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14. СПиКИ\14.1. Бяло Л.И\Инвестиционная Программа\ИП 2021-2025 и корр 2020\ИП 2020-2025 на 05.04.2020\"/>
    </mc:Choice>
  </mc:AlternateContent>
  <bookViews>
    <workbookView xWindow="15150" yWindow="150" windowWidth="14025" windowHeight="13740" activeTab="1"/>
  </bookViews>
  <sheets>
    <sheet name="ИП-2020" sheetId="2" r:id="rId1"/>
    <sheet name="ИП-2021-2025 " sheetId="3" r:id="rId2"/>
  </sheets>
  <externalReferences>
    <externalReference r:id="rId3"/>
  </externalReferences>
  <definedNames>
    <definedName name="_xlnm._FilterDatabase" localSheetId="0" hidden="1">'ИП-2020'!$A$13:$M$13</definedName>
    <definedName name="_xlnm._FilterDatabase" localSheetId="1" hidden="1">'ИП-2021-2025 '!$A$14:$AV$14</definedName>
    <definedName name="Z_02105E4A_1331_4BE2_BD73_9E771A6A8AA7_.wvu.FilterData" localSheetId="0" hidden="1">'ИП-2020'!$A$13:$M$1098</definedName>
    <definedName name="Z_02105E4A_1331_4BE2_BD73_9E771A6A8AA7_.wvu.FilterData" localSheetId="1" hidden="1">'ИП-2021-2025 '!$A$14:$AV$1024</definedName>
    <definedName name="Z_04E5E5BA_6191_4D1C_8D56_EB637F819C31_.wvu.FilterData" localSheetId="0" hidden="1">'ИП-2020'!$A$13:$M$1098</definedName>
    <definedName name="Z_04E5E5BA_6191_4D1C_8D56_EB637F819C31_.wvu.FilterData" localSheetId="1" hidden="1">'ИП-2021-2025 '!$A$14:$AV$1024</definedName>
    <definedName name="Z_06C828AE_B63F_4BAE_A290_4A3CFD8D8FE0_.wvu.FilterData" localSheetId="0" hidden="1">'ИП-2020'!$A$13:$M$1098</definedName>
    <definedName name="Z_06C828AE_B63F_4BAE_A290_4A3CFD8D8FE0_.wvu.FilterData" localSheetId="1" hidden="1">'ИП-2021-2025 '!$A$14:$AV$1024</definedName>
    <definedName name="Z_10995990_1A77_4CFF_A833_7B6BB2C7E1BC_.wvu.FilterData" localSheetId="0" hidden="1">'ИП-2020'!$A$13:$M$1098</definedName>
    <definedName name="Z_10995990_1A77_4CFF_A833_7B6BB2C7E1BC_.wvu.FilterData" localSheetId="1" hidden="1">'ИП-2021-2025 '!$A$14:$AV$1024</definedName>
    <definedName name="Z_12465FD4_43B8_4391_89AD_1BC5E832AFF3_.wvu.FilterData" localSheetId="0" hidden="1">'ИП-2020'!$A$13:$M$1098</definedName>
    <definedName name="Z_12465FD4_43B8_4391_89AD_1BC5E832AFF3_.wvu.FilterData" localSheetId="1" hidden="1">'ИП-2021-2025 '!$A$14:$AV$1024</definedName>
    <definedName name="Z_1449E567_A1F8_4E77_B03C_A050E3603C7A_.wvu.FilterData" localSheetId="0" hidden="1">'ИП-2020'!$A$13:$M$1098</definedName>
    <definedName name="Z_1449E567_A1F8_4E77_B03C_A050E3603C7A_.wvu.FilterData" localSheetId="1" hidden="1">'ИП-2021-2025 '!$A$14:$AV$1024</definedName>
    <definedName name="Z_16A5EEB4_91A8_428A_AEB3_5D7E2F22993F_.wvu.Cols" localSheetId="0" hidden="1">'ИП-2020'!#REF!,'ИП-2020'!#REF!,'ИП-2020'!$J:$K</definedName>
    <definedName name="Z_16A5EEB4_91A8_428A_AEB3_5D7E2F22993F_.wvu.Cols" localSheetId="1" hidden="1">'ИП-2021-2025 '!#REF!,'ИП-2021-2025 '!$G:$I,'ИП-2021-2025 '!#REF!</definedName>
    <definedName name="Z_16A5EEB4_91A8_428A_AEB3_5D7E2F22993F_.wvu.FilterData" localSheetId="0" hidden="1">'ИП-2020'!$A$13:$M$1098</definedName>
    <definedName name="Z_16A5EEB4_91A8_428A_AEB3_5D7E2F22993F_.wvu.FilterData" localSheetId="1" hidden="1">'ИП-2021-2025 '!$A$14:$AV$1024</definedName>
    <definedName name="Z_16A5EEB4_91A8_428A_AEB3_5D7E2F22993F_.wvu.PrintArea" localSheetId="0" hidden="1">'ИП-2020'!$A$9:$M$1088</definedName>
    <definedName name="Z_16A5EEB4_91A8_428A_AEB3_5D7E2F22993F_.wvu.PrintArea" localSheetId="1" hidden="1">'ИП-2021-2025 '!$A$10:$AO$1016</definedName>
    <definedName name="Z_16A5EEB4_91A8_428A_AEB3_5D7E2F22993F_.wvu.PrintTitles" localSheetId="0" hidden="1">'ИП-2020'!$9:$13</definedName>
    <definedName name="Z_16A5EEB4_91A8_428A_AEB3_5D7E2F22993F_.wvu.PrintTitles" localSheetId="1" hidden="1">'ИП-2021-2025 '!$10:$14</definedName>
    <definedName name="Z_16A5EEB4_91A8_428A_AEB3_5D7E2F22993F_.wvu.Rows" localSheetId="0" hidden="1">'ИП-2020'!#REF!</definedName>
    <definedName name="Z_16A5EEB4_91A8_428A_AEB3_5D7E2F22993F_.wvu.Rows" localSheetId="1" hidden="1">'ИП-2021-2025 '!#REF!</definedName>
    <definedName name="Z_1A6C0233_903E_4668_810C_561491EB9B03_.wvu.FilterData" localSheetId="0" hidden="1">'ИП-2020'!$A$13:$U$1098</definedName>
    <definedName name="Z_1A6C0233_903E_4668_810C_561491EB9B03_.wvu.FilterData" localSheetId="1" hidden="1">'ИП-2021-2025 '!$A$14:$BD$1024</definedName>
    <definedName name="Z_1B29EA65_1C51_4DEC_8D8E_CE5AAD8AC7D5_.wvu.FilterData" localSheetId="0" hidden="1">'ИП-2020'!$A$13:$M$1098</definedName>
    <definedName name="Z_1B29EA65_1C51_4DEC_8D8E_CE5AAD8AC7D5_.wvu.FilterData" localSheetId="1" hidden="1">'ИП-2021-2025 '!$A$14:$AV$1024</definedName>
    <definedName name="Z_1D6DBCC9_34B7_4D80_8212_0140B9784762_.wvu.FilterData" localSheetId="0" hidden="1">'ИП-2020'!$A$13:$M$1098</definedName>
    <definedName name="Z_1D6DBCC9_34B7_4D80_8212_0140B9784762_.wvu.FilterData" localSheetId="1" hidden="1">'ИП-2021-2025 '!$A$14:$AV$1024</definedName>
    <definedName name="Z_2793C971_C25B_4C2E_980B_7EF41B2E3063_.wvu.Cols" localSheetId="0" hidden="1">'ИП-2020'!#REF!</definedName>
    <definedName name="Z_2793C971_C25B_4C2E_980B_7EF41B2E3063_.wvu.Cols" localSheetId="1" hidden="1">'ИП-2021-2025 '!#REF!</definedName>
    <definedName name="Z_2793C971_C25B_4C2E_980B_7EF41B2E3063_.wvu.FilterData" localSheetId="0" hidden="1">'ИП-2020'!$A$13:$U$1098</definedName>
    <definedName name="Z_2793C971_C25B_4C2E_980B_7EF41B2E3063_.wvu.FilterData" localSheetId="1" hidden="1">'ИП-2021-2025 '!$A$14:$BD$1024</definedName>
    <definedName name="Z_2793C971_C25B_4C2E_980B_7EF41B2E3063_.wvu.PrintArea" localSheetId="0" hidden="1">'ИП-2020'!$A$1:$M$1097</definedName>
    <definedName name="Z_2793C971_C25B_4C2E_980B_7EF41B2E3063_.wvu.PrintArea" localSheetId="1" hidden="1">'ИП-2021-2025 '!$A$1:$AV$1023</definedName>
    <definedName name="Z_2793C971_C25B_4C2E_980B_7EF41B2E3063_.wvu.PrintTitles" localSheetId="0" hidden="1">'ИП-2020'!$9:$13</definedName>
    <definedName name="Z_2793C971_C25B_4C2E_980B_7EF41B2E3063_.wvu.PrintTitles" localSheetId="1" hidden="1">'ИП-2021-2025 '!$10:$14</definedName>
    <definedName name="Z_2793C971_C25B_4C2E_980B_7EF41B2E3063_.wvu.Rows" localSheetId="0" hidden="1">'ИП-2020'!$8:$12</definedName>
    <definedName name="Z_2793C971_C25B_4C2E_980B_7EF41B2E3063_.wvu.Rows" localSheetId="1" hidden="1">'ИП-2021-2025 '!$9:$13</definedName>
    <definedName name="Z_28212977_3885_48B9_8396_43CE80CB1FC8_.wvu.FilterData" localSheetId="0" hidden="1">'ИП-2020'!$A$13:$M$1098</definedName>
    <definedName name="Z_28212977_3885_48B9_8396_43CE80CB1FC8_.wvu.FilterData" localSheetId="1" hidden="1">'ИП-2021-2025 '!$A$14:$AV$1024</definedName>
    <definedName name="Z_2BD118C4_8259_4136_845D_19994A7BC4CB_.wvu.FilterData" localSheetId="0" hidden="1">'ИП-2020'!$A$13:$M$1098</definedName>
    <definedName name="Z_2BD118C4_8259_4136_845D_19994A7BC4CB_.wvu.FilterData" localSheetId="1" hidden="1">'ИП-2021-2025 '!$A$14:$AV$1024</definedName>
    <definedName name="Z_2CCE3014_C941_4EB3_B3CB_FBE0CCDD5BB0_.wvu.FilterData" localSheetId="0" hidden="1">'ИП-2020'!$A$13:$M$1098</definedName>
    <definedName name="Z_2CCE3014_C941_4EB3_B3CB_FBE0CCDD5BB0_.wvu.FilterData" localSheetId="1" hidden="1">'ИП-2021-2025 '!$A$14:$AV$1024</definedName>
    <definedName name="Z_3028DC13_DC9C_4C50_8AE8_48BD350339D9_.wvu.FilterData" localSheetId="0" hidden="1">'ИП-2020'!$A$13:$M$1098</definedName>
    <definedName name="Z_3028DC13_DC9C_4C50_8AE8_48BD350339D9_.wvu.FilterData" localSheetId="1" hidden="1">'ИП-2021-2025 '!$A$14:$AV$1024</definedName>
    <definedName name="Z_31584ACA_EFA5_4FE0_A7C8_A1AE0FE38638_.wvu.FilterData" localSheetId="0" hidden="1">'ИП-2020'!$A$13:$U$1098</definedName>
    <definedName name="Z_31584ACA_EFA5_4FE0_A7C8_A1AE0FE38638_.wvu.FilterData" localSheetId="1" hidden="1">'ИП-2021-2025 '!$A$14:$BD$1024</definedName>
    <definedName name="Z_32E9D0C9_5142_41BB_B682_9F5915618712_.wvu.FilterData" localSheetId="0" hidden="1">'ИП-2020'!$A$13:$M$1098</definedName>
    <definedName name="Z_32E9D0C9_5142_41BB_B682_9F5915618712_.wvu.FilterData" localSheetId="1" hidden="1">'ИП-2021-2025 '!$A$14:$AV$1024</definedName>
    <definedName name="Z_362C4AF5_DD73_4B06_A9F5_2AC8472BB28A_.wvu.FilterData" localSheetId="0" hidden="1">'ИП-2020'!$A$13:$M$1098</definedName>
    <definedName name="Z_362C4AF5_DD73_4B06_A9F5_2AC8472BB28A_.wvu.FilterData" localSheetId="1" hidden="1">'ИП-2021-2025 '!$A$14:$AV$1024</definedName>
    <definedName name="Z_3682EE30_59AA_4D98_8A22_ED1B01266A5A_.wvu.FilterData" localSheetId="0" hidden="1">'ИП-2020'!$A$13:$U$1098</definedName>
    <definedName name="Z_3682EE30_59AA_4D98_8A22_ED1B01266A5A_.wvu.FilterData" localSheetId="1" hidden="1">'ИП-2021-2025 '!$A$14:$BD$1024</definedName>
    <definedName name="Z_3933CF9C_07D1_4C54_8DD5_66968D60A4BA_.wvu.FilterData" localSheetId="0" hidden="1">'ИП-2020'!$A$13:$M$1098</definedName>
    <definedName name="Z_3933CF9C_07D1_4C54_8DD5_66968D60A4BA_.wvu.FilterData" localSheetId="1" hidden="1">'ИП-2021-2025 '!$A$14:$AV$1024</definedName>
    <definedName name="Z_3933CF9C_07D1_4C54_8DD5_66968D60A4BA_.wvu.PrintArea" localSheetId="0" hidden="1">'ИП-2020'!$A$9:$M$1088</definedName>
    <definedName name="Z_3933CF9C_07D1_4C54_8DD5_66968D60A4BA_.wvu.PrintArea" localSheetId="1" hidden="1">'ИП-2021-2025 '!$A$10:$AO$1016</definedName>
    <definedName name="Z_3933CF9C_07D1_4C54_8DD5_66968D60A4BA_.wvu.PrintTitles" localSheetId="0" hidden="1">'ИП-2020'!$9:$13</definedName>
    <definedName name="Z_3933CF9C_07D1_4C54_8DD5_66968D60A4BA_.wvu.PrintTitles" localSheetId="1" hidden="1">'ИП-2021-2025 '!$10:$14</definedName>
    <definedName name="Z_3BCDC0F2_66D5_486B_A031_1BD64FA18C08_.wvu.FilterData" localSheetId="0" hidden="1">'ИП-2020'!$A$13:$M$1098</definedName>
    <definedName name="Z_3BCDC0F2_66D5_486B_A031_1BD64FA18C08_.wvu.FilterData" localSheetId="1" hidden="1">'ИП-2021-2025 '!$A$14:$AV$1024</definedName>
    <definedName name="Z_3CA9BE56_6477_40CF_8E79_4982C6648981_.wvu.FilterData" localSheetId="0" hidden="1">'ИП-2020'!$A$13:$U$1098</definedName>
    <definedName name="Z_3CA9BE56_6477_40CF_8E79_4982C6648981_.wvu.FilterData" localSheetId="1" hidden="1">'ИП-2021-2025 '!$A$14:$BD$1024</definedName>
    <definedName name="Z_3D68CA98_4549_428E_BFFA_D4CECD5AED1A_.wvu.FilterData" localSheetId="0" hidden="1">'ИП-2020'!$A$13:$M$1098</definedName>
    <definedName name="Z_3D68CA98_4549_428E_BFFA_D4CECD5AED1A_.wvu.FilterData" localSheetId="1" hidden="1">'ИП-2021-2025 '!$A$14:$AV$1024</definedName>
    <definedName name="Z_3D9276DE_C30C_42E1_890B_0298D76DF60A_.wvu.FilterData" localSheetId="0" hidden="1">'ИП-2020'!$A$13:$M$1098</definedName>
    <definedName name="Z_3D9276DE_C30C_42E1_890B_0298D76DF60A_.wvu.FilterData" localSheetId="1" hidden="1">'ИП-2021-2025 '!$A$14:$AV$1024</definedName>
    <definedName name="Z_3FA71FF6_8BBB_4B8B_833F_B06BE2D2163C_.wvu.FilterData" localSheetId="0" hidden="1">'ИП-2020'!$A$13:$M$1098</definedName>
    <definedName name="Z_3FA71FF6_8BBB_4B8B_833F_B06BE2D2163C_.wvu.FilterData" localSheetId="1" hidden="1">'ИП-2021-2025 '!$A$14:$AV$1024</definedName>
    <definedName name="Z_424A2840_A31E_4113_8F73_76301B9A85A9_.wvu.FilterData" localSheetId="0" hidden="1">'ИП-2020'!$A$13:$U$1098</definedName>
    <definedName name="Z_424A2840_A31E_4113_8F73_76301B9A85A9_.wvu.FilterData" localSheetId="1" hidden="1">'ИП-2021-2025 '!$A$14:$BD$1024</definedName>
    <definedName name="Z_46447759_E28B_4153_9DF0_F5160D022E11_.wvu.FilterData" localSheetId="0" hidden="1">'ИП-2020'!$A$13:$M$1098</definedName>
    <definedName name="Z_46447759_E28B_4153_9DF0_F5160D022E11_.wvu.FilterData" localSheetId="1" hidden="1">'ИП-2021-2025 '!$A$14:$AV$1024</definedName>
    <definedName name="Z_48F9E67E_C96B_48FA_AFFD_4729DD48072D_.wvu.FilterData" localSheetId="0" hidden="1">'ИП-2020'!$A$13:$M$1098</definedName>
    <definedName name="Z_48F9E67E_C96B_48FA_AFFD_4729DD48072D_.wvu.FilterData" localSheetId="1" hidden="1">'ИП-2021-2025 '!$A$14:$AV$1024</definedName>
    <definedName name="Z_49FCFD50_F212_4911_839E_6DA31B537800_.wvu.FilterData" localSheetId="0" hidden="1">'ИП-2020'!$A$13:$M$1098</definedName>
    <definedName name="Z_49FCFD50_F212_4911_839E_6DA31B537800_.wvu.FilterData" localSheetId="1" hidden="1">'ИП-2021-2025 '!$A$14:$AV$1024</definedName>
    <definedName name="Z_525F7424_286F_453D_AAFF_88E8BB73F3F5_.wvu.FilterData" localSheetId="0" hidden="1">'ИП-2020'!$A$13:$U$1098</definedName>
    <definedName name="Z_525F7424_286F_453D_AAFF_88E8BB73F3F5_.wvu.FilterData" localSheetId="1" hidden="1">'ИП-2021-2025 '!$A$14:$BD$1024</definedName>
    <definedName name="Z_53F1E365_56C9_4EAE_AA63_3EA75EE89DD4_.wvu.FilterData" localSheetId="0" hidden="1">'ИП-2020'!$A$13:$M$1098</definedName>
    <definedName name="Z_53F1E365_56C9_4EAE_AA63_3EA75EE89DD4_.wvu.FilterData" localSheetId="1" hidden="1">'ИП-2021-2025 '!$A$14:$AV$1024</definedName>
    <definedName name="Z_6586DBD3_3061_49DB_B043_15147F739718_.wvu.FilterData" localSheetId="0" hidden="1">'ИП-2020'!$A$13:$M$1098</definedName>
    <definedName name="Z_6586DBD3_3061_49DB_B043_15147F739718_.wvu.FilterData" localSheetId="1" hidden="1">'ИП-2021-2025 '!$A$14:$AV$1024</definedName>
    <definedName name="Z_69209B65_9637_4E60_BE55_33EEBC5C2B47_.wvu.FilterData" localSheetId="0" hidden="1">'ИП-2020'!$A$13:$U$1098</definedName>
    <definedName name="Z_69209B65_9637_4E60_BE55_33EEBC5C2B47_.wvu.FilterData" localSheetId="1" hidden="1">'ИП-2021-2025 '!$A$14:$BD$1024</definedName>
    <definedName name="Z_698EF3F7_C493_4BCD_9910_F99D24C81AD2_.wvu.FilterData" localSheetId="0" hidden="1">'ИП-2020'!$A$13:$M$1098</definedName>
    <definedName name="Z_698EF3F7_C493_4BCD_9910_F99D24C81AD2_.wvu.FilterData" localSheetId="1" hidden="1">'ИП-2021-2025 '!$A$14:$AV$1024</definedName>
    <definedName name="Z_6E71E42A_5F8B_4FDD_8171_4504B57546A0_.wvu.FilterData" localSheetId="0" hidden="1">'ИП-2020'!$A$13:$M$1098</definedName>
    <definedName name="Z_6E71E42A_5F8B_4FDD_8171_4504B57546A0_.wvu.FilterData" localSheetId="1" hidden="1">'ИП-2021-2025 '!$A$14:$AV$1024</definedName>
    <definedName name="Z_6F294CA8_BD4D_4282_8FC4_82A876460B28_.wvu.FilterData" localSheetId="0" hidden="1">'ИП-2020'!$A$13:$M$1098</definedName>
    <definedName name="Z_6F294CA8_BD4D_4282_8FC4_82A876460B28_.wvu.FilterData" localSheetId="1" hidden="1">'ИП-2021-2025 '!$A$14:$AV$1024</definedName>
    <definedName name="Z_74ABC501_5F26_4305_B279_D75376D7B94A_.wvu.FilterData" localSheetId="0" hidden="1">'ИП-2020'!$A$13:$M$1098</definedName>
    <definedName name="Z_74ABC501_5F26_4305_B279_D75376D7B94A_.wvu.FilterData" localSheetId="1" hidden="1">'ИП-2021-2025 '!$A$14:$AV$1024</definedName>
    <definedName name="Z_76A6E581_6AB3_480E_AC55_AB17700A6BE0_.wvu.FilterData" localSheetId="0" hidden="1">'ИП-2020'!$A$13:$M$1098</definedName>
    <definedName name="Z_76A6E581_6AB3_480E_AC55_AB17700A6BE0_.wvu.FilterData" localSheetId="1" hidden="1">'ИП-2021-2025 '!$A$14:$AV$1024</definedName>
    <definedName name="Z_7AE33CAF_E268_4B18_A8FA_B97BA1A6E18E_.wvu.FilterData" localSheetId="0" hidden="1">'ИП-2020'!$A$13:$U$1098</definedName>
    <definedName name="Z_7AE33CAF_E268_4B18_A8FA_B97BA1A6E18E_.wvu.FilterData" localSheetId="1" hidden="1">'ИП-2021-2025 '!$A$14:$BD$1024</definedName>
    <definedName name="Z_7AE33CAF_E268_4B18_A8FA_B97BA1A6E18E_.wvu.PrintArea" localSheetId="0" hidden="1">'ИП-2020'!$A$1:$M$1098</definedName>
    <definedName name="Z_7AE33CAF_E268_4B18_A8FA_B97BA1A6E18E_.wvu.PrintArea" localSheetId="1" hidden="1">'ИП-2021-2025 '!$A$1:$AV$1024</definedName>
    <definedName name="Z_7AE33CAF_E268_4B18_A8FA_B97BA1A6E18E_.wvu.PrintTitles" localSheetId="0" hidden="1">'ИП-2020'!$9:$13</definedName>
    <definedName name="Z_7AE33CAF_E268_4B18_A8FA_B97BA1A6E18E_.wvu.PrintTitles" localSheetId="1" hidden="1">'ИП-2021-2025 '!$10:$14</definedName>
    <definedName name="Z_7B66D7E5_5472_48C9_9A0B_57ACBE0CE857_.wvu.FilterData" localSheetId="0" hidden="1">'ИП-2020'!$A$13:$M$1098</definedName>
    <definedName name="Z_7B66D7E5_5472_48C9_9A0B_57ACBE0CE857_.wvu.FilterData" localSheetId="1" hidden="1">'ИП-2021-2025 '!$A$14:$AV$1024</definedName>
    <definedName name="Z_7D4AD0E3_1FDC_4B26_BDF7_DE727F106A52_.wvu.Cols" localSheetId="0" hidden="1">'ИП-2020'!$D:$M</definedName>
    <definedName name="Z_7D4AD0E3_1FDC_4B26_BDF7_DE727F106A52_.wvu.Cols" localSheetId="1" hidden="1">'ИП-2021-2025 '!$D:$AV</definedName>
    <definedName name="Z_7D4AD0E3_1FDC_4B26_BDF7_DE727F106A52_.wvu.FilterData" localSheetId="0" hidden="1">'ИП-2020'!$A$13:$U$1098</definedName>
    <definedName name="Z_7D4AD0E3_1FDC_4B26_BDF7_DE727F106A52_.wvu.FilterData" localSheetId="1" hidden="1">'ИП-2021-2025 '!$A$14:$BD$1024</definedName>
    <definedName name="Z_7D4AD0E3_1FDC_4B26_BDF7_DE727F106A52_.wvu.PrintArea" localSheetId="0" hidden="1">'ИП-2020'!$A$1:$M$1098</definedName>
    <definedName name="Z_7D4AD0E3_1FDC_4B26_BDF7_DE727F106A52_.wvu.PrintArea" localSheetId="1" hidden="1">'ИП-2021-2025 '!$A$1:$AV$1024</definedName>
    <definedName name="Z_7D4AD0E3_1FDC_4B26_BDF7_DE727F106A52_.wvu.PrintTitles" localSheetId="0" hidden="1">'ИП-2020'!$9:$13</definedName>
    <definedName name="Z_7D4AD0E3_1FDC_4B26_BDF7_DE727F106A52_.wvu.PrintTitles" localSheetId="1" hidden="1">'ИП-2021-2025 '!$10:$14</definedName>
    <definedName name="Z_7FA3EA31_2788_42BD_991D_97F13D068D48_.wvu.FilterData" localSheetId="0" hidden="1">'ИП-2020'!$A$13:$M$1098</definedName>
    <definedName name="Z_7FA3EA31_2788_42BD_991D_97F13D068D48_.wvu.FilterData" localSheetId="1" hidden="1">'ИП-2021-2025 '!$A$14:$AV$1024</definedName>
    <definedName name="Z_7FC6BD3E_B08C_46A8_8FEF_5E9EF8010127_.wvu.FilterData" localSheetId="0" hidden="1">'ИП-2020'!$A$13:$M$1098</definedName>
    <definedName name="Z_7FC6BD3E_B08C_46A8_8FEF_5E9EF8010127_.wvu.FilterData" localSheetId="1" hidden="1">'ИП-2021-2025 '!$A$14:$AV$1024</definedName>
    <definedName name="Z_80B6541A_9BCC_4331_B35C_C24A90EE9197_.wvu.FilterData" localSheetId="0" hidden="1">'ИП-2020'!$A$13:$M$1098</definedName>
    <definedName name="Z_80B6541A_9BCC_4331_B35C_C24A90EE9197_.wvu.FilterData" localSheetId="1" hidden="1">'ИП-2021-2025 '!$A$14:$AV$1024</definedName>
    <definedName name="Z_848C0509_C80B_428A_92F2_E3F64F29240D_.wvu.FilterData" localSheetId="0" hidden="1">'ИП-2020'!$A$13:$M$1098</definedName>
    <definedName name="Z_848C0509_C80B_428A_92F2_E3F64F29240D_.wvu.FilterData" localSheetId="1" hidden="1">'ИП-2021-2025 '!$A$14:$AV$1024</definedName>
    <definedName name="Z_8A897882_CCAD_4C6B_9A5C_EC5DD0A88430_.wvu.FilterData" localSheetId="0" hidden="1">'ИП-2020'!$A$13:$M$1098</definedName>
    <definedName name="Z_8A897882_CCAD_4C6B_9A5C_EC5DD0A88430_.wvu.FilterData" localSheetId="1" hidden="1">'ИП-2021-2025 '!$A$14:$AV$1024</definedName>
    <definedName name="Z_8C371A82_A35D_46A4_8DD6_01A89ABA3A8E_.wvu.FilterData" localSheetId="0" hidden="1">'ИП-2020'!$A$13:$M$1098</definedName>
    <definedName name="Z_8C371A82_A35D_46A4_8DD6_01A89ABA3A8E_.wvu.FilterData" localSheetId="1" hidden="1">'ИП-2021-2025 '!$A$14:$AV$1024</definedName>
    <definedName name="Z_8C608C60_2114_4F33_BC65_4CA69A7A6919_.wvu.FilterData" localSheetId="0" hidden="1">'ИП-2020'!$A$13:$M$1098</definedName>
    <definedName name="Z_8C608C60_2114_4F33_BC65_4CA69A7A6919_.wvu.FilterData" localSheetId="1" hidden="1">'ИП-2021-2025 '!$A$14:$AV$1024</definedName>
    <definedName name="Z_8FEC33B2_F133_4812_B5D7_352202BDD38E_.wvu.FilterData" localSheetId="0" hidden="1">'ИП-2020'!$A$13:$U$1098</definedName>
    <definedName name="Z_8FEC33B2_F133_4812_B5D7_352202BDD38E_.wvu.FilterData" localSheetId="1" hidden="1">'ИП-2021-2025 '!$A$14:$BD$1024</definedName>
    <definedName name="Z_8FEC33B2_F133_4812_B5D7_352202BDD38E_.wvu.PrintArea" localSheetId="0" hidden="1">'ИП-2020'!$A$1:$M$1098</definedName>
    <definedName name="Z_8FEC33B2_F133_4812_B5D7_352202BDD38E_.wvu.PrintArea" localSheetId="1" hidden="1">'ИП-2021-2025 '!$A$1:$AV$1024</definedName>
    <definedName name="Z_8FEC33B2_F133_4812_B5D7_352202BDD38E_.wvu.PrintTitles" localSheetId="0" hidden="1">'ИП-2020'!$9:$13</definedName>
    <definedName name="Z_8FEC33B2_F133_4812_B5D7_352202BDD38E_.wvu.PrintTitles" localSheetId="1" hidden="1">'ИП-2021-2025 '!$10:$14</definedName>
    <definedName name="Z_9081A937_F94F_4DB0_B07A_C6972115476A_.wvu.FilterData" localSheetId="0" hidden="1">'ИП-2020'!$A$13:$M$1098</definedName>
    <definedName name="Z_9081A937_F94F_4DB0_B07A_C6972115476A_.wvu.FilterData" localSheetId="1" hidden="1">'ИП-2021-2025 '!$A$14:$AV$1024</definedName>
    <definedName name="Z_92594D65_2F1A_4C05_92B8_22C664DB39BB_.wvu.Cols" localSheetId="0" hidden="1">'ИП-2020'!$C:$C</definedName>
    <definedName name="Z_92594D65_2F1A_4C05_92B8_22C664DB39BB_.wvu.Cols" localSheetId="1" hidden="1">'ИП-2021-2025 '!$C:$C</definedName>
    <definedName name="Z_92594D65_2F1A_4C05_92B8_22C664DB39BB_.wvu.FilterData" localSheetId="0" hidden="1">'ИП-2020'!$A$13:$U$1098</definedName>
    <definedName name="Z_92594D65_2F1A_4C05_92B8_22C664DB39BB_.wvu.FilterData" localSheetId="1" hidden="1">'ИП-2021-2025 '!$A$14:$BD$1024</definedName>
    <definedName name="Z_92594D65_2F1A_4C05_92B8_22C664DB39BB_.wvu.PrintArea" localSheetId="0" hidden="1">'ИП-2020'!$A$9:$M$1088</definedName>
    <definedName name="Z_92594D65_2F1A_4C05_92B8_22C664DB39BB_.wvu.PrintArea" localSheetId="1" hidden="1">'ИП-2021-2025 '!$A$10:$AO$1016</definedName>
    <definedName name="Z_92594D65_2F1A_4C05_92B8_22C664DB39BB_.wvu.PrintTitles" localSheetId="0" hidden="1">'ИП-2020'!$9:$13</definedName>
    <definedName name="Z_92594D65_2F1A_4C05_92B8_22C664DB39BB_.wvu.PrintTitles" localSheetId="1" hidden="1">'ИП-2021-2025 '!$10:$14</definedName>
    <definedName name="Z_9639F038_1DED_4AF3_A21D_65975D90580F_.wvu.FilterData" localSheetId="0" hidden="1">'ИП-2020'!$A$13:$M$1098</definedName>
    <definedName name="Z_9639F038_1DED_4AF3_A21D_65975D90580F_.wvu.FilterData" localSheetId="1" hidden="1">'ИП-2021-2025 '!$A$14:$AV$1024</definedName>
    <definedName name="Z_99606A35_C9DF_47FE_9A87_C8883A7097EB_.wvu.FilterData" localSheetId="0" hidden="1">'ИП-2020'!$A$13:$U$1098</definedName>
    <definedName name="Z_99606A35_C9DF_47FE_9A87_C8883A7097EB_.wvu.FilterData" localSheetId="1" hidden="1">'ИП-2021-2025 '!$A$14:$BD$1024</definedName>
    <definedName name="Z_9C4B1643_3865_4993_A77D_3F39A8680AD9_.wvu.FilterData" localSheetId="0" hidden="1">'ИП-2020'!$A$13:$M$1098</definedName>
    <definedName name="Z_9C4B1643_3865_4993_A77D_3F39A8680AD9_.wvu.FilterData" localSheetId="1" hidden="1">'ИП-2021-2025 '!$A$14:$AV$1024</definedName>
    <definedName name="Z_9E142B96_560B_4058_9E16_08115A563E62_.wvu.FilterData" localSheetId="0" hidden="1">'ИП-2020'!$A$13:$M$1098</definedName>
    <definedName name="Z_9E142B96_560B_4058_9E16_08115A563E62_.wvu.FilterData" localSheetId="1" hidden="1">'ИП-2021-2025 '!$A$14:$AV$1024</definedName>
    <definedName name="Z_A234DE4F_B2C0_4DA2_9646_EBA6DA050066_.wvu.FilterData" localSheetId="0" hidden="1">'ИП-2020'!$A$13:$U$1098</definedName>
    <definedName name="Z_A234DE4F_B2C0_4DA2_9646_EBA6DA050066_.wvu.FilterData" localSheetId="1" hidden="1">'ИП-2021-2025 '!$A$14:$BD$1024</definedName>
    <definedName name="Z_A234DE4F_B2C0_4DA2_9646_EBA6DA050066_.wvu.PrintArea" localSheetId="0" hidden="1">'ИП-2020'!$A$1:$M$1098</definedName>
    <definedName name="Z_A234DE4F_B2C0_4DA2_9646_EBA6DA050066_.wvu.PrintArea" localSheetId="1" hidden="1">'ИП-2021-2025 '!$A$1:$AV$1024</definedName>
    <definedName name="Z_A234DE4F_B2C0_4DA2_9646_EBA6DA050066_.wvu.PrintTitles" localSheetId="0" hidden="1">'ИП-2020'!$9:$13</definedName>
    <definedName name="Z_A234DE4F_B2C0_4DA2_9646_EBA6DA050066_.wvu.PrintTitles" localSheetId="1" hidden="1">'ИП-2021-2025 '!$10:$14</definedName>
    <definedName name="Z_A7D0630D_52F8_422D_A6DC_10CF77360FA6_.wvu.FilterData" localSheetId="0" hidden="1">'ИП-2020'!$A$13:$M$1098</definedName>
    <definedName name="Z_A7D0630D_52F8_422D_A6DC_10CF77360FA6_.wvu.FilterData" localSheetId="1" hidden="1">'ИП-2021-2025 '!$A$14:$AV$1024</definedName>
    <definedName name="Z_A8457F92_AB3B_4FC9_845E_4A55D4605F35_.wvu.FilterData" localSheetId="0" hidden="1">'ИП-2020'!$A$13:$M$1098</definedName>
    <definedName name="Z_A8457F92_AB3B_4FC9_845E_4A55D4605F35_.wvu.FilterData" localSheetId="1" hidden="1">'ИП-2021-2025 '!$A$14:$AV$1024</definedName>
    <definedName name="Z_AA9DCC8D_83D7_4156_9E2C_76466578B213_.wvu.FilterData" localSheetId="0" hidden="1">'ИП-2020'!$A$13:$M$1098</definedName>
    <definedName name="Z_AA9DCC8D_83D7_4156_9E2C_76466578B213_.wvu.FilterData" localSheetId="1" hidden="1">'ИП-2021-2025 '!$A$14:$AV$1024</definedName>
    <definedName name="Z_B2C97363_4D8F_4594_88A2_69A4C905F823_.wvu.FilterData" localSheetId="0" hidden="1">'ИП-2020'!$A$13:$M$1098</definedName>
    <definedName name="Z_B2C97363_4D8F_4594_88A2_69A4C905F823_.wvu.FilterData" localSheetId="1" hidden="1">'ИП-2021-2025 '!$A$14:$AV$1024</definedName>
    <definedName name="Z_B5551CF1_A3C1_4139_820C_9B9186CB08A1_.wvu.FilterData" localSheetId="0" hidden="1">'ИП-2020'!$A$13:$M$1098</definedName>
    <definedName name="Z_B5551CF1_A3C1_4139_820C_9B9186CB08A1_.wvu.FilterData" localSheetId="1" hidden="1">'ИП-2021-2025 '!$A$14:$AV$1024</definedName>
    <definedName name="Z_B6237C89_0A1D_44ED_B023_665C36E435C1_.wvu.FilterData" localSheetId="0" hidden="1">'ИП-2020'!$A$13:$M$1098</definedName>
    <definedName name="Z_B6237C89_0A1D_44ED_B023_665C36E435C1_.wvu.FilterData" localSheetId="1" hidden="1">'ИП-2021-2025 '!$A$14:$AV$1024</definedName>
    <definedName name="Z_BB634C00_2669_4CE1_8847_E9C774F0964A_.wvu.FilterData" localSheetId="0" hidden="1">'ИП-2020'!$A$13:$M$1098</definedName>
    <definedName name="Z_BB634C00_2669_4CE1_8847_E9C774F0964A_.wvu.FilterData" localSheetId="1" hidden="1">'ИП-2021-2025 '!$A$14:$AV$1024</definedName>
    <definedName name="Z_C192C2C7_05A9_4662_B5F9_39CBF789638B_.wvu.FilterData" localSheetId="0" hidden="1">'ИП-2020'!$A$13:$U$1098</definedName>
    <definedName name="Z_C192C2C7_05A9_4662_B5F9_39CBF789638B_.wvu.FilterData" localSheetId="1" hidden="1">'ИП-2021-2025 '!$A$14:$BD$1024</definedName>
    <definedName name="Z_C230974F_C433_41F0_8BD2_952745543058_.wvu.FilterData" localSheetId="0" hidden="1">'ИП-2020'!$A$13:$M$1098</definedName>
    <definedName name="Z_C230974F_C433_41F0_8BD2_952745543058_.wvu.FilterData" localSheetId="1" hidden="1">'ИП-2021-2025 '!$A$14:$AV$1024</definedName>
    <definedName name="Z_C2337951_865C_42FF_87ED_2C6197347AB0_.wvu.FilterData" localSheetId="0" hidden="1">'ИП-2020'!$A$13:$U$1098</definedName>
    <definedName name="Z_C2337951_865C_42FF_87ED_2C6197347AB0_.wvu.FilterData" localSheetId="1" hidden="1">'ИП-2021-2025 '!$A$14:$BD$1024</definedName>
    <definedName name="Z_C2337951_865C_42FF_87ED_2C6197347AB0_.wvu.PrintArea" localSheetId="0" hidden="1">'ИП-2020'!$A$1:$M$1098</definedName>
    <definedName name="Z_C2337951_865C_42FF_87ED_2C6197347AB0_.wvu.PrintArea" localSheetId="1" hidden="1">'ИП-2021-2025 '!$A$1:$AV$1024</definedName>
    <definedName name="Z_C2337951_865C_42FF_87ED_2C6197347AB0_.wvu.PrintTitles" localSheetId="0" hidden="1">'ИП-2020'!$9:$13</definedName>
    <definedName name="Z_C2337951_865C_42FF_87ED_2C6197347AB0_.wvu.PrintTitles" localSheetId="1" hidden="1">'ИП-2021-2025 '!$10:$14</definedName>
    <definedName name="Z_C3C17E72_7370_4139_82F9_DEF0BAC525B7_.wvu.FilterData" localSheetId="0" hidden="1">'ИП-2020'!$A$13:$U$1098</definedName>
    <definedName name="Z_C3C17E72_7370_4139_82F9_DEF0BAC525B7_.wvu.FilterData" localSheetId="1" hidden="1">'ИП-2021-2025 '!$A$14:$BD$1024</definedName>
    <definedName name="Z_C4A87AE6_9685_4E8B_831A_7E30B312D4AA_.wvu.FilterData" localSheetId="0" hidden="1">'ИП-2020'!$A$13:$M$1098</definedName>
    <definedName name="Z_C4A87AE6_9685_4E8B_831A_7E30B312D4AA_.wvu.FilterData" localSheetId="1" hidden="1">'ИП-2021-2025 '!$A$14:$AV$1024</definedName>
    <definedName name="Z_C8571646_35F7_4320_B140_836D090AD18B_.wvu.FilterData" localSheetId="0" hidden="1">'ИП-2020'!$A$13:$M$1098</definedName>
    <definedName name="Z_C8571646_35F7_4320_B140_836D090AD18B_.wvu.FilterData" localSheetId="1" hidden="1">'ИП-2021-2025 '!$A$14:$AV$1024</definedName>
    <definedName name="Z_C98CB5A6_9872_47B0_B66B_95A12A71957D_.wvu.FilterData" localSheetId="0" hidden="1">'ИП-2020'!$A$13:$M$1098</definedName>
    <definedName name="Z_C98CB5A6_9872_47B0_B66B_95A12A71957D_.wvu.FilterData" localSheetId="1" hidden="1">'ИП-2021-2025 '!$A$14:$AV$1024</definedName>
    <definedName name="Z_CAC73BD7_11A7_48B8_A886_D8939762D512_.wvu.FilterData" localSheetId="0" hidden="1">'ИП-2020'!$A$13:$M$1098</definedName>
    <definedName name="Z_CAC73BD7_11A7_48B8_A886_D8939762D512_.wvu.FilterData" localSheetId="1" hidden="1">'ИП-2021-2025 '!$A$14:$AV$1024</definedName>
    <definedName name="Z_CEEAF3F7_12C9_450F_B156_363B73AE52CB_.wvu.FilterData" localSheetId="0" hidden="1">'ИП-2020'!$A$13:$M$1098</definedName>
    <definedName name="Z_CEEAF3F7_12C9_450F_B156_363B73AE52CB_.wvu.FilterData" localSheetId="1" hidden="1">'ИП-2021-2025 '!$A$14:$AV$1024</definedName>
    <definedName name="Z_CF386A7E_BE9D_4B12_A923_291906A4E2B7_.wvu.FilterData" localSheetId="0" hidden="1">'ИП-2020'!$A$13:$M$1098</definedName>
    <definedName name="Z_CF386A7E_BE9D_4B12_A923_291906A4E2B7_.wvu.FilterData" localSheetId="1" hidden="1">'ИП-2021-2025 '!$A$14:$AV$1024</definedName>
    <definedName name="Z_CF77959A_4B73_4FBC_AD62_2E9DDF86D609_.wvu.FilterData" localSheetId="0" hidden="1">'ИП-2020'!$A$13:$U$1098</definedName>
    <definedName name="Z_CF77959A_4B73_4FBC_AD62_2E9DDF86D609_.wvu.FilterData" localSheetId="1" hidden="1">'ИП-2021-2025 '!$A$14:$BD$1024</definedName>
    <definedName name="Z_D24F8B2D_840B_463C_8811_170B6D01A11D_.wvu.FilterData" localSheetId="0" hidden="1">'ИП-2020'!$A$13:$M$1098</definedName>
    <definedName name="Z_D24F8B2D_840B_463C_8811_170B6D01A11D_.wvu.FilterData" localSheetId="1" hidden="1">'ИП-2021-2025 '!$A$14:$AV$1024</definedName>
    <definedName name="Z_D5658FAF_CD33_470C_BEA3_0B24A63B4FA0_.wvu.FilterData" localSheetId="0" hidden="1">'ИП-2020'!$A$13:$M$1098</definedName>
    <definedName name="Z_D5658FAF_CD33_470C_BEA3_0B24A63B4FA0_.wvu.FilterData" localSheetId="1" hidden="1">'ИП-2021-2025 '!$A$14:$AV$1024</definedName>
    <definedName name="Z_DB151CC1_D237_4E94_AF58_ABB8407ACC9F_.wvu.FilterData" localSheetId="0" hidden="1">'ИП-2020'!$A$13:$M$1098</definedName>
    <definedName name="Z_DB151CC1_D237_4E94_AF58_ABB8407ACC9F_.wvu.FilterData" localSheetId="1" hidden="1">'ИП-2021-2025 '!$A$14:$AV$1024</definedName>
    <definedName name="Z_DB65123A_A1B8_4B7C_ACD7_89CCC0B8BCD8_.wvu.FilterData" localSheetId="0" hidden="1">'ИП-2020'!$A$13:$M$1098</definedName>
    <definedName name="Z_DB65123A_A1B8_4B7C_ACD7_89CCC0B8BCD8_.wvu.FilterData" localSheetId="1" hidden="1">'ИП-2021-2025 '!$A$14:$AV$1024</definedName>
    <definedName name="Z_DE3D6535_9382_4217_9E7A_4C66CF3275B9_.wvu.FilterData" localSheetId="0" hidden="1">'ИП-2020'!$A$13:$M$1098</definedName>
    <definedName name="Z_DE3D6535_9382_4217_9E7A_4C66CF3275B9_.wvu.FilterData" localSheetId="1" hidden="1">'ИП-2021-2025 '!$A$14:$AV$1024</definedName>
    <definedName name="Z_DE3D6535_9382_4217_9E7A_4C66CF3275B9_.wvu.PrintArea" localSheetId="0" hidden="1">'ИП-2020'!$A$9:$M$1088</definedName>
    <definedName name="Z_DE3D6535_9382_4217_9E7A_4C66CF3275B9_.wvu.PrintArea" localSheetId="1" hidden="1">'ИП-2021-2025 '!$A$10:$AO$1016</definedName>
    <definedName name="Z_DE3D6535_9382_4217_9E7A_4C66CF3275B9_.wvu.PrintTitles" localSheetId="0" hidden="1">'ИП-2020'!$9:$13</definedName>
    <definedName name="Z_DE3D6535_9382_4217_9E7A_4C66CF3275B9_.wvu.PrintTitles" localSheetId="1" hidden="1">'ИП-2021-2025 '!$10:$14</definedName>
    <definedName name="Z_E01C3356_0895_4A07_B4A9_199161AE208B_.wvu.FilterData" localSheetId="0" hidden="1">'ИП-2020'!$A$13:$U$1098</definedName>
    <definedName name="Z_E01C3356_0895_4A07_B4A9_199161AE208B_.wvu.FilterData" localSheetId="1" hidden="1">'ИП-2021-2025 '!$A$14:$BD$1024</definedName>
    <definedName name="Z_E1794CBF_970D_4185_8A44_6EF216AAB5B8_.wvu.FilterData" localSheetId="0" hidden="1">'ИП-2020'!$A$13:$M$1098</definedName>
    <definedName name="Z_E1794CBF_970D_4185_8A44_6EF216AAB5B8_.wvu.FilterData" localSheetId="1" hidden="1">'ИП-2021-2025 '!$A$14:$AV$1024</definedName>
    <definedName name="Z_E1931FA4_AC44_44CE_866B_D8B9E6B09FC3_.wvu.FilterData" localSheetId="0" hidden="1">'ИП-2020'!$A$13:$M$1098</definedName>
    <definedName name="Z_E1931FA4_AC44_44CE_866B_D8B9E6B09FC3_.wvu.FilterData" localSheetId="1" hidden="1">'ИП-2021-2025 '!$A$14:$AV$1024</definedName>
    <definedName name="Z_E25458C7_E62C_4537_83AC_18CC8CBC939D_.wvu.FilterData" localSheetId="0" hidden="1">'ИП-2020'!$A$13:$M$1098</definedName>
    <definedName name="Z_E25458C7_E62C_4537_83AC_18CC8CBC939D_.wvu.FilterData" localSheetId="1" hidden="1">'ИП-2021-2025 '!$A$14:$AV$1024</definedName>
    <definedName name="Z_E3F251CE_A344_4124_B7E0_941E17CF840F_.wvu.FilterData" localSheetId="0" hidden="1">'ИП-2020'!$A$13:$M$1098</definedName>
    <definedName name="Z_E3F251CE_A344_4124_B7E0_941E17CF840F_.wvu.FilterData" localSheetId="1" hidden="1">'ИП-2021-2025 '!$A$14:$AV$1024</definedName>
    <definedName name="Z_E4BED104_D03F_4811_BC90_96405E497E8F_.wvu.FilterData" localSheetId="0" hidden="1">'ИП-2020'!$A$13:$M$1098</definedName>
    <definedName name="Z_E4BED104_D03F_4811_BC90_96405E497E8F_.wvu.FilterData" localSheetId="1" hidden="1">'ИП-2021-2025 '!$A$14:$AV$1024</definedName>
    <definedName name="Z_E8A97D00_6446_4AAA_AC2C_B809E145B5F8_.wvu.Cols" localSheetId="0" hidden="1">'ИП-2020'!$D:$M</definedName>
    <definedName name="Z_E8A97D00_6446_4AAA_AC2C_B809E145B5F8_.wvu.Cols" localSheetId="1" hidden="1">'ИП-2021-2025 '!$D:$AV</definedName>
    <definedName name="Z_E8A97D00_6446_4AAA_AC2C_B809E145B5F8_.wvu.FilterData" localSheetId="0" hidden="1">'ИП-2020'!$A$13:$M$1098</definedName>
    <definedName name="Z_E8A97D00_6446_4AAA_AC2C_B809E145B5F8_.wvu.FilterData" localSheetId="1" hidden="1">'ИП-2021-2025 '!$A$14:$AV$1024</definedName>
    <definedName name="Z_E8A97D00_6446_4AAA_AC2C_B809E145B5F8_.wvu.PrintArea" localSheetId="0" hidden="1">'ИП-2020'!$A$9:$M$1088</definedName>
    <definedName name="Z_E8A97D00_6446_4AAA_AC2C_B809E145B5F8_.wvu.PrintArea" localSheetId="1" hidden="1">'ИП-2021-2025 '!$A$10:$AO$1016</definedName>
    <definedName name="Z_E8A97D00_6446_4AAA_AC2C_B809E145B5F8_.wvu.PrintTitles" localSheetId="0" hidden="1">'ИП-2020'!$9:$13</definedName>
    <definedName name="Z_E8A97D00_6446_4AAA_AC2C_B809E145B5F8_.wvu.PrintTitles" localSheetId="1" hidden="1">'ИП-2021-2025 '!$10:$14</definedName>
    <definedName name="Z_EC5F215B_C5F0_4CE2_8F36_C9C3B0585BFD_.wvu.FilterData" localSheetId="0" hidden="1">'ИП-2020'!$A$13:$M$1098</definedName>
    <definedName name="Z_EC5F215B_C5F0_4CE2_8F36_C9C3B0585BFD_.wvu.FilterData" localSheetId="1" hidden="1">'ИП-2021-2025 '!$A$14:$AV$1024</definedName>
    <definedName name="Z_F07B1F04_2FB9_4FEB_8739_0364B9F3A88D_.wvu.FilterData" localSheetId="0" hidden="1">'ИП-2020'!$A$13:$M$1098</definedName>
    <definedName name="Z_F07B1F04_2FB9_4FEB_8739_0364B9F3A88D_.wvu.FilterData" localSheetId="1" hidden="1">'ИП-2021-2025 '!$A$14:$AV$1024</definedName>
    <definedName name="Z_F2654E52_11BE_4014_94CC_D08F3B38CB02_.wvu.FilterData" localSheetId="0" hidden="1">'ИП-2020'!$A$13:$M$1098</definedName>
    <definedName name="Z_F2654E52_11BE_4014_94CC_D08F3B38CB02_.wvu.FilterData" localSheetId="1" hidden="1">'ИП-2021-2025 '!$A$14:$AV$1024</definedName>
    <definedName name="Z_F272100C_E698_4E6E_9EC0_65F9B5AF4E1A_.wvu.FilterData" localSheetId="0" hidden="1">'ИП-2020'!$A$13:$M$1098</definedName>
    <definedName name="Z_F272100C_E698_4E6E_9EC0_65F9B5AF4E1A_.wvu.FilterData" localSheetId="1" hidden="1">'ИП-2021-2025 '!$A$14:$AV$1024</definedName>
    <definedName name="Z_F7832D1E_6A25_41FC_B0A3_183CE68A3F18_.wvu.FilterData" localSheetId="0" hidden="1">'ИП-2020'!$A$13:$M$1098</definedName>
    <definedName name="Z_F7832D1E_6A25_41FC_B0A3_183CE68A3F18_.wvu.FilterData" localSheetId="1" hidden="1">'ИП-2021-2025 '!$A$14:$AV$1024</definedName>
    <definedName name="Z_F85BEF97_94D1_4358_8B11_AE6078948B5F_.wvu.FilterData" localSheetId="0" hidden="1">'ИП-2020'!$A$13:$M$1098</definedName>
    <definedName name="Z_F85BEF97_94D1_4358_8B11_AE6078948B5F_.wvu.FilterData" localSheetId="1" hidden="1">'ИП-2021-2025 '!$A$14:$AV$1024</definedName>
    <definedName name="Z_F87AC7BD_277D_4950_A904_C7B952E97AE8_.wvu.FilterData" localSheetId="0" hidden="1">'ИП-2020'!$A$13:$M$1098</definedName>
    <definedName name="Z_F87AC7BD_277D_4950_A904_C7B952E97AE8_.wvu.FilterData" localSheetId="1" hidden="1">'ИП-2021-2025 '!$A$14:$AV$1024</definedName>
    <definedName name="Z_FA8E18B7_6D4F_4042_ADE4_D25E5D34216D_.wvu.FilterData" localSheetId="0" hidden="1">'ИП-2020'!$A$13:$M$13</definedName>
    <definedName name="Z_FA8E18B7_6D4F_4042_ADE4_D25E5D34216D_.wvu.FilterData" localSheetId="1" hidden="1">'ИП-2021-2025 '!$A$14:$AV$14</definedName>
    <definedName name="Z_FAC9E97A_66C8_4F6A_B976_276278D201FA_.wvu.FilterData" localSheetId="0" hidden="1">'ИП-2020'!$A$13:$M$1098</definedName>
    <definedName name="Z_FAC9E97A_66C8_4F6A_B976_276278D201FA_.wvu.FilterData" localSheetId="1" hidden="1">'ИП-2021-2025 '!$A$14:$AV$1024</definedName>
    <definedName name="Z_FB7764D1_9112_4C2F_B19A_ED5ADB8B6C77_.wvu.FilterData" localSheetId="0" hidden="1">'ИП-2020'!$A$13:$M$1098</definedName>
    <definedName name="Z_FB7764D1_9112_4C2F_B19A_ED5ADB8B6C77_.wvu.FilterData" localSheetId="1" hidden="1">'ИП-2021-2025 '!$A$14:$AV$1024</definedName>
    <definedName name="Z_FEFB33E8_10A5_4F93_9AFB_8031B8473B14_.wvu.Cols" localSheetId="0" hidden="1">'ИП-2020'!#REF!,'ИП-2020'!#REF!</definedName>
    <definedName name="Z_FEFB33E8_10A5_4F93_9AFB_8031B8473B14_.wvu.Cols" localSheetId="1" hidden="1">'ИП-2021-2025 '!$G:$M,'ИП-2021-2025 '!$W:$AV</definedName>
    <definedName name="Z_FEFB33E8_10A5_4F93_9AFB_8031B8473B14_.wvu.FilterData" localSheetId="0" hidden="1">'ИП-2020'!$A$13:$M$1098</definedName>
    <definedName name="Z_FEFB33E8_10A5_4F93_9AFB_8031B8473B14_.wvu.FilterData" localSheetId="1" hidden="1">'ИП-2021-2025 '!$A$14:$AV$1024</definedName>
    <definedName name="Z_FEFB33E8_10A5_4F93_9AFB_8031B8473B14_.wvu.PrintArea" localSheetId="0" hidden="1">'ИП-2020'!$A$9:$M$1088</definedName>
    <definedName name="Z_FEFB33E8_10A5_4F93_9AFB_8031B8473B14_.wvu.PrintArea" localSheetId="1" hidden="1">'ИП-2021-2025 '!$A$10:$AO$1016</definedName>
    <definedName name="Z_FEFB33E8_10A5_4F93_9AFB_8031B8473B14_.wvu.PrintTitles" localSheetId="0" hidden="1">'ИП-2020'!$9:$13</definedName>
    <definedName name="Z_FEFB33E8_10A5_4F93_9AFB_8031B8473B14_.wvu.PrintTitles" localSheetId="1" hidden="1">'ИП-2021-2025 '!$10:$14</definedName>
    <definedName name="Z_FEFB33E8_10A5_4F93_9AFB_8031B8473B14_.wvu.Rows" localSheetId="0" hidden="1">'ИП-2020'!#REF!</definedName>
    <definedName name="Z_FEFB33E8_10A5_4F93_9AFB_8031B8473B14_.wvu.Rows" localSheetId="1" hidden="1">'ИП-2021-2025 '!#REF!</definedName>
    <definedName name="_xlnm.Print_Titles" localSheetId="0">'ИП-2020'!$9:$13</definedName>
    <definedName name="_xlnm.Print_Titles" localSheetId="1">'ИП-2021-2025 '!$10:$14</definedName>
    <definedName name="_xlnm.Print_Area" localSheetId="0">'ИП-2020'!$A$1:$M$1098</definedName>
    <definedName name="_xlnm.Print_Area" localSheetId="1">'ИП-2021-2025 '!$A$1:$AV$1024</definedName>
  </definedNames>
  <calcPr calcId="162913"/>
  <customWorkbookViews>
    <customWorkbookView name="Мельникова Анастасия Валерьевна - Личное представление" guid="{2793C971-C25B-4C2E-980B-7EF41B2E3063}" mergeInterval="0" personalView="1" maximized="1" windowWidth="1360" windowHeight="610" activeSheetId="1"/>
    <customWorkbookView name="Логунова Юлия Александровна - Личное представление" guid="{7D4AD0E3-1FDC-4B26-BDF7-DE727F106A52}" mergeInterval="0" personalView="1" maximized="1" xWindow="-1609" yWindow="59" windowWidth="1618" windowHeight="1248" activeSheetId="1"/>
    <customWorkbookView name="Седлярова Ольга Александровна - Личное представление" guid="{8FEC33B2-F133-4812-B5D7-352202BDD38E}" mergeInterval="0" personalView="1" maximized="1" windowWidth="1276" windowHeight="541" activeSheetId="1"/>
    <customWorkbookView name="Султанова Юлия Александровна - Личное представление" guid="{C2337951-865C-42FF-87ED-2C6197347AB0}" mergeInterval="0" personalView="1" maximized="1" windowWidth="1596" windowHeight="640" activeSheetId="1"/>
    <customWorkbookView name="gadilshina - Личное представление" guid="{7AE33CAF-E268-4B18-A8FA-B97BA1A6E18E}" mergeInterval="0" personalView="1" maximized="1" windowWidth="1576" windowHeight="622" activeSheetId="1"/>
    <customWorkbookView name="Бяло Лариса Ивановна - Личное представление" guid="{A234DE4F-B2C0-4DA2-9646-EBA6DA050066}" mergeInterval="0" personalView="1" maximized="1" windowWidth="1916" windowHeight="854" activeSheetId="1"/>
  </customWorkbookViews>
</workbook>
</file>

<file path=xl/calcChain.xml><?xml version="1.0" encoding="utf-8"?>
<calcChain xmlns="http://schemas.openxmlformats.org/spreadsheetml/2006/main">
  <c r="A895" i="3" l="1"/>
  <c r="A896" i="3" s="1"/>
  <c r="A897" i="3" s="1"/>
  <c r="A898" i="3" s="1"/>
  <c r="A900" i="3" s="1"/>
  <c r="A902" i="3" s="1"/>
  <c r="A904" i="3" s="1"/>
  <c r="A905" i="3" s="1"/>
  <c r="A907" i="3" s="1"/>
  <c r="A909" i="3" s="1"/>
  <c r="A911" i="3" s="1"/>
  <c r="A912" i="3" s="1"/>
  <c r="A913" i="3" s="1"/>
  <c r="A914" i="3" s="1"/>
  <c r="A916" i="3" s="1"/>
  <c r="A917" i="3" s="1"/>
  <c r="A919" i="3" s="1"/>
  <c r="A920" i="3" s="1"/>
  <c r="A922" i="3" s="1"/>
  <c r="A923" i="3" s="1"/>
  <c r="A925" i="3" s="1"/>
  <c r="A926" i="3" s="1"/>
  <c r="A927" i="3" s="1"/>
  <c r="A928" i="3" s="1"/>
  <c r="A929" i="3" s="1"/>
  <c r="A930" i="3" s="1"/>
  <c r="A931" i="3" s="1"/>
  <c r="A933" i="3" s="1"/>
  <c r="A934" i="3" s="1"/>
  <c r="A935" i="3" s="1"/>
  <c r="A936" i="3" s="1"/>
  <c r="A937" i="3" s="1"/>
  <c r="A939" i="3" s="1"/>
  <c r="A941" i="3" s="1"/>
  <c r="A942" i="3" s="1"/>
  <c r="A944" i="3" s="1"/>
  <c r="A945" i="3" s="1"/>
  <c r="A947" i="3" s="1"/>
  <c r="A948" i="3" s="1"/>
  <c r="A949" i="3" s="1"/>
  <c r="A951" i="3" s="1"/>
  <c r="A952" i="3" s="1"/>
  <c r="A953" i="3" s="1"/>
  <c r="A954" i="3" s="1"/>
  <c r="A955" i="3" s="1"/>
  <c r="A956" i="3" s="1"/>
  <c r="A957" i="3" s="1"/>
  <c r="A958" i="3" s="1"/>
  <c r="A959" i="3" s="1"/>
  <c r="A960" i="3" s="1"/>
  <c r="A961" i="3" s="1"/>
  <c r="A962" i="3" s="1"/>
  <c r="A963" i="3" s="1"/>
  <c r="A964" i="3" s="1"/>
  <c r="A965" i="3" s="1"/>
  <c r="A967" i="3" s="1"/>
  <c r="A968" i="3" s="1"/>
  <c r="A969" i="3" s="1"/>
  <c r="A970" i="3" s="1"/>
  <c r="A971" i="3" s="1"/>
  <c r="A972" i="3" s="1"/>
  <c r="A973" i="3" s="1"/>
  <c r="A974" i="3" s="1"/>
  <c r="A975" i="3" s="1"/>
  <c r="A977" i="3" s="1"/>
  <c r="A978" i="3" s="1"/>
  <c r="A979" i="3" s="1"/>
  <c r="A980" i="3" s="1"/>
  <c r="A981" i="3" s="1"/>
  <c r="A982" i="3" s="1"/>
  <c r="A983" i="3" s="1"/>
  <c r="A984" i="3" s="1"/>
  <c r="A985" i="3" s="1"/>
  <c r="A986" i="3" s="1"/>
  <c r="A988" i="3" s="1"/>
  <c r="A990" i="3" s="1"/>
  <c r="A992" i="3" s="1"/>
  <c r="A994" i="3" s="1"/>
  <c r="A995" i="3" s="1"/>
  <c r="A996" i="3" s="1"/>
  <c r="A998" i="3" s="1"/>
  <c r="A999" i="3" s="1"/>
  <c r="A1001" i="3" s="1"/>
  <c r="A1003" i="3" s="1"/>
  <c r="A1004" i="3" s="1"/>
  <c r="A1005" i="3" s="1"/>
  <c r="A1006" i="3" s="1"/>
  <c r="A1007" i="3" s="1"/>
  <c r="A1008" i="3" s="1"/>
  <c r="A1010" i="3" s="1"/>
  <c r="A1012" i="3" s="1"/>
  <c r="A1014" i="3" s="1"/>
  <c r="A1015" i="3" s="1"/>
  <c r="A1017" i="3" s="1"/>
  <c r="A1019" i="3" s="1"/>
  <c r="A1020" i="3" s="1"/>
  <c r="A1021" i="3" s="1"/>
  <c r="A1022" i="3" s="1"/>
  <c r="A1023" i="3" s="1"/>
  <c r="A1024" i="3" s="1"/>
  <c r="A446" i="3"/>
  <c r="A447" i="3" s="1"/>
  <c r="A448" i="3" s="1"/>
  <c r="A450" i="3" s="1"/>
  <c r="A451" i="3" s="1"/>
  <c r="A452" i="3" s="1"/>
  <c r="A453" i="3" s="1"/>
  <c r="A454" i="3" s="1"/>
  <c r="A455" i="3" s="1"/>
  <c r="A456" i="3" s="1"/>
  <c r="A457" i="3" s="1"/>
  <c r="A458" i="3" s="1"/>
  <c r="A459" i="3" s="1"/>
  <c r="A460" i="3" s="1"/>
  <c r="A462" i="3" s="1"/>
  <c r="A463" i="3" s="1"/>
  <c r="A464" i="3" s="1"/>
  <c r="A465" i="3" s="1"/>
  <c r="A466" i="3" s="1"/>
  <c r="A467" i="3" s="1"/>
  <c r="A468" i="3" s="1"/>
  <c r="A469" i="3" s="1"/>
  <c r="A470" i="3" s="1"/>
  <c r="A471" i="3" s="1"/>
  <c r="A472" i="3" s="1"/>
  <c r="A474" i="3" s="1"/>
  <c r="A475" i="3" s="1"/>
  <c r="A476" i="3" s="1"/>
  <c r="A477" i="3" s="1"/>
  <c r="A478" i="3" s="1"/>
  <c r="A479" i="3" s="1"/>
  <c r="A480" i="3" s="1"/>
  <c r="A481" i="3" s="1"/>
  <c r="A482" i="3" s="1"/>
  <c r="A483" i="3" s="1"/>
  <c r="A484" i="3" s="1"/>
  <c r="A485" i="3" s="1"/>
  <c r="A486" i="3" s="1"/>
  <c r="A487" i="3" s="1"/>
  <c r="A488" i="3" s="1"/>
  <c r="A489" i="3" s="1"/>
  <c r="A490" i="3" s="1"/>
  <c r="A492" i="3" s="1"/>
  <c r="A493" i="3" s="1"/>
  <c r="A494" i="3" s="1"/>
  <c r="A495" i="3" s="1"/>
  <c r="A496" i="3" s="1"/>
  <c r="A497" i="3" s="1"/>
  <c r="A498" i="3" s="1"/>
  <c r="A499" i="3" s="1"/>
  <c r="A500" i="3" s="1"/>
  <c r="A502" i="3" s="1"/>
  <c r="A503" i="3" s="1"/>
  <c r="A504" i="3" s="1"/>
  <c r="A505" i="3" s="1"/>
  <c r="A506" i="3" s="1"/>
  <c r="A507" i="3" s="1"/>
  <c r="A508" i="3" s="1"/>
  <c r="A509" i="3" s="1"/>
  <c r="A510" i="3" s="1"/>
  <c r="A511" i="3" s="1"/>
  <c r="A513" i="3" s="1"/>
  <c r="A514" i="3" s="1"/>
  <c r="A515" i="3" s="1"/>
  <c r="A516" i="3" s="1"/>
  <c r="A517" i="3" s="1"/>
  <c r="A518" i="3" s="1"/>
  <c r="A519" i="3" s="1"/>
  <c r="A520" i="3" s="1"/>
  <c r="A521" i="3" s="1"/>
  <c r="A523" i="3" s="1"/>
  <c r="A524" i="3" s="1"/>
  <c r="A525" i="3" s="1"/>
  <c r="A526" i="3" s="1"/>
  <c r="A527" i="3" s="1"/>
  <c r="A528" i="3" s="1"/>
  <c r="A529" i="3" s="1"/>
  <c r="A530" i="3" s="1"/>
  <c r="A531" i="3" s="1"/>
  <c r="A532" i="3" s="1"/>
  <c r="A533" i="3" s="1"/>
  <c r="A534" i="3" s="1"/>
  <c r="A535" i="3" s="1"/>
  <c r="A536" i="3" s="1"/>
  <c r="A537" i="3" s="1"/>
  <c r="A538" i="3" s="1"/>
  <c r="A540" i="3" s="1"/>
  <c r="A541" i="3" s="1"/>
  <c r="A542" i="3" s="1"/>
  <c r="A544" i="3" s="1"/>
  <c r="A545" i="3" s="1"/>
  <c r="A546" i="3" s="1"/>
  <c r="A547" i="3" s="1"/>
  <c r="A548" i="3" s="1"/>
  <c r="A550" i="3" s="1"/>
  <c r="A551" i="3" s="1"/>
  <c r="A552" i="3" s="1"/>
  <c r="A553" i="3" s="1"/>
  <c r="A555" i="3" s="1"/>
  <c r="A556" i="3" s="1"/>
  <c r="A557" i="3" s="1"/>
  <c r="A558" i="3" s="1"/>
  <c r="A559" i="3" s="1"/>
  <c r="A560" i="3" s="1"/>
  <c r="A561" i="3" s="1"/>
  <c r="A562" i="3" s="1"/>
  <c r="A564" i="3" s="1"/>
  <c r="A565" i="3" s="1"/>
  <c r="A566" i="3" s="1"/>
  <c r="A567" i="3" s="1"/>
  <c r="A568" i="3" s="1"/>
  <c r="A569" i="3" s="1"/>
  <c r="A570" i="3" s="1"/>
  <c r="A571" i="3" s="1"/>
  <c r="A572" i="3" s="1"/>
  <c r="A573" i="3" s="1"/>
  <c r="A574" i="3" s="1"/>
  <c r="A575" i="3" s="1"/>
  <c r="A576" i="3" s="1"/>
  <c r="A577" i="3" s="1"/>
  <c r="A578" i="3" s="1"/>
  <c r="A579" i="3" s="1"/>
  <c r="A580" i="3" s="1"/>
  <c r="A581" i="3" s="1"/>
  <c r="A582" i="3" s="1"/>
  <c r="A583" i="3" s="1"/>
  <c r="A584" i="3" s="1"/>
  <c r="A585" i="3" s="1"/>
  <c r="A586" i="3" s="1"/>
  <c r="A587" i="3" s="1"/>
  <c r="A588" i="3" s="1"/>
  <c r="A589" i="3" s="1"/>
  <c r="A591" i="3" s="1"/>
  <c r="A592" i="3" s="1"/>
  <c r="A593" i="3" s="1"/>
  <c r="A594" i="3" s="1"/>
  <c r="A595" i="3" s="1"/>
  <c r="A596" i="3" s="1"/>
  <c r="A598" i="3" s="1"/>
  <c r="A599" i="3" s="1"/>
  <c r="A600" i="3" s="1"/>
  <c r="A601" i="3" s="1"/>
  <c r="A603" i="3" s="1"/>
  <c r="A604" i="3" s="1"/>
  <c r="A605" i="3" s="1"/>
  <c r="A606" i="3" s="1"/>
  <c r="A607" i="3" s="1"/>
  <c r="A608" i="3" s="1"/>
  <c r="A609" i="3" s="1"/>
  <c r="A610" i="3" s="1"/>
  <c r="A611" i="3" s="1"/>
  <c r="A612" i="3" s="1"/>
  <c r="A613" i="3" s="1"/>
  <c r="A615" i="3" s="1"/>
  <c r="A616" i="3" s="1"/>
  <c r="A617" i="3" s="1"/>
  <c r="A618" i="3" s="1"/>
  <c r="A619" i="3" s="1"/>
  <c r="A620" i="3" s="1"/>
  <c r="A621" i="3" s="1"/>
  <c r="A622" i="3" s="1"/>
  <c r="A623" i="3" s="1"/>
  <c r="A624" i="3" s="1"/>
  <c r="A625" i="3" s="1"/>
  <c r="A626" i="3" s="1"/>
  <c r="A628" i="3" s="1"/>
  <c r="A629" i="3" s="1"/>
  <c r="A630" i="3" s="1"/>
  <c r="A631" i="3" s="1"/>
  <c r="A632" i="3" s="1"/>
  <c r="A633" i="3" s="1"/>
  <c r="A634" i="3" s="1"/>
  <c r="A635" i="3" s="1"/>
  <c r="A636" i="3" s="1"/>
  <c r="A637" i="3" s="1"/>
  <c r="A638" i="3" s="1"/>
  <c r="A639" i="3" s="1"/>
  <c r="A640" i="3" s="1"/>
  <c r="A641" i="3" s="1"/>
  <c r="A643" i="3" s="1"/>
  <c r="A645" i="3" s="1"/>
  <c r="A646" i="3" s="1"/>
  <c r="A647" i="3" s="1"/>
  <c r="A648" i="3" s="1"/>
  <c r="A649" i="3" s="1"/>
  <c r="A651" i="3" s="1"/>
  <c r="A652" i="3" s="1"/>
  <c r="A653" i="3" s="1"/>
  <c r="A654" i="3" s="1"/>
  <c r="A655" i="3" s="1"/>
  <c r="A656" i="3" s="1"/>
  <c r="A658" i="3" s="1"/>
  <c r="A659" i="3" s="1"/>
  <c r="A660" i="3" s="1"/>
  <c r="A661" i="3" s="1"/>
  <c r="A662" i="3" s="1"/>
  <c r="A663" i="3" s="1"/>
  <c r="A664" i="3" s="1"/>
  <c r="A665" i="3" s="1"/>
  <c r="A666" i="3" s="1"/>
  <c r="A667" i="3" s="1"/>
  <c r="A668" i="3" s="1"/>
  <c r="A669" i="3" s="1"/>
  <c r="A670" i="3" s="1"/>
  <c r="A672" i="3" s="1"/>
  <c r="A673" i="3" s="1"/>
  <c r="A674" i="3" s="1"/>
  <c r="A675" i="3" s="1"/>
  <c r="A676" i="3" s="1"/>
  <c r="A677" i="3" s="1"/>
  <c r="A678" i="3" s="1"/>
  <c r="A679" i="3" s="1"/>
  <c r="A680" i="3" s="1"/>
  <c r="A681" i="3" s="1"/>
  <c r="A683" i="3" s="1"/>
  <c r="A684" i="3" s="1"/>
  <c r="A685" i="3" s="1"/>
  <c r="A686" i="3" s="1"/>
  <c r="A687" i="3" s="1"/>
  <c r="A688" i="3" s="1"/>
  <c r="A689" i="3" s="1"/>
  <c r="A690" i="3" s="1"/>
  <c r="A691" i="3" s="1"/>
  <c r="A692" i="3" s="1"/>
  <c r="A693" i="3" s="1"/>
  <c r="A694" i="3" s="1"/>
  <c r="A695" i="3" s="1"/>
  <c r="A696" i="3" s="1"/>
  <c r="A697" i="3" s="1"/>
  <c r="A698" i="3" s="1"/>
  <c r="A699" i="3" s="1"/>
  <c r="A700" i="3" s="1"/>
  <c r="A702" i="3" s="1"/>
  <c r="A704" i="3" s="1"/>
  <c r="A705" i="3" s="1"/>
  <c r="A706" i="3" s="1"/>
  <c r="A708" i="3" s="1"/>
  <c r="A709" i="3" s="1"/>
  <c r="A711" i="3" s="1"/>
  <c r="A712" i="3" s="1"/>
  <c r="A713" i="3" s="1"/>
  <c r="A714" i="3" s="1"/>
  <c r="A715" i="3" s="1"/>
  <c r="A716" i="3" s="1"/>
  <c r="A717" i="3" s="1"/>
  <c r="A718" i="3" s="1"/>
  <c r="A719" i="3" s="1"/>
  <c r="A721" i="3" s="1"/>
  <c r="A723" i="3" s="1"/>
  <c r="A724" i="3" s="1"/>
  <c r="A725" i="3" s="1"/>
  <c r="A726" i="3" s="1"/>
  <c r="A727" i="3" s="1"/>
  <c r="A728" i="3" s="1"/>
  <c r="A729" i="3" s="1"/>
  <c r="A730" i="3" s="1"/>
  <c r="A731" i="3" s="1"/>
  <c r="A732" i="3" s="1"/>
  <c r="A733" i="3" s="1"/>
  <c r="A734" i="3" s="1"/>
  <c r="A736" i="3" s="1"/>
  <c r="A737" i="3" s="1"/>
  <c r="A738" i="3" s="1"/>
  <c r="A739" i="3" s="1"/>
  <c r="A740" i="3" s="1"/>
  <c r="A741" i="3" s="1"/>
  <c r="A742" i="3" s="1"/>
  <c r="A743" i="3" s="1"/>
  <c r="A744" i="3" s="1"/>
  <c r="A745" i="3" s="1"/>
  <c r="A746" i="3" s="1"/>
  <c r="A747" i="3" s="1"/>
  <c r="A748" i="3" s="1"/>
  <c r="A749" i="3" s="1"/>
  <c r="A750" i="3" s="1"/>
  <c r="A751" i="3" s="1"/>
  <c r="A752" i="3" s="1"/>
  <c r="A753" i="3" s="1"/>
  <c r="A754" i="3" s="1"/>
  <c r="A755" i="3" s="1"/>
  <c r="A756" i="3" s="1"/>
  <c r="A757" i="3" s="1"/>
  <c r="A758" i="3" s="1"/>
  <c r="A759" i="3" s="1"/>
  <c r="A760" i="3" s="1"/>
  <c r="A761" i="3" s="1"/>
  <c r="A763" i="3" s="1"/>
  <c r="A764" i="3" s="1"/>
  <c r="A765" i="3" s="1"/>
  <c r="A766" i="3" s="1"/>
  <c r="A767" i="3" s="1"/>
  <c r="A768" i="3" s="1"/>
  <c r="A769" i="3" s="1"/>
  <c r="A770" i="3" s="1"/>
  <c r="A771" i="3" s="1"/>
  <c r="A773" i="3" s="1"/>
  <c r="A775" i="3" s="1"/>
  <c r="A776" i="3" s="1"/>
  <c r="A777" i="3" s="1"/>
  <c r="A778" i="3" s="1"/>
  <c r="A779" i="3" s="1"/>
  <c r="A781" i="3" s="1"/>
  <c r="A782" i="3" s="1"/>
  <c r="A783" i="3" s="1"/>
  <c r="A784" i="3" s="1"/>
  <c r="A785" i="3" s="1"/>
  <c r="A786" i="3" s="1"/>
  <c r="A787" i="3" s="1"/>
  <c r="A788" i="3" s="1"/>
  <c r="A789" i="3" s="1"/>
  <c r="A790" i="3" s="1"/>
  <c r="A791" i="3" s="1"/>
  <c r="A792" i="3" s="1"/>
  <c r="A793" i="3" s="1"/>
  <c r="A794" i="3" s="1"/>
  <c r="A795" i="3" s="1"/>
  <c r="A796" i="3" s="1"/>
  <c r="A797" i="3" s="1"/>
  <c r="A798" i="3" s="1"/>
  <c r="A799" i="3" s="1"/>
  <c r="A800" i="3" s="1"/>
  <c r="A802" i="3" s="1"/>
  <c r="A803" i="3" s="1"/>
  <c r="A804" i="3" s="1"/>
  <c r="A805" i="3" s="1"/>
  <c r="A806" i="3" s="1"/>
  <c r="A807" i="3" s="1"/>
  <c r="A808" i="3" s="1"/>
  <c r="A809" i="3" s="1"/>
  <c r="A810" i="3" s="1"/>
  <c r="A811" i="3" s="1"/>
  <c r="A812" i="3" s="1"/>
  <c r="A813" i="3" s="1"/>
  <c r="A814" i="3" s="1"/>
  <c r="A815" i="3" s="1"/>
  <c r="A816" i="3" s="1"/>
  <c r="A817" i="3" s="1"/>
  <c r="A818" i="3" s="1"/>
  <c r="A819" i="3" s="1"/>
  <c r="A820" i="3" s="1"/>
  <c r="A821" i="3" s="1"/>
  <c r="A822" i="3" s="1"/>
  <c r="A823" i="3" s="1"/>
  <c r="A824" i="3" s="1"/>
  <c r="A825" i="3" s="1"/>
  <c r="A826" i="3" s="1"/>
  <c r="A827" i="3" s="1"/>
  <c r="A828" i="3" s="1"/>
  <c r="A829" i="3" s="1"/>
  <c r="A830" i="3" s="1"/>
  <c r="A831" i="3" s="1"/>
  <c r="A832" i="3" s="1"/>
  <c r="A833" i="3" s="1"/>
  <c r="A834" i="3" s="1"/>
  <c r="A835" i="3" s="1"/>
  <c r="A836" i="3" s="1"/>
  <c r="A837" i="3" s="1"/>
  <c r="A838" i="3" s="1"/>
  <c r="A839" i="3" s="1"/>
  <c r="A840" i="3" s="1"/>
  <c r="A841" i="3" s="1"/>
  <c r="A843" i="3" s="1"/>
  <c r="A844" i="3" s="1"/>
  <c r="A845" i="3" s="1"/>
  <c r="A846" i="3" s="1"/>
  <c r="A847" i="3" s="1"/>
  <c r="A848" i="3" s="1"/>
  <c r="A849" i="3" s="1"/>
  <c r="A851" i="3" s="1"/>
  <c r="A853" i="3" s="1"/>
  <c r="A854" i="3" s="1"/>
  <c r="A855" i="3" s="1"/>
  <c r="A856" i="3" s="1"/>
  <c r="A857" i="3" s="1"/>
  <c r="A858" i="3" s="1"/>
  <c r="A859" i="3" s="1"/>
  <c r="A860" i="3" s="1"/>
  <c r="A862" i="3" s="1"/>
  <c r="A863" i="3" s="1"/>
  <c r="A864" i="3" s="1"/>
  <c r="A865" i="3" s="1"/>
  <c r="A867" i="3" s="1"/>
  <c r="A868" i="3" s="1"/>
  <c r="A870" i="3" s="1"/>
  <c r="A872" i="3" s="1"/>
  <c r="A873" i="3" s="1"/>
  <c r="A874" i="3" s="1"/>
  <c r="A875" i="3" s="1"/>
  <c r="A876" i="3" s="1"/>
  <c r="A877" i="3" s="1"/>
  <c r="A878" i="3" s="1"/>
  <c r="A879" i="3" s="1"/>
  <c r="A880" i="3" s="1"/>
  <c r="A881" i="3" s="1"/>
  <c r="A882" i="3" s="1"/>
  <c r="A883" i="3" s="1"/>
  <c r="A884" i="3" s="1"/>
  <c r="A885" i="3" s="1"/>
  <c r="A886" i="3" s="1"/>
  <c r="A887" i="3" s="1"/>
  <c r="A889" i="3" s="1"/>
  <c r="A891" i="3" s="1"/>
  <c r="A19" i="3"/>
  <c r="A21" i="3" s="1"/>
  <c r="A22" i="3" s="1"/>
  <c r="A23" i="3" s="1"/>
  <c r="A24" i="3" s="1"/>
  <c r="A25" i="3" s="1"/>
  <c r="A26" i="3" s="1"/>
  <c r="A27" i="3" s="1"/>
  <c r="A29" i="3" s="1"/>
  <c r="A30" i="3" s="1"/>
  <c r="A31" i="3" s="1"/>
  <c r="A32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6" i="3" s="1"/>
  <c r="A47" i="3" s="1"/>
  <c r="A48" i="3" s="1"/>
  <c r="A50" i="3" s="1"/>
  <c r="A51" i="3" s="1"/>
  <c r="A52" i="3" s="1"/>
  <c r="A53" i="3" s="1"/>
  <c r="A54" i="3" s="1"/>
  <c r="A55" i="3" s="1"/>
  <c r="A56" i="3" s="1"/>
  <c r="A57" i="3" s="1"/>
  <c r="A59" i="3" s="1"/>
  <c r="A60" i="3" s="1"/>
  <c r="A61" i="3" s="1"/>
  <c r="A62" i="3" s="1"/>
  <c r="A63" i="3" s="1"/>
  <c r="A64" i="3" s="1"/>
  <c r="A65" i="3" s="1"/>
  <c r="A66" i="3" s="1"/>
  <c r="A67" i="3" s="1"/>
  <c r="A69" i="3" s="1"/>
  <c r="A70" i="3" s="1"/>
  <c r="A71" i="3" s="1"/>
  <c r="A72" i="3" s="1"/>
  <c r="A74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9" i="3" s="1"/>
  <c r="A90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8" i="3" s="1"/>
  <c r="A139" i="3" s="1"/>
  <c r="A141" i="3" s="1"/>
  <c r="A142" i="3" s="1"/>
  <c r="A143" i="3" s="1"/>
  <c r="A144" i="3" s="1"/>
  <c r="A146" i="3" s="1"/>
  <c r="A147" i="3" s="1"/>
  <c r="A148" i="3" s="1"/>
  <c r="A149" i="3" s="1"/>
  <c r="A151" i="3" s="1"/>
  <c r="A152" i="3" s="1"/>
  <c r="A153" i="3" s="1"/>
  <c r="A155" i="3" s="1"/>
  <c r="A156" i="3" s="1"/>
  <c r="A157" i="3" s="1"/>
  <c r="A158" i="3" s="1"/>
  <c r="A160" i="3" s="1"/>
  <c r="A161" i="3" s="1"/>
  <c r="A162" i="3" s="1"/>
  <c r="A163" i="3" s="1"/>
  <c r="A164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3" i="3" s="1"/>
  <c r="A184" i="3" s="1"/>
  <c r="A185" i="3" s="1"/>
  <c r="A186" i="3" s="1"/>
  <c r="A187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9" i="3" s="1"/>
  <c r="A210" i="3" s="1"/>
  <c r="A211" i="3" s="1"/>
  <c r="A212" i="3" s="1"/>
  <c r="A213" i="3" s="1"/>
  <c r="A214" i="3" s="1"/>
  <c r="A215" i="3" s="1"/>
  <c r="A216" i="3" s="1"/>
  <c r="A217" i="3" s="1"/>
  <c r="A218" i="3" s="1"/>
  <c r="A219" i="3" s="1"/>
  <c r="A220" i="3" s="1"/>
  <c r="A221" i="3" s="1"/>
  <c r="A223" i="3" s="1"/>
  <c r="A224" i="3" s="1"/>
  <c r="A225" i="3" s="1"/>
  <c r="A227" i="3" s="1"/>
  <c r="A228" i="3" s="1"/>
  <c r="A229" i="3" s="1"/>
  <c r="A230" i="3" s="1"/>
  <c r="A231" i="3" s="1"/>
  <c r="A232" i="3" s="1"/>
  <c r="A233" i="3" s="1"/>
  <c r="A235" i="3" s="1"/>
  <c r="A236" i="3" s="1"/>
  <c r="A237" i="3" s="1"/>
  <c r="A239" i="3" s="1"/>
  <c r="A240" i="3" s="1"/>
  <c r="A241" i="3" s="1"/>
  <c r="A243" i="3" s="1"/>
  <c r="A244" i="3" s="1"/>
  <c r="A245" i="3" s="1"/>
  <c r="A246" i="3" s="1"/>
  <c r="A247" i="3" s="1"/>
  <c r="A249" i="3" s="1"/>
  <c r="A250" i="3" s="1"/>
  <c r="A251" i="3" s="1"/>
  <c r="A252" i="3" s="1"/>
  <c r="A254" i="3" s="1"/>
  <c r="A255" i="3" s="1"/>
  <c r="A256" i="3" s="1"/>
  <c r="A257" i="3" s="1"/>
  <c r="A258" i="3" s="1"/>
  <c r="A260" i="3" s="1"/>
  <c r="A261" i="3" s="1"/>
  <c r="A262" i="3" s="1"/>
  <c r="A263" i="3" s="1"/>
  <c r="A264" i="3" s="1"/>
  <c r="A265" i="3" s="1"/>
  <c r="A266" i="3" s="1"/>
  <c r="A267" i="3" s="1"/>
  <c r="A268" i="3" s="1"/>
  <c r="A269" i="3" s="1"/>
  <c r="A270" i="3" s="1"/>
  <c r="A271" i="3" s="1"/>
  <c r="A272" i="3" s="1"/>
  <c r="A273" i="3" s="1"/>
  <c r="A274" i="3" s="1"/>
  <c r="A275" i="3" s="1"/>
  <c r="A276" i="3" s="1"/>
  <c r="A277" i="3" s="1"/>
  <c r="A278" i="3" s="1"/>
  <c r="A279" i="3" s="1"/>
  <c r="A280" i="3" s="1"/>
  <c r="A281" i="3" s="1"/>
  <c r="A282" i="3" s="1"/>
  <c r="A283" i="3" s="1"/>
  <c r="A284" i="3" s="1"/>
  <c r="A285" i="3" s="1"/>
  <c r="A286" i="3" s="1"/>
  <c r="A287" i="3" s="1"/>
  <c r="A288" i="3" s="1"/>
  <c r="A289" i="3" s="1"/>
  <c r="A290" i="3" s="1"/>
  <c r="A291" i="3" s="1"/>
  <c r="A292" i="3" s="1"/>
  <c r="A293" i="3" s="1"/>
  <c r="A294" i="3" s="1"/>
  <c r="A295" i="3" s="1"/>
  <c r="A296" i="3" s="1"/>
  <c r="A297" i="3" s="1"/>
  <c r="A298" i="3" s="1"/>
  <c r="A300" i="3" s="1"/>
  <c r="A301" i="3" s="1"/>
  <c r="A302" i="3" s="1"/>
  <c r="A303" i="3" s="1"/>
  <c r="A304" i="3" s="1"/>
  <c r="A305" i="3" s="1"/>
  <c r="A306" i="3" s="1"/>
  <c r="A307" i="3" s="1"/>
  <c r="A308" i="3" s="1"/>
  <c r="A309" i="3" s="1"/>
  <c r="A310" i="3" s="1"/>
  <c r="A311" i="3" s="1"/>
  <c r="A312" i="3" s="1"/>
  <c r="A313" i="3" s="1"/>
  <c r="A314" i="3" s="1"/>
  <c r="A315" i="3" s="1"/>
  <c r="A316" i="3" s="1"/>
  <c r="A317" i="3" s="1"/>
  <c r="A318" i="3" s="1"/>
  <c r="A319" i="3" s="1"/>
  <c r="A320" i="3" s="1"/>
  <c r="A321" i="3" s="1"/>
  <c r="A322" i="3" s="1"/>
  <c r="A323" i="3" s="1"/>
  <c r="A324" i="3" s="1"/>
  <c r="A325" i="3" s="1"/>
  <c r="A326" i="3" s="1"/>
  <c r="A327" i="3" s="1"/>
  <c r="A328" i="3" s="1"/>
  <c r="A329" i="3" s="1"/>
  <c r="A330" i="3" s="1"/>
  <c r="A332" i="3" s="1"/>
  <c r="A333" i="3" s="1"/>
  <c r="A334" i="3" s="1"/>
  <c r="A335" i="3" s="1"/>
  <c r="A336" i="3" s="1"/>
  <c r="A337" i="3" s="1"/>
  <c r="A339" i="3" s="1"/>
  <c r="A340" i="3" s="1"/>
  <c r="A341" i="3" s="1"/>
  <c r="A342" i="3" s="1"/>
  <c r="A343" i="3" s="1"/>
  <c r="A344" i="3" s="1"/>
  <c r="A345" i="3" s="1"/>
  <c r="A346" i="3" s="1"/>
  <c r="A347" i="3" s="1"/>
  <c r="A348" i="3" s="1"/>
  <c r="A350" i="3" s="1"/>
  <c r="A352" i="3" s="1"/>
  <c r="A353" i="3" s="1"/>
  <c r="A354" i="3" s="1"/>
  <c r="A356" i="3" s="1"/>
  <c r="A357" i="3" s="1"/>
  <c r="A358" i="3" s="1"/>
  <c r="A359" i="3" s="1"/>
  <c r="A361" i="3" s="1"/>
  <c r="A362" i="3" s="1"/>
  <c r="A363" i="3" s="1"/>
  <c r="A364" i="3" s="1"/>
  <c r="A365" i="3" s="1"/>
  <c r="A366" i="3" s="1"/>
  <c r="A367" i="3" s="1"/>
  <c r="A368" i="3" s="1"/>
  <c r="A369" i="3" s="1"/>
  <c r="A370" i="3" s="1"/>
  <c r="A371" i="3" s="1"/>
  <c r="A372" i="3" s="1"/>
  <c r="A373" i="3" s="1"/>
  <c r="A374" i="3" s="1"/>
  <c r="A375" i="3" s="1"/>
  <c r="A376" i="3" s="1"/>
  <c r="A377" i="3" s="1"/>
  <c r="A378" i="3" s="1"/>
  <c r="A380" i="3" s="1"/>
  <c r="A381" i="3" s="1"/>
  <c r="A382" i="3" s="1"/>
  <c r="A384" i="3" s="1"/>
  <c r="A385" i="3" s="1"/>
  <c r="A386" i="3" s="1"/>
  <c r="A387" i="3" s="1"/>
  <c r="A388" i="3" s="1"/>
  <c r="A389" i="3" s="1"/>
  <c r="A390" i="3" s="1"/>
  <c r="A392" i="3" s="1"/>
  <c r="A393" i="3" s="1"/>
  <c r="A394" i="3" s="1"/>
  <c r="A395" i="3" s="1"/>
  <c r="A396" i="3" s="1"/>
  <c r="A398" i="3" s="1"/>
  <c r="A399" i="3" s="1"/>
  <c r="A400" i="3" s="1"/>
  <c r="A401" i="3" s="1"/>
  <c r="A402" i="3" s="1"/>
  <c r="A403" i="3" s="1"/>
  <c r="A404" i="3" s="1"/>
  <c r="A405" i="3" s="1"/>
  <c r="A406" i="3" s="1"/>
  <c r="A407" i="3" s="1"/>
  <c r="A409" i="3" s="1"/>
  <c r="A410" i="3" s="1"/>
  <c r="A411" i="3" s="1"/>
  <c r="A413" i="3" s="1"/>
  <c r="A414" i="3" s="1"/>
  <c r="A415" i="3" s="1"/>
  <c r="A416" i="3" s="1"/>
  <c r="A417" i="3" s="1"/>
  <c r="A418" i="3" s="1"/>
  <c r="A420" i="3" s="1"/>
  <c r="A421" i="3" s="1"/>
  <c r="A422" i="3" s="1"/>
  <c r="A423" i="3" s="1"/>
  <c r="A424" i="3" s="1"/>
  <c r="A425" i="3" s="1"/>
  <c r="A426" i="3" s="1"/>
  <c r="A427" i="3" s="1"/>
  <c r="A428" i="3" s="1"/>
  <c r="A429" i="3" s="1"/>
  <c r="A430" i="3" s="1"/>
  <c r="A431" i="3" s="1"/>
  <c r="A432" i="3" s="1"/>
  <c r="A433" i="3" s="1"/>
  <c r="A434" i="3" s="1"/>
  <c r="A436" i="3" s="1"/>
  <c r="A437" i="3" s="1"/>
  <c r="A438" i="3" s="1"/>
  <c r="A439" i="3" s="1"/>
  <c r="A440" i="3" s="1"/>
  <c r="A441" i="3" s="1"/>
  <c r="A442" i="3" s="1"/>
  <c r="A18" i="2"/>
  <c r="A19" i="2" s="1"/>
  <c r="A21" i="2" s="1"/>
  <c r="A22" i="2" s="1"/>
  <c r="A23" i="2" s="1"/>
  <c r="A24" i="2" s="1"/>
  <c r="A26" i="2" s="1"/>
  <c r="A27" i="2" s="1"/>
  <c r="A28" i="2" s="1"/>
  <c r="A29" i="2" s="1"/>
  <c r="A31" i="2" s="1"/>
  <c r="A32" i="2" s="1"/>
  <c r="A33" i="2" s="1"/>
  <c r="A34" i="2" s="1"/>
  <c r="A35" i="2" s="1"/>
  <c r="A36" i="2" s="1"/>
  <c r="A37" i="2" s="1"/>
  <c r="A39" i="2" s="1"/>
  <c r="A40" i="2" s="1"/>
  <c r="A41" i="2" s="1"/>
  <c r="A42" i="2" s="1"/>
  <c r="A43" i="2" s="1"/>
  <c r="A44" i="2" s="1"/>
  <c r="A45" i="2" s="1"/>
  <c r="A47" i="2" s="1"/>
  <c r="A48" i="2" s="1"/>
  <c r="A49" i="2" s="1"/>
  <c r="A50" i="2" s="1"/>
  <c r="A51" i="2" s="1"/>
  <c r="A52" i="2" s="1"/>
  <c r="A54" i="2" s="1"/>
  <c r="A56" i="2" s="1"/>
  <c r="A57" i="2" s="1"/>
  <c r="A58" i="2" s="1"/>
  <c r="A59" i="2" s="1"/>
  <c r="A60" i="2" s="1"/>
  <c r="A61" i="2" s="1"/>
  <c r="A63" i="2" s="1"/>
  <c r="A64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80" i="2" s="1"/>
  <c r="A81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10" i="2" s="1"/>
  <c r="A111" i="2" s="1"/>
  <c r="A112" i="2" s="1"/>
  <c r="A113" i="2" s="1"/>
  <c r="A115" i="2" s="1"/>
  <c r="A116" i="2" s="1"/>
  <c r="A117" i="2" s="1"/>
  <c r="A118" i="2" s="1"/>
  <c r="A119" i="2" s="1"/>
  <c r="A120" i="2" s="1"/>
  <c r="A121" i="2" s="1"/>
  <c r="A123" i="2" s="1"/>
  <c r="A124" i="2" s="1"/>
  <c r="A125" i="2" s="1"/>
  <c r="A126" i="2" s="1"/>
  <c r="A127" i="2" s="1"/>
  <c r="A129" i="2" s="1"/>
  <c r="A130" i="2" s="1"/>
  <c r="A131" i="2" s="1"/>
  <c r="A132" i="2" s="1"/>
  <c r="A134" i="2" s="1"/>
  <c r="A135" i="2" s="1"/>
  <c r="A136" i="2" s="1"/>
  <c r="A137" i="2" s="1"/>
  <c r="A139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1" i="2" s="1"/>
  <c r="A213" i="2" s="1"/>
  <c r="A214" i="2" s="1"/>
  <c r="A215" i="2" s="1"/>
  <c r="A216" i="2" s="1"/>
  <c r="A217" i="2" s="1"/>
  <c r="A218" i="2" s="1"/>
  <c r="A219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4" i="2" s="1"/>
  <c r="A235" i="2" s="1"/>
  <c r="A236" i="2" s="1"/>
  <c r="A238" i="2" s="1"/>
  <c r="A240" i="2" s="1"/>
  <c r="A241" i="2" s="1"/>
  <c r="A243" i="2" s="1"/>
  <c r="A244" i="2" s="1"/>
  <c r="A245" i="2" s="1"/>
  <c r="A246" i="2" s="1"/>
  <c r="A248" i="2" s="1"/>
  <c r="A249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6" i="2" s="1"/>
  <c r="A267" i="2" s="1"/>
  <c r="A268" i="2" s="1"/>
  <c r="A269" i="2" s="1"/>
  <c r="A271" i="2" s="1"/>
  <c r="A272" i="2" s="1"/>
  <c r="A273" i="2" s="1"/>
  <c r="A274" i="2" s="1"/>
  <c r="A275" i="2" s="1"/>
  <c r="A276" i="2" s="1"/>
  <c r="A277" i="2" s="1"/>
  <c r="A278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2" i="2" s="1"/>
  <c r="A293" i="2" s="1"/>
  <c r="A294" i="2" s="1"/>
  <c r="A295" i="2" s="1"/>
  <c r="A296" i="2" s="1"/>
  <c r="A297" i="2" s="1"/>
  <c r="A298" i="2" s="1"/>
  <c r="A299" i="2" s="1"/>
  <c r="A301" i="2" s="1"/>
  <c r="A302" i="2" s="1"/>
  <c r="A303" i="2" s="1"/>
  <c r="A304" i="2" s="1"/>
  <c r="A305" i="2" s="1"/>
  <c r="A306" i="2" s="1"/>
  <c r="A307" i="2" s="1"/>
  <c r="A308" i="2" s="1"/>
  <c r="A309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3" i="2" s="1"/>
  <c r="A354" i="2" s="1"/>
  <c r="A355" i="2" s="1"/>
  <c r="A356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2" i="2" s="1"/>
  <c r="A373" i="2" s="1"/>
  <c r="A375" i="2" s="1"/>
  <c r="A376" i="2" s="1"/>
  <c r="A377" i="2" s="1"/>
  <c r="A378" i="2" s="1"/>
  <c r="A379" i="2" s="1"/>
  <c r="A380" i="2" s="1"/>
  <c r="A381" i="2" s="1"/>
  <c r="A382" i="2" s="1"/>
  <c r="A383" i="2" s="1"/>
  <c r="A385" i="2" s="1"/>
  <c r="A386" i="2" s="1"/>
  <c r="A387" i="2" s="1"/>
  <c r="A388" i="2" s="1"/>
  <c r="A389" i="2" s="1"/>
  <c r="A390" i="2" s="1"/>
  <c r="A391" i="2" s="1"/>
  <c r="A392" i="2" s="1"/>
  <c r="A394" i="2" s="1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9" i="2" s="1"/>
  <c r="A410" i="2" s="1"/>
  <c r="A411" i="2" s="1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5" i="2" s="1"/>
  <c r="A456" i="2" s="1"/>
  <c r="A457" i="2" s="1"/>
  <c r="A458" i="2" s="1"/>
  <c r="A459" i="2" s="1"/>
  <c r="A460" i="2" s="1"/>
  <c r="A461" i="2" s="1"/>
  <c r="A462" i="2" s="1"/>
  <c r="A463" i="2" s="1"/>
  <c r="A467" i="2" s="1"/>
  <c r="A468" i="2" s="1"/>
  <c r="A469" i="2" s="1"/>
  <c r="A470" i="2" s="1"/>
  <c r="A471" i="2" s="1"/>
  <c r="A473" i="2" s="1"/>
  <c r="A474" i="2" s="1"/>
  <c r="A475" i="2" s="1"/>
  <c r="A476" i="2" s="1"/>
  <c r="A477" i="2" s="1"/>
  <c r="A478" i="2" s="1"/>
  <c r="A479" i="2" s="1"/>
  <c r="A480" i="2" s="1"/>
  <c r="A481" i="2" s="1"/>
  <c r="A482" i="2" s="1"/>
  <c r="A483" i="2" s="1"/>
  <c r="A484" i="2" s="1"/>
  <c r="A485" i="2" s="1"/>
  <c r="A487" i="2" s="1"/>
  <c r="A488" i="2" s="1"/>
  <c r="A489" i="2" s="1"/>
  <c r="A490" i="2" s="1"/>
  <c r="A491" i="2" s="1"/>
  <c r="A493" i="2" s="1"/>
  <c r="A494" i="2" s="1"/>
  <c r="A495" i="2" s="1"/>
  <c r="A496" i="2" s="1"/>
  <c r="A497" i="2" s="1"/>
  <c r="A498" i="2" s="1"/>
  <c r="A499" i="2" s="1"/>
  <c r="A500" i="2" s="1"/>
  <c r="A501" i="2" s="1"/>
  <c r="A502" i="2" s="1"/>
  <c r="A503" i="2" s="1"/>
  <c r="A504" i="2" s="1"/>
  <c r="A505" i="2" s="1"/>
  <c r="A506" i="2" s="1"/>
  <c r="A507" i="2" s="1"/>
  <c r="A508" i="2" s="1"/>
  <c r="A509" i="2" s="1"/>
  <c r="A511" i="2" s="1"/>
  <c r="A512" i="2" s="1"/>
  <c r="A513" i="2" s="1"/>
  <c r="A514" i="2" s="1"/>
  <c r="A515" i="2" s="1"/>
  <c r="A516" i="2" s="1"/>
  <c r="A517" i="2" s="1"/>
  <c r="A519" i="2" s="1"/>
  <c r="A520" i="2" s="1"/>
  <c r="A521" i="2" s="1"/>
  <c r="A522" i="2" s="1"/>
  <c r="A523" i="2" s="1"/>
  <c r="A524" i="2" s="1"/>
  <c r="A525" i="2" s="1"/>
  <c r="A526" i="2" s="1"/>
  <c r="A527" i="2" s="1"/>
  <c r="A528" i="2" s="1"/>
  <c r="A530" i="2" s="1"/>
  <c r="A531" i="2" s="1"/>
  <c r="A532" i="2" s="1"/>
  <c r="A533" i="2" s="1"/>
  <c r="A535" i="2" s="1"/>
  <c r="A536" i="2" s="1"/>
  <c r="A537" i="2" s="1"/>
  <c r="A538" i="2" s="1"/>
  <c r="A540" i="2" s="1"/>
  <c r="A541" i="2" s="1"/>
  <c r="A542" i="2" s="1"/>
  <c r="A543" i="2" s="1"/>
  <c r="A545" i="2" s="1"/>
  <c r="A546" i="2" s="1"/>
  <c r="A548" i="2" s="1"/>
  <c r="A550" i="2" s="1"/>
  <c r="A551" i="2" s="1"/>
  <c r="A552" i="2" s="1"/>
  <c r="A553" i="2" s="1"/>
  <c r="A555" i="2" s="1"/>
  <c r="A556" i="2" s="1"/>
  <c r="A557" i="2" s="1"/>
  <c r="A558" i="2" s="1"/>
  <c r="A559" i="2" s="1"/>
  <c r="A560" i="2" s="1"/>
  <c r="A561" i="2" s="1"/>
  <c r="A562" i="2" s="1"/>
  <c r="A563" i="2" s="1"/>
  <c r="A564" i="2" s="1"/>
  <c r="A565" i="2" s="1"/>
  <c r="A566" i="2" s="1"/>
  <c r="A567" i="2" s="1"/>
  <c r="A568" i="2" s="1"/>
  <c r="A569" i="2" s="1"/>
  <c r="A570" i="2" s="1"/>
  <c r="A571" i="2" s="1"/>
  <c r="A572" i="2" s="1"/>
  <c r="A573" i="2" s="1"/>
  <c r="A574" i="2" s="1"/>
  <c r="A575" i="2" s="1"/>
  <c r="A576" i="2" s="1"/>
  <c r="A577" i="2" s="1"/>
  <c r="A579" i="2" s="1"/>
  <c r="A580" i="2" s="1"/>
  <c r="A581" i="2" s="1"/>
  <c r="A582" i="2" s="1"/>
  <c r="A583" i="2" s="1"/>
  <c r="A584" i="2" s="1"/>
  <c r="A585" i="2" s="1"/>
  <c r="A587" i="2" s="1"/>
  <c r="A589" i="2" s="1"/>
  <c r="A590" i="2" s="1"/>
  <c r="A591" i="2" s="1"/>
  <c r="A592" i="2" s="1"/>
  <c r="A593" i="2" s="1"/>
  <c r="A594" i="2" s="1"/>
  <c r="A595" i="2" s="1"/>
  <c r="A596" i="2" s="1"/>
  <c r="A598" i="2" s="1"/>
  <c r="A599" i="2" s="1"/>
  <c r="A600" i="2" s="1"/>
  <c r="A601" i="2" s="1"/>
  <c r="A602" i="2" s="1"/>
  <c r="A603" i="2" s="1"/>
  <c r="A604" i="2" s="1"/>
  <c r="A605" i="2" s="1"/>
  <c r="A606" i="2" s="1"/>
  <c r="A607" i="2" s="1"/>
  <c r="A608" i="2" s="1"/>
  <c r="A610" i="2" s="1"/>
  <c r="A611" i="2" s="1"/>
  <c r="A612" i="2" s="1"/>
  <c r="A613" i="2" s="1"/>
  <c r="A614" i="2" s="1"/>
  <c r="A615" i="2" s="1"/>
  <c r="A616" i="2" s="1"/>
  <c r="A617" i="2" s="1"/>
  <c r="A618" i="2" s="1"/>
  <c r="A619" i="2" s="1"/>
  <c r="A620" i="2" s="1"/>
  <c r="A621" i="2" s="1"/>
  <c r="A622" i="2" s="1"/>
  <c r="A624" i="2" s="1"/>
  <c r="A625" i="2" s="1"/>
  <c r="A627" i="2" s="1"/>
  <c r="A628" i="2" s="1"/>
  <c r="A629" i="2" s="1"/>
  <c r="A630" i="2" s="1"/>
  <c r="A632" i="2" s="1"/>
  <c r="A633" i="2" s="1"/>
  <c r="A634" i="2" s="1"/>
  <c r="A635" i="2" s="1"/>
  <c r="A637" i="2" s="1"/>
  <c r="A638" i="2" s="1"/>
  <c r="A639" i="2" s="1"/>
  <c r="A640" i="2" s="1"/>
  <c r="A641" i="2" s="1"/>
  <c r="A642" i="2" s="1"/>
  <c r="A643" i="2" s="1"/>
  <c r="A644" i="2" s="1"/>
  <c r="A645" i="2" s="1"/>
  <c r="A646" i="2" s="1"/>
  <c r="A647" i="2" s="1"/>
  <c r="A648" i="2" s="1"/>
  <c r="A649" i="2" s="1"/>
  <c r="A651" i="2" s="1"/>
  <c r="A652" i="2" s="1"/>
  <c r="A653" i="2" s="1"/>
  <c r="A655" i="2" s="1"/>
  <c r="A656" i="2" s="1"/>
  <c r="A657" i="2" s="1"/>
  <c r="A658" i="2" s="1"/>
  <c r="A659" i="2" s="1"/>
  <c r="A660" i="2" s="1"/>
  <c r="A661" i="2" s="1"/>
  <c r="A662" i="2" s="1"/>
  <c r="A663" i="2" s="1"/>
  <c r="A665" i="2" s="1"/>
  <c r="A666" i="2" s="1"/>
  <c r="A667" i="2" s="1"/>
  <c r="A668" i="2" s="1"/>
  <c r="A669" i="2" s="1"/>
  <c r="A670" i="2" s="1"/>
  <c r="A671" i="2" s="1"/>
  <c r="A672" i="2" s="1"/>
  <c r="A673" i="2" s="1"/>
  <c r="A674" i="2" s="1"/>
  <c r="A675" i="2" s="1"/>
  <c r="A676" i="2" s="1"/>
  <c r="A677" i="2" s="1"/>
  <c r="A678" i="2" s="1"/>
  <c r="A679" i="2" s="1"/>
  <c r="A680" i="2" s="1"/>
  <c r="A681" i="2" s="1"/>
  <c r="A682" i="2" s="1"/>
  <c r="A683" i="2" s="1"/>
  <c r="A684" i="2" s="1"/>
  <c r="A685" i="2" s="1"/>
  <c r="A686" i="2" s="1"/>
  <c r="A688" i="2" s="1"/>
  <c r="A690" i="2" s="1"/>
  <c r="A691" i="2" s="1"/>
  <c r="A692" i="2" s="1"/>
  <c r="A693" i="2" s="1"/>
  <c r="A694" i="2" s="1"/>
  <c r="A695" i="2" s="1"/>
  <c r="A696" i="2" s="1"/>
  <c r="A697" i="2" s="1"/>
  <c r="A698" i="2" s="1"/>
  <c r="A699" i="2" s="1"/>
  <c r="A700" i="2" s="1"/>
  <c r="A701" i="2" s="1"/>
  <c r="A703" i="2" s="1"/>
  <c r="A704" i="2" s="1"/>
  <c r="A706" i="2" s="1"/>
  <c r="A707" i="2" s="1"/>
  <c r="A708" i="2" s="1"/>
  <c r="A709" i="2" s="1"/>
  <c r="A710" i="2" s="1"/>
  <c r="A711" i="2" s="1"/>
  <c r="A712" i="2" s="1"/>
  <c r="A714" i="2" s="1"/>
  <c r="A715" i="2" s="1"/>
  <c r="A716" i="2" s="1"/>
  <c r="A718" i="2" s="1"/>
  <c r="A719" i="2" s="1"/>
  <c r="A720" i="2" s="1"/>
  <c r="A721" i="2" s="1"/>
  <c r="A722" i="2" s="1"/>
  <c r="A723" i="2" s="1"/>
  <c r="A724" i="2" s="1"/>
  <c r="A725" i="2" s="1"/>
  <c r="A726" i="2" s="1"/>
  <c r="A727" i="2" s="1"/>
  <c r="A728" i="2" s="1"/>
  <c r="A729" i="2" s="1"/>
  <c r="A730" i="2" s="1"/>
  <c r="A731" i="2" s="1"/>
  <c r="A733" i="2" s="1"/>
  <c r="A734" i="2" s="1"/>
  <c r="A735" i="2" s="1"/>
  <c r="A736" i="2" s="1"/>
  <c r="A737" i="2" s="1"/>
  <c r="A738" i="2" s="1"/>
  <c r="A739" i="2" s="1"/>
  <c r="A740" i="2" s="1"/>
  <c r="A741" i="2" s="1"/>
  <c r="A742" i="2" s="1"/>
  <c r="A743" i="2" s="1"/>
  <c r="A744" i="2" s="1"/>
  <c r="A745" i="2" s="1"/>
  <c r="A746" i="2" s="1"/>
  <c r="A747" i="2" s="1"/>
  <c r="A748" i="2" s="1"/>
  <c r="A749" i="2" s="1"/>
  <c r="A750" i="2" s="1"/>
  <c r="A751" i="2" s="1"/>
  <c r="A752" i="2" s="1"/>
  <c r="A753" i="2" s="1"/>
  <c r="A754" i="2" s="1"/>
  <c r="A755" i="2" s="1"/>
  <c r="A756" i="2" s="1"/>
  <c r="A757" i="2" s="1"/>
  <c r="A758" i="2" s="1"/>
  <c r="A759" i="2" s="1"/>
  <c r="A760" i="2" s="1"/>
  <c r="A762" i="2" s="1"/>
  <c r="A763" i="2" s="1"/>
  <c r="A764" i="2" s="1"/>
  <c r="A765" i="2" s="1"/>
  <c r="A766" i="2" s="1"/>
  <c r="A767" i="2" s="1"/>
  <c r="A769" i="2" s="1"/>
  <c r="A771" i="2" s="1"/>
  <c r="A772" i="2" s="1"/>
  <c r="A773" i="2" s="1"/>
  <c r="A774" i="2" s="1"/>
  <c r="A775" i="2" s="1"/>
  <c r="A776" i="2" s="1"/>
  <c r="A777" i="2" s="1"/>
  <c r="A778" i="2" s="1"/>
  <c r="A779" i="2" s="1"/>
  <c r="A780" i="2" s="1"/>
  <c r="A781" i="2" s="1"/>
  <c r="A783" i="2" s="1"/>
  <c r="A784" i="2" s="1"/>
  <c r="A785" i="2" s="1"/>
  <c r="A786" i="2" s="1"/>
  <c r="A787" i="2" s="1"/>
  <c r="A788" i="2" s="1"/>
  <c r="A789" i="2" s="1"/>
  <c r="A790" i="2" s="1"/>
  <c r="A791" i="2" s="1"/>
  <c r="A792" i="2" s="1"/>
  <c r="A793" i="2" s="1"/>
  <c r="A794" i="2" s="1"/>
  <c r="A795" i="2" s="1"/>
  <c r="A796" i="2" s="1"/>
  <c r="A797" i="2" s="1"/>
  <c r="A798" i="2" s="1"/>
  <c r="A799" i="2" s="1"/>
  <c r="A800" i="2" s="1"/>
  <c r="A801" i="2" s="1"/>
  <c r="A802" i="2" s="1"/>
  <c r="A803" i="2" s="1"/>
  <c r="A804" i="2" s="1"/>
  <c r="A805" i="2" s="1"/>
  <c r="A806" i="2" s="1"/>
  <c r="A807" i="2" s="1"/>
  <c r="A808" i="2" s="1"/>
  <c r="A809" i="2" s="1"/>
  <c r="A810" i="2" s="1"/>
  <c r="A811" i="2" s="1"/>
  <c r="A812" i="2" s="1"/>
  <c r="A813" i="2" s="1"/>
  <c r="A814" i="2" s="1"/>
  <c r="A815" i="2" s="1"/>
  <c r="A816" i="2" s="1"/>
  <c r="A817" i="2" s="1"/>
  <c r="A818" i="2" s="1"/>
  <c r="A819" i="2" s="1"/>
  <c r="A820" i="2" s="1"/>
  <c r="A821" i="2" s="1"/>
  <c r="A822" i="2" s="1"/>
  <c r="A823" i="2" s="1"/>
  <c r="A824" i="2" s="1"/>
  <c r="A826" i="2" s="1"/>
  <c r="A827" i="2" s="1"/>
  <c r="A828" i="2" s="1"/>
  <c r="A829" i="2" s="1"/>
  <c r="A830" i="2" s="1"/>
  <c r="A831" i="2" s="1"/>
  <c r="A832" i="2" s="1"/>
  <c r="A834" i="2" s="1"/>
  <c r="A835" i="2" s="1"/>
  <c r="A837" i="2" s="1"/>
  <c r="A838" i="2" s="1"/>
  <c r="A840" i="2" s="1"/>
  <c r="A841" i="2" s="1"/>
  <c r="A842" i="2" s="1"/>
  <c r="A843" i="2" s="1"/>
  <c r="A844" i="2" s="1"/>
  <c r="A845" i="2" s="1"/>
  <c r="A846" i="2" s="1"/>
  <c r="A847" i="2" s="1"/>
  <c r="A848" i="2" s="1"/>
  <c r="A849" i="2" s="1"/>
  <c r="A850" i="2" s="1"/>
  <c r="A852" i="2" s="1"/>
  <c r="A854" i="2" s="1"/>
  <c r="A856" i="2" s="1"/>
  <c r="A858" i="2" s="1"/>
  <c r="A859" i="2" s="1"/>
  <c r="A860" i="2" s="1"/>
  <c r="A861" i="2" s="1"/>
  <c r="A862" i="2" s="1"/>
  <c r="A863" i="2" s="1"/>
  <c r="A864" i="2" s="1"/>
  <c r="A865" i="2" s="1"/>
  <c r="A866" i="2" s="1"/>
  <c r="A867" i="2" s="1"/>
  <c r="A869" i="2" s="1"/>
  <c r="A870" i="2" s="1"/>
  <c r="A871" i="2" s="1"/>
  <c r="A873" i="2" s="1"/>
  <c r="A875" i="2" s="1"/>
  <c r="A877" i="2" s="1"/>
  <c r="A881" i="2" s="1"/>
  <c r="A882" i="2" s="1"/>
  <c r="A883" i="2" s="1"/>
  <c r="A884" i="2" s="1"/>
  <c r="A885" i="2" s="1"/>
  <c r="A887" i="2" s="1"/>
  <c r="A888" i="2" s="1"/>
  <c r="A889" i="2" s="1"/>
  <c r="A890" i="2" s="1"/>
  <c r="A892" i="2" s="1"/>
  <c r="A893" i="2" s="1"/>
  <c r="A895" i="2" s="1"/>
  <c r="A896" i="2" s="1"/>
  <c r="A898" i="2" s="1"/>
  <c r="A900" i="2" s="1"/>
  <c r="A902" i="2" s="1"/>
  <c r="A903" i="2" s="1"/>
  <c r="A904" i="2" s="1"/>
  <c r="A905" i="2" s="1"/>
  <c r="A907" i="2" s="1"/>
  <c r="A908" i="2" s="1"/>
  <c r="A909" i="2" s="1"/>
  <c r="A910" i="2" s="1"/>
  <c r="A911" i="2" s="1"/>
  <c r="A912" i="2" s="1"/>
  <c r="A913" i="2" s="1"/>
  <c r="A914" i="2" s="1"/>
  <c r="A915" i="2" s="1"/>
  <c r="A916" i="2" s="1"/>
  <c r="A918" i="2" s="1"/>
  <c r="A919" i="2" s="1"/>
  <c r="A920" i="2" s="1"/>
  <c r="A921" i="2" s="1"/>
  <c r="A923" i="2" s="1"/>
  <c r="A924" i="2" s="1"/>
  <c r="A926" i="2" s="1"/>
  <c r="A927" i="2" s="1"/>
  <c r="A928" i="2" s="1"/>
  <c r="A930" i="2" s="1"/>
  <c r="A932" i="2" s="1"/>
  <c r="A933" i="2" s="1"/>
  <c r="A934" i="2" s="1"/>
  <c r="A935" i="2" s="1"/>
  <c r="A936" i="2" s="1"/>
  <c r="A937" i="2" s="1"/>
  <c r="A938" i="2" s="1"/>
  <c r="A939" i="2" s="1"/>
  <c r="A940" i="2" s="1"/>
  <c r="A942" i="2" s="1"/>
  <c r="A944" i="2" s="1"/>
  <c r="A945" i="2" s="1"/>
  <c r="A946" i="2" s="1"/>
  <c r="A947" i="2" s="1"/>
  <c r="A948" i="2" s="1"/>
  <c r="A949" i="2" s="1"/>
  <c r="A951" i="2" s="1"/>
  <c r="A953" i="2" s="1"/>
  <c r="A954" i="2" s="1"/>
  <c r="A956" i="2" s="1"/>
  <c r="A957" i="2" s="1"/>
  <c r="A958" i="2" s="1"/>
  <c r="A959" i="2" s="1"/>
  <c r="A960" i="2" s="1"/>
  <c r="A961" i="2" s="1"/>
  <c r="A962" i="2" s="1"/>
  <c r="A964" i="2" s="1"/>
  <c r="A965" i="2" s="1"/>
  <c r="A966" i="2" s="1"/>
  <c r="A968" i="2" s="1"/>
  <c r="A969" i="2" s="1"/>
  <c r="A971" i="2" s="1"/>
  <c r="A972" i="2" s="1"/>
  <c r="A973" i="2" s="1"/>
  <c r="A974" i="2" s="1"/>
  <c r="A975" i="2" s="1"/>
  <c r="A976" i="2" s="1"/>
  <c r="A977" i="2" s="1"/>
  <c r="A978" i="2" s="1"/>
  <c r="A979" i="2" s="1"/>
  <c r="A980" i="2" s="1"/>
  <c r="A981" i="2" s="1"/>
  <c r="A982" i="2" s="1"/>
  <c r="A983" i="2" s="1"/>
  <c r="A984" i="2" s="1"/>
  <c r="A985" i="2" s="1"/>
  <c r="A986" i="2" s="1"/>
  <c r="A987" i="2" s="1"/>
  <c r="A988" i="2" s="1"/>
  <c r="A989" i="2" s="1"/>
  <c r="A990" i="2" s="1"/>
  <c r="A991" i="2" s="1"/>
  <c r="A993" i="2" s="1"/>
  <c r="A994" i="2" s="1"/>
  <c r="A995" i="2" s="1"/>
  <c r="A996" i="2" s="1"/>
  <c r="A997" i="2" s="1"/>
  <c r="A998" i="2" s="1"/>
  <c r="A999" i="2" s="1"/>
  <c r="A1000" i="2" s="1"/>
  <c r="A1001" i="2" s="1"/>
  <c r="A1002" i="2" s="1"/>
  <c r="A1003" i="2" s="1"/>
  <c r="A1004" i="2" s="1"/>
  <c r="A1005" i="2" s="1"/>
  <c r="A1007" i="2" s="1"/>
  <c r="A1008" i="2" s="1"/>
  <c r="A1009" i="2" s="1"/>
  <c r="A1010" i="2" s="1"/>
  <c r="A1011" i="2" s="1"/>
  <c r="A1012" i="2" s="1"/>
  <c r="A1013" i="2" s="1"/>
  <c r="A1014" i="2" s="1"/>
  <c r="A1015" i="2" s="1"/>
  <c r="A1016" i="2" s="1"/>
  <c r="A1017" i="2" s="1"/>
  <c r="A1018" i="2" s="1"/>
  <c r="A1019" i="2" s="1"/>
  <c r="A1020" i="2" s="1"/>
  <c r="A1021" i="2" s="1"/>
  <c r="A1023" i="2" s="1"/>
  <c r="A1024" i="2" s="1"/>
  <c r="A1025" i="2" s="1"/>
  <c r="A1026" i="2" s="1"/>
  <c r="A1027" i="2" s="1"/>
  <c r="A1028" i="2" s="1"/>
  <c r="A1030" i="2" s="1"/>
  <c r="A1032" i="2" s="1"/>
  <c r="A1033" i="2" s="1"/>
  <c r="A1035" i="2" s="1"/>
  <c r="A1036" i="2" s="1"/>
  <c r="A1037" i="2" s="1"/>
  <c r="A1038" i="2" s="1"/>
  <c r="A1040" i="2" s="1"/>
  <c r="A1042" i="2" s="1"/>
  <c r="A1043" i="2" s="1"/>
  <c r="A1044" i="2" s="1"/>
  <c r="A1045" i="2" s="1"/>
  <c r="A1046" i="2" s="1"/>
  <c r="A1047" i="2" s="1"/>
  <c r="A1048" i="2" s="1"/>
  <c r="A1049" i="2" s="1"/>
  <c r="A1050" i="2" s="1"/>
  <c r="A1052" i="2" s="1"/>
  <c r="A1053" i="2" s="1"/>
  <c r="A1054" i="2" s="1"/>
  <c r="A1055" i="2" s="1"/>
  <c r="A1056" i="2" s="1"/>
  <c r="A1058" i="2" s="1"/>
  <c r="A1060" i="2" s="1"/>
  <c r="A1061" i="2" s="1"/>
  <c r="A1062" i="2" s="1"/>
  <c r="A1063" i="2" s="1"/>
  <c r="A1064" i="2" s="1"/>
  <c r="A1065" i="2" s="1"/>
  <c r="A1066" i="2" s="1"/>
  <c r="A1067" i="2" s="1"/>
  <c r="A1069" i="2" s="1"/>
  <c r="A1070" i="2" s="1"/>
  <c r="A1071" i="2" s="1"/>
  <c r="A1072" i="2" s="1"/>
  <c r="A1073" i="2" s="1"/>
  <c r="A1075" i="2" s="1"/>
  <c r="A1077" i="2" s="1"/>
  <c r="A1079" i="2" s="1"/>
  <c r="A1081" i="2" s="1"/>
  <c r="A1082" i="2" s="1"/>
  <c r="A1084" i="2" s="1"/>
  <c r="A1085" i="2" s="1"/>
  <c r="A1087" i="2" s="1"/>
  <c r="A1089" i="2" s="1"/>
  <c r="A1091" i="2" s="1"/>
  <c r="A1093" i="2" s="1"/>
  <c r="A1094" i="2" s="1"/>
  <c r="A1095" i="2" s="1"/>
  <c r="A1096" i="2" s="1"/>
  <c r="A1097" i="2" s="1"/>
  <c r="A1098" i="2" s="1"/>
  <c r="AR1023" i="3" l="1"/>
  <c r="M1024" i="3"/>
  <c r="M1023" i="3"/>
  <c r="M1022" i="3"/>
  <c r="M1021" i="3"/>
  <c r="M1020" i="3"/>
  <c r="M1019" i="3"/>
  <c r="L1024" i="3"/>
  <c r="K1024" i="3"/>
  <c r="J1024" i="3"/>
  <c r="L1023" i="3"/>
  <c r="K1023" i="3"/>
  <c r="J1023" i="3"/>
  <c r="L1022" i="3"/>
  <c r="K1022" i="3"/>
  <c r="J1022" i="3"/>
  <c r="L1021" i="3"/>
  <c r="K1021" i="3"/>
  <c r="J1021" i="3"/>
  <c r="L1020" i="3"/>
  <c r="K1020" i="3"/>
  <c r="J1020" i="3"/>
  <c r="K1019" i="3"/>
  <c r="L1019" i="3"/>
  <c r="J1019" i="3"/>
  <c r="M1017" i="3"/>
  <c r="M1016" i="3" s="1"/>
  <c r="L1017" i="3"/>
  <c r="L1016" i="3" s="1"/>
  <c r="K1017" i="3"/>
  <c r="K1016" i="3" s="1"/>
  <c r="J1017" i="3"/>
  <c r="H1017" i="3"/>
  <c r="H1016" i="3" s="1"/>
  <c r="G1017" i="3"/>
  <c r="G1016" i="3" s="1"/>
  <c r="M1015" i="3"/>
  <c r="L1015" i="3"/>
  <c r="K1015" i="3"/>
  <c r="J1015" i="3"/>
  <c r="H1015" i="3"/>
  <c r="G1015" i="3"/>
  <c r="M1014" i="3"/>
  <c r="L1014" i="3"/>
  <c r="K1014" i="3"/>
  <c r="J1014" i="3"/>
  <c r="H1014" i="3"/>
  <c r="G1014" i="3"/>
  <c r="M1012" i="3"/>
  <c r="M1011" i="3" s="1"/>
  <c r="L1012" i="3"/>
  <c r="L1011" i="3" s="1"/>
  <c r="K1012" i="3"/>
  <c r="K1011" i="3" s="1"/>
  <c r="J1012" i="3"/>
  <c r="H1012" i="3"/>
  <c r="H1011" i="3" s="1"/>
  <c r="G1012" i="3"/>
  <c r="G1011" i="3" s="1"/>
  <c r="M1010" i="3"/>
  <c r="L1010" i="3"/>
  <c r="K1010" i="3"/>
  <c r="J1010" i="3"/>
  <c r="H1010" i="3"/>
  <c r="G1010" i="3"/>
  <c r="M1008" i="3"/>
  <c r="L1008" i="3"/>
  <c r="K1008" i="3"/>
  <c r="J1008" i="3"/>
  <c r="H1008" i="3"/>
  <c r="G1008" i="3"/>
  <c r="M1007" i="3"/>
  <c r="L1007" i="3"/>
  <c r="K1007" i="3"/>
  <c r="J1007" i="3"/>
  <c r="H1007" i="3"/>
  <c r="G1007" i="3"/>
  <c r="M1006" i="3"/>
  <c r="L1006" i="3"/>
  <c r="K1006" i="3"/>
  <c r="J1006" i="3"/>
  <c r="H1006" i="3"/>
  <c r="G1006" i="3"/>
  <c r="M1005" i="3"/>
  <c r="L1005" i="3"/>
  <c r="K1005" i="3"/>
  <c r="J1005" i="3"/>
  <c r="H1005" i="3"/>
  <c r="G1005" i="3"/>
  <c r="M1004" i="3"/>
  <c r="L1004" i="3"/>
  <c r="K1004" i="3"/>
  <c r="J1004" i="3"/>
  <c r="H1004" i="3"/>
  <c r="G1004" i="3"/>
  <c r="M1003" i="3"/>
  <c r="L1003" i="3"/>
  <c r="K1003" i="3"/>
  <c r="J1003" i="3"/>
  <c r="H1003" i="3"/>
  <c r="G1003" i="3"/>
  <c r="M1001" i="3"/>
  <c r="M1000" i="3" s="1"/>
  <c r="L1001" i="3"/>
  <c r="L1000" i="3" s="1"/>
  <c r="K1001" i="3"/>
  <c r="K1000" i="3" s="1"/>
  <c r="J1001" i="3"/>
  <c r="H1001" i="3"/>
  <c r="H1000" i="3" s="1"/>
  <c r="G1001" i="3"/>
  <c r="G1000" i="3" s="1"/>
  <c r="M999" i="3"/>
  <c r="L999" i="3"/>
  <c r="K999" i="3"/>
  <c r="J999" i="3"/>
  <c r="H999" i="3"/>
  <c r="G999" i="3"/>
  <c r="M998" i="3"/>
  <c r="L998" i="3"/>
  <c r="K998" i="3"/>
  <c r="J998" i="3"/>
  <c r="H998" i="3"/>
  <c r="G998" i="3"/>
  <c r="M996" i="3"/>
  <c r="L996" i="3"/>
  <c r="K996" i="3"/>
  <c r="J996" i="3"/>
  <c r="H996" i="3"/>
  <c r="G996" i="3"/>
  <c r="M995" i="3"/>
  <c r="L995" i="3"/>
  <c r="K995" i="3"/>
  <c r="J995" i="3"/>
  <c r="H995" i="3"/>
  <c r="G995" i="3"/>
  <c r="M994" i="3"/>
  <c r="L994" i="3"/>
  <c r="K994" i="3"/>
  <c r="J994" i="3"/>
  <c r="H994" i="3"/>
  <c r="G994" i="3"/>
  <c r="M992" i="3"/>
  <c r="L992" i="3"/>
  <c r="K992" i="3"/>
  <c r="J992" i="3"/>
  <c r="H992" i="3"/>
  <c r="G992" i="3"/>
  <c r="M990" i="3"/>
  <c r="M989" i="3" s="1"/>
  <c r="L990" i="3"/>
  <c r="K990" i="3"/>
  <c r="J990" i="3"/>
  <c r="H990" i="3"/>
  <c r="G990" i="3"/>
  <c r="M988" i="3"/>
  <c r="L988" i="3"/>
  <c r="K988" i="3"/>
  <c r="J988" i="3"/>
  <c r="H988" i="3"/>
  <c r="G988" i="3"/>
  <c r="M986" i="3"/>
  <c r="L986" i="3"/>
  <c r="K986" i="3"/>
  <c r="J986" i="3"/>
  <c r="H986" i="3"/>
  <c r="G986" i="3"/>
  <c r="M985" i="3"/>
  <c r="L985" i="3"/>
  <c r="K985" i="3"/>
  <c r="J985" i="3"/>
  <c r="H985" i="3"/>
  <c r="G985" i="3"/>
  <c r="M984" i="3"/>
  <c r="L984" i="3"/>
  <c r="K984" i="3"/>
  <c r="J984" i="3"/>
  <c r="H984" i="3"/>
  <c r="G984" i="3"/>
  <c r="M983" i="3"/>
  <c r="L983" i="3"/>
  <c r="K983" i="3"/>
  <c r="J983" i="3"/>
  <c r="H983" i="3"/>
  <c r="G983" i="3"/>
  <c r="M982" i="3"/>
  <c r="L982" i="3"/>
  <c r="K982" i="3"/>
  <c r="J982" i="3"/>
  <c r="H982" i="3"/>
  <c r="G982" i="3"/>
  <c r="M981" i="3"/>
  <c r="L981" i="3"/>
  <c r="K981" i="3"/>
  <c r="J981" i="3"/>
  <c r="H981" i="3"/>
  <c r="G981" i="3"/>
  <c r="M980" i="3"/>
  <c r="L980" i="3"/>
  <c r="K980" i="3"/>
  <c r="J980" i="3"/>
  <c r="H980" i="3"/>
  <c r="G980" i="3"/>
  <c r="M979" i="3"/>
  <c r="L979" i="3"/>
  <c r="K979" i="3"/>
  <c r="J979" i="3"/>
  <c r="H979" i="3"/>
  <c r="G979" i="3"/>
  <c r="M978" i="3"/>
  <c r="L978" i="3"/>
  <c r="K978" i="3"/>
  <c r="J978" i="3"/>
  <c r="H978" i="3"/>
  <c r="G978" i="3"/>
  <c r="M977" i="3"/>
  <c r="L977" i="3"/>
  <c r="K977" i="3"/>
  <c r="J977" i="3"/>
  <c r="H977" i="3"/>
  <c r="G977" i="3"/>
  <c r="M975" i="3"/>
  <c r="L975" i="3"/>
  <c r="K975" i="3"/>
  <c r="J975" i="3"/>
  <c r="H975" i="3"/>
  <c r="G975" i="3"/>
  <c r="M974" i="3"/>
  <c r="L974" i="3"/>
  <c r="K974" i="3"/>
  <c r="J974" i="3"/>
  <c r="H974" i="3"/>
  <c r="G974" i="3"/>
  <c r="M973" i="3"/>
  <c r="L973" i="3"/>
  <c r="K973" i="3"/>
  <c r="J973" i="3"/>
  <c r="H973" i="3"/>
  <c r="G973" i="3"/>
  <c r="M972" i="3"/>
  <c r="L972" i="3"/>
  <c r="K972" i="3"/>
  <c r="J972" i="3"/>
  <c r="H972" i="3"/>
  <c r="G972" i="3"/>
  <c r="M971" i="3"/>
  <c r="L971" i="3"/>
  <c r="K971" i="3"/>
  <c r="J971" i="3"/>
  <c r="H971" i="3"/>
  <c r="G971" i="3"/>
  <c r="M970" i="3"/>
  <c r="L970" i="3"/>
  <c r="K970" i="3"/>
  <c r="J970" i="3"/>
  <c r="H970" i="3"/>
  <c r="G970" i="3"/>
  <c r="M969" i="3"/>
  <c r="L969" i="3"/>
  <c r="K969" i="3"/>
  <c r="J969" i="3"/>
  <c r="H969" i="3"/>
  <c r="G969" i="3"/>
  <c r="M968" i="3"/>
  <c r="L968" i="3"/>
  <c r="K968" i="3"/>
  <c r="J968" i="3"/>
  <c r="H968" i="3"/>
  <c r="G968" i="3"/>
  <c r="M967" i="3"/>
  <c r="L967" i="3"/>
  <c r="K967" i="3"/>
  <c r="J967" i="3"/>
  <c r="H967" i="3"/>
  <c r="G967" i="3"/>
  <c r="M965" i="3"/>
  <c r="L965" i="3"/>
  <c r="K965" i="3"/>
  <c r="J965" i="3"/>
  <c r="H965" i="3"/>
  <c r="G965" i="3"/>
  <c r="M964" i="3"/>
  <c r="L964" i="3"/>
  <c r="K964" i="3"/>
  <c r="J964" i="3"/>
  <c r="H964" i="3"/>
  <c r="G964" i="3"/>
  <c r="M963" i="3"/>
  <c r="L963" i="3"/>
  <c r="K963" i="3"/>
  <c r="J963" i="3"/>
  <c r="H963" i="3"/>
  <c r="G963" i="3"/>
  <c r="M962" i="3"/>
  <c r="L962" i="3"/>
  <c r="K962" i="3"/>
  <c r="J962" i="3"/>
  <c r="H962" i="3"/>
  <c r="G962" i="3"/>
  <c r="M961" i="3"/>
  <c r="L961" i="3"/>
  <c r="K961" i="3"/>
  <c r="J961" i="3"/>
  <c r="H961" i="3"/>
  <c r="G961" i="3"/>
  <c r="M960" i="3"/>
  <c r="L960" i="3"/>
  <c r="K960" i="3"/>
  <c r="J960" i="3"/>
  <c r="H960" i="3"/>
  <c r="G960" i="3"/>
  <c r="M959" i="3"/>
  <c r="L959" i="3"/>
  <c r="K959" i="3"/>
  <c r="J959" i="3"/>
  <c r="H959" i="3"/>
  <c r="G959" i="3"/>
  <c r="M958" i="3"/>
  <c r="L958" i="3"/>
  <c r="K958" i="3"/>
  <c r="J958" i="3"/>
  <c r="H958" i="3"/>
  <c r="G958" i="3"/>
  <c r="M957" i="3"/>
  <c r="L957" i="3"/>
  <c r="K957" i="3"/>
  <c r="J957" i="3"/>
  <c r="H957" i="3"/>
  <c r="G957" i="3"/>
  <c r="M956" i="3"/>
  <c r="L956" i="3"/>
  <c r="K956" i="3"/>
  <c r="J956" i="3"/>
  <c r="H956" i="3"/>
  <c r="G956" i="3"/>
  <c r="M955" i="3"/>
  <c r="L955" i="3"/>
  <c r="K955" i="3"/>
  <c r="J955" i="3"/>
  <c r="H955" i="3"/>
  <c r="G955" i="3"/>
  <c r="M954" i="3"/>
  <c r="L954" i="3"/>
  <c r="K954" i="3"/>
  <c r="J954" i="3"/>
  <c r="H954" i="3"/>
  <c r="G954" i="3"/>
  <c r="M953" i="3"/>
  <c r="L953" i="3"/>
  <c r="K953" i="3"/>
  <c r="J953" i="3"/>
  <c r="H953" i="3"/>
  <c r="G953" i="3"/>
  <c r="M952" i="3"/>
  <c r="L952" i="3"/>
  <c r="K952" i="3"/>
  <c r="J952" i="3"/>
  <c r="H952" i="3"/>
  <c r="G952" i="3"/>
  <c r="M951" i="3"/>
  <c r="L951" i="3"/>
  <c r="K951" i="3"/>
  <c r="J951" i="3"/>
  <c r="H951" i="3"/>
  <c r="G951" i="3"/>
  <c r="M949" i="3"/>
  <c r="L949" i="3"/>
  <c r="K949" i="3"/>
  <c r="J949" i="3"/>
  <c r="H949" i="3"/>
  <c r="G949" i="3"/>
  <c r="M948" i="3"/>
  <c r="L948" i="3"/>
  <c r="K948" i="3"/>
  <c r="J948" i="3"/>
  <c r="H948" i="3"/>
  <c r="G948" i="3"/>
  <c r="M947" i="3"/>
  <c r="L947" i="3"/>
  <c r="K947" i="3"/>
  <c r="J947" i="3"/>
  <c r="H947" i="3"/>
  <c r="G947" i="3"/>
  <c r="M945" i="3"/>
  <c r="L945" i="3"/>
  <c r="K945" i="3"/>
  <c r="J945" i="3"/>
  <c r="H945" i="3"/>
  <c r="G945" i="3"/>
  <c r="M944" i="3"/>
  <c r="L944" i="3"/>
  <c r="K944" i="3"/>
  <c r="J944" i="3"/>
  <c r="H944" i="3"/>
  <c r="G944" i="3"/>
  <c r="M942" i="3"/>
  <c r="L942" i="3"/>
  <c r="K942" i="3"/>
  <c r="J942" i="3"/>
  <c r="H942" i="3"/>
  <c r="G942" i="3"/>
  <c r="M941" i="3"/>
  <c r="L941" i="3"/>
  <c r="K941" i="3"/>
  <c r="J941" i="3"/>
  <c r="H941" i="3"/>
  <c r="G941" i="3"/>
  <c r="M939" i="3"/>
  <c r="M938" i="3" s="1"/>
  <c r="L939" i="3"/>
  <c r="L938" i="3" s="1"/>
  <c r="K939" i="3"/>
  <c r="K938" i="3" s="1"/>
  <c r="J939" i="3"/>
  <c r="H939" i="3"/>
  <c r="H938" i="3" s="1"/>
  <c r="G939" i="3"/>
  <c r="G938" i="3" s="1"/>
  <c r="M937" i="3"/>
  <c r="L937" i="3"/>
  <c r="K937" i="3"/>
  <c r="J937" i="3"/>
  <c r="H937" i="3"/>
  <c r="G937" i="3"/>
  <c r="M936" i="3"/>
  <c r="L936" i="3"/>
  <c r="K936" i="3"/>
  <c r="J936" i="3"/>
  <c r="H936" i="3"/>
  <c r="G936" i="3"/>
  <c r="M935" i="3"/>
  <c r="L935" i="3"/>
  <c r="K935" i="3"/>
  <c r="J935" i="3"/>
  <c r="H935" i="3"/>
  <c r="G935" i="3"/>
  <c r="M934" i="3"/>
  <c r="L934" i="3"/>
  <c r="K934" i="3"/>
  <c r="J934" i="3"/>
  <c r="H934" i="3"/>
  <c r="G934" i="3"/>
  <c r="M933" i="3"/>
  <c r="L933" i="3"/>
  <c r="K933" i="3"/>
  <c r="J933" i="3"/>
  <c r="H933" i="3"/>
  <c r="G933" i="3"/>
  <c r="M931" i="3"/>
  <c r="L931" i="3"/>
  <c r="K931" i="3"/>
  <c r="J931" i="3"/>
  <c r="H931" i="3"/>
  <c r="G931" i="3"/>
  <c r="M930" i="3"/>
  <c r="L930" i="3"/>
  <c r="K930" i="3"/>
  <c r="J930" i="3"/>
  <c r="H930" i="3"/>
  <c r="G930" i="3"/>
  <c r="M929" i="3"/>
  <c r="L929" i="3"/>
  <c r="K929" i="3"/>
  <c r="J929" i="3"/>
  <c r="H929" i="3"/>
  <c r="G929" i="3"/>
  <c r="M928" i="3"/>
  <c r="L928" i="3"/>
  <c r="K928" i="3"/>
  <c r="J928" i="3"/>
  <c r="H928" i="3"/>
  <c r="G928" i="3"/>
  <c r="M927" i="3"/>
  <c r="L927" i="3"/>
  <c r="K927" i="3"/>
  <c r="J927" i="3"/>
  <c r="H927" i="3"/>
  <c r="G927" i="3"/>
  <c r="M926" i="3"/>
  <c r="L926" i="3"/>
  <c r="K926" i="3"/>
  <c r="J926" i="3"/>
  <c r="H926" i="3"/>
  <c r="G926" i="3"/>
  <c r="M925" i="3"/>
  <c r="L925" i="3"/>
  <c r="K925" i="3"/>
  <c r="J925" i="3"/>
  <c r="H925" i="3"/>
  <c r="G925" i="3"/>
  <c r="M923" i="3"/>
  <c r="L923" i="3"/>
  <c r="K923" i="3"/>
  <c r="J923" i="3"/>
  <c r="H923" i="3"/>
  <c r="G923" i="3"/>
  <c r="M922" i="3"/>
  <c r="L922" i="3"/>
  <c r="K922" i="3"/>
  <c r="J922" i="3"/>
  <c r="H922" i="3"/>
  <c r="G922" i="3"/>
  <c r="M920" i="3"/>
  <c r="L920" i="3"/>
  <c r="K920" i="3"/>
  <c r="J920" i="3"/>
  <c r="H920" i="3"/>
  <c r="G920" i="3"/>
  <c r="M919" i="3"/>
  <c r="L919" i="3"/>
  <c r="K919" i="3"/>
  <c r="J919" i="3"/>
  <c r="H919" i="3"/>
  <c r="G919" i="3"/>
  <c r="M917" i="3"/>
  <c r="L917" i="3"/>
  <c r="K917" i="3"/>
  <c r="J917" i="3"/>
  <c r="H917" i="3"/>
  <c r="G917" i="3"/>
  <c r="M916" i="3"/>
  <c r="L916" i="3"/>
  <c r="K916" i="3"/>
  <c r="J916" i="3"/>
  <c r="H916" i="3"/>
  <c r="G916" i="3"/>
  <c r="M914" i="3"/>
  <c r="L914" i="3"/>
  <c r="K914" i="3"/>
  <c r="J914" i="3"/>
  <c r="H914" i="3"/>
  <c r="G914" i="3"/>
  <c r="M913" i="3"/>
  <c r="L913" i="3"/>
  <c r="K913" i="3"/>
  <c r="J913" i="3"/>
  <c r="H913" i="3"/>
  <c r="G913" i="3"/>
  <c r="M912" i="3"/>
  <c r="L912" i="3"/>
  <c r="K912" i="3"/>
  <c r="J912" i="3"/>
  <c r="H912" i="3"/>
  <c r="G912" i="3"/>
  <c r="M911" i="3"/>
  <c r="L911" i="3"/>
  <c r="K911" i="3"/>
  <c r="J911" i="3"/>
  <c r="H911" i="3"/>
  <c r="G911" i="3"/>
  <c r="M909" i="3"/>
  <c r="L909" i="3"/>
  <c r="K909" i="3"/>
  <c r="J909" i="3"/>
  <c r="H909" i="3"/>
  <c r="G909" i="3"/>
  <c r="M907" i="3"/>
  <c r="M906" i="3" s="1"/>
  <c r="L907" i="3"/>
  <c r="L906" i="3" s="1"/>
  <c r="K907" i="3"/>
  <c r="K906" i="3" s="1"/>
  <c r="J907" i="3"/>
  <c r="H907" i="3"/>
  <c r="H906" i="3" s="1"/>
  <c r="G907" i="3"/>
  <c r="G906" i="3" s="1"/>
  <c r="M905" i="3"/>
  <c r="L905" i="3"/>
  <c r="K905" i="3"/>
  <c r="J905" i="3"/>
  <c r="H905" i="3"/>
  <c r="G905" i="3"/>
  <c r="M904" i="3"/>
  <c r="L904" i="3"/>
  <c r="K904" i="3"/>
  <c r="J904" i="3"/>
  <c r="H904" i="3"/>
  <c r="G904" i="3"/>
  <c r="M902" i="3"/>
  <c r="M901" i="3" s="1"/>
  <c r="L902" i="3"/>
  <c r="K902" i="3"/>
  <c r="J902" i="3"/>
  <c r="H902" i="3"/>
  <c r="H901" i="3" s="1"/>
  <c r="G902" i="3"/>
  <c r="M900" i="3"/>
  <c r="L900" i="3"/>
  <c r="K900" i="3"/>
  <c r="J900" i="3"/>
  <c r="H900" i="3"/>
  <c r="G900" i="3"/>
  <c r="M898" i="3"/>
  <c r="L898" i="3"/>
  <c r="K898" i="3"/>
  <c r="J898" i="3"/>
  <c r="H898" i="3"/>
  <c r="G898" i="3"/>
  <c r="M897" i="3"/>
  <c r="L897" i="3"/>
  <c r="K897" i="3"/>
  <c r="J897" i="3"/>
  <c r="H897" i="3"/>
  <c r="G897" i="3"/>
  <c r="M896" i="3"/>
  <c r="L896" i="3"/>
  <c r="K896" i="3"/>
  <c r="J896" i="3"/>
  <c r="H896" i="3"/>
  <c r="G896" i="3"/>
  <c r="M895" i="3"/>
  <c r="L895" i="3"/>
  <c r="K895" i="3"/>
  <c r="J895" i="3"/>
  <c r="H895" i="3"/>
  <c r="G895" i="3"/>
  <c r="M894" i="3"/>
  <c r="L894" i="3"/>
  <c r="K894" i="3"/>
  <c r="J894" i="3"/>
  <c r="H894" i="3"/>
  <c r="G894" i="3"/>
  <c r="M891" i="3"/>
  <c r="M890" i="3" s="1"/>
  <c r="L891" i="3"/>
  <c r="L890" i="3" s="1"/>
  <c r="K891" i="3"/>
  <c r="K890" i="3" s="1"/>
  <c r="H891" i="3"/>
  <c r="H890" i="3" s="1"/>
  <c r="G891" i="3"/>
  <c r="G890" i="3" s="1"/>
  <c r="M889" i="3"/>
  <c r="L889" i="3"/>
  <c r="K889" i="3"/>
  <c r="H889" i="3"/>
  <c r="H888" i="3" s="1"/>
  <c r="G889" i="3"/>
  <c r="M887" i="3"/>
  <c r="L887" i="3"/>
  <c r="K887" i="3"/>
  <c r="H887" i="3"/>
  <c r="G887" i="3"/>
  <c r="M886" i="3"/>
  <c r="L886" i="3"/>
  <c r="K886" i="3"/>
  <c r="H886" i="3"/>
  <c r="G886" i="3"/>
  <c r="M885" i="3"/>
  <c r="L885" i="3"/>
  <c r="K885" i="3"/>
  <c r="H885" i="3"/>
  <c r="G885" i="3"/>
  <c r="M884" i="3"/>
  <c r="L884" i="3"/>
  <c r="K884" i="3"/>
  <c r="H884" i="3"/>
  <c r="G884" i="3"/>
  <c r="M883" i="3"/>
  <c r="L883" i="3"/>
  <c r="K883" i="3"/>
  <c r="H883" i="3"/>
  <c r="G883" i="3"/>
  <c r="M882" i="3"/>
  <c r="L882" i="3"/>
  <c r="K882" i="3"/>
  <c r="H882" i="3"/>
  <c r="G882" i="3"/>
  <c r="M881" i="3"/>
  <c r="L881" i="3"/>
  <c r="K881" i="3"/>
  <c r="H881" i="3"/>
  <c r="G881" i="3"/>
  <c r="M880" i="3"/>
  <c r="L880" i="3"/>
  <c r="K880" i="3"/>
  <c r="H880" i="3"/>
  <c r="G880" i="3"/>
  <c r="M879" i="3"/>
  <c r="L879" i="3"/>
  <c r="K879" i="3"/>
  <c r="H879" i="3"/>
  <c r="G879" i="3"/>
  <c r="M878" i="3"/>
  <c r="L878" i="3"/>
  <c r="K878" i="3"/>
  <c r="H878" i="3"/>
  <c r="G878" i="3"/>
  <c r="M877" i="3"/>
  <c r="L877" i="3"/>
  <c r="K877" i="3"/>
  <c r="H877" i="3"/>
  <c r="G877" i="3"/>
  <c r="M876" i="3"/>
  <c r="L876" i="3"/>
  <c r="K876" i="3"/>
  <c r="H876" i="3"/>
  <c r="G876" i="3"/>
  <c r="M875" i="3"/>
  <c r="L875" i="3"/>
  <c r="K875" i="3"/>
  <c r="H875" i="3"/>
  <c r="G875" i="3"/>
  <c r="M874" i="3"/>
  <c r="L874" i="3"/>
  <c r="K874" i="3"/>
  <c r="H874" i="3"/>
  <c r="G874" i="3"/>
  <c r="M873" i="3"/>
  <c r="L873" i="3"/>
  <c r="K873" i="3"/>
  <c r="H873" i="3"/>
  <c r="G873" i="3"/>
  <c r="M872" i="3"/>
  <c r="L872" i="3"/>
  <c r="K872" i="3"/>
  <c r="H872" i="3"/>
  <c r="G872" i="3"/>
  <c r="M870" i="3"/>
  <c r="M869" i="3" s="1"/>
  <c r="L870" i="3"/>
  <c r="L869" i="3" s="1"/>
  <c r="K870" i="3"/>
  <c r="K869" i="3" s="1"/>
  <c r="H870" i="3"/>
  <c r="H869" i="3" s="1"/>
  <c r="G870" i="3"/>
  <c r="G869" i="3" s="1"/>
  <c r="M868" i="3"/>
  <c r="L868" i="3"/>
  <c r="K868" i="3"/>
  <c r="H868" i="3"/>
  <c r="G868" i="3"/>
  <c r="M867" i="3"/>
  <c r="L867" i="3"/>
  <c r="K867" i="3"/>
  <c r="H867" i="3"/>
  <c r="G867" i="3"/>
  <c r="M865" i="3"/>
  <c r="L865" i="3"/>
  <c r="K865" i="3"/>
  <c r="H865" i="3"/>
  <c r="G865" i="3"/>
  <c r="M864" i="3"/>
  <c r="L864" i="3"/>
  <c r="K864" i="3"/>
  <c r="H864" i="3"/>
  <c r="G864" i="3"/>
  <c r="M863" i="3"/>
  <c r="L863" i="3"/>
  <c r="K863" i="3"/>
  <c r="H863" i="3"/>
  <c r="G863" i="3"/>
  <c r="M862" i="3"/>
  <c r="L862" i="3"/>
  <c r="K862" i="3"/>
  <c r="H862" i="3"/>
  <c r="G862" i="3"/>
  <c r="M860" i="3"/>
  <c r="L860" i="3"/>
  <c r="K860" i="3"/>
  <c r="H860" i="3"/>
  <c r="G860" i="3"/>
  <c r="M859" i="3"/>
  <c r="L859" i="3"/>
  <c r="K859" i="3"/>
  <c r="H859" i="3"/>
  <c r="G859" i="3"/>
  <c r="M858" i="3"/>
  <c r="L858" i="3"/>
  <c r="K858" i="3"/>
  <c r="H858" i="3"/>
  <c r="G858" i="3"/>
  <c r="M857" i="3"/>
  <c r="L857" i="3"/>
  <c r="K857" i="3"/>
  <c r="H857" i="3"/>
  <c r="G857" i="3"/>
  <c r="M856" i="3"/>
  <c r="L856" i="3"/>
  <c r="K856" i="3"/>
  <c r="H856" i="3"/>
  <c r="G856" i="3"/>
  <c r="M855" i="3"/>
  <c r="L855" i="3"/>
  <c r="K855" i="3"/>
  <c r="H855" i="3"/>
  <c r="G855" i="3"/>
  <c r="M854" i="3"/>
  <c r="L854" i="3"/>
  <c r="K854" i="3"/>
  <c r="H854" i="3"/>
  <c r="G854" i="3"/>
  <c r="M853" i="3"/>
  <c r="L853" i="3"/>
  <c r="K853" i="3"/>
  <c r="H853" i="3"/>
  <c r="G853" i="3"/>
  <c r="M851" i="3"/>
  <c r="L851" i="3"/>
  <c r="K851" i="3"/>
  <c r="H851" i="3"/>
  <c r="G851" i="3"/>
  <c r="M849" i="3"/>
  <c r="L849" i="3"/>
  <c r="K849" i="3"/>
  <c r="H849" i="3"/>
  <c r="G849" i="3"/>
  <c r="M848" i="3"/>
  <c r="L848" i="3"/>
  <c r="K848" i="3"/>
  <c r="H848" i="3"/>
  <c r="G848" i="3"/>
  <c r="M847" i="3"/>
  <c r="L847" i="3"/>
  <c r="K847" i="3"/>
  <c r="H847" i="3"/>
  <c r="G847" i="3"/>
  <c r="M846" i="3"/>
  <c r="L846" i="3"/>
  <c r="K846" i="3"/>
  <c r="H846" i="3"/>
  <c r="G846" i="3"/>
  <c r="M845" i="3"/>
  <c r="L845" i="3"/>
  <c r="K845" i="3"/>
  <c r="H845" i="3"/>
  <c r="G845" i="3"/>
  <c r="M844" i="3"/>
  <c r="L844" i="3"/>
  <c r="K844" i="3"/>
  <c r="H844" i="3"/>
  <c r="G844" i="3"/>
  <c r="M843" i="3"/>
  <c r="L843" i="3"/>
  <c r="K843" i="3"/>
  <c r="H843" i="3"/>
  <c r="G843" i="3"/>
  <c r="M841" i="3"/>
  <c r="L841" i="3"/>
  <c r="K841" i="3"/>
  <c r="H841" i="3"/>
  <c r="G841" i="3"/>
  <c r="M840" i="3"/>
  <c r="L840" i="3"/>
  <c r="K840" i="3"/>
  <c r="H840" i="3"/>
  <c r="G840" i="3"/>
  <c r="M839" i="3"/>
  <c r="L839" i="3"/>
  <c r="K839" i="3"/>
  <c r="H839" i="3"/>
  <c r="G839" i="3"/>
  <c r="M838" i="3"/>
  <c r="L838" i="3"/>
  <c r="K838" i="3"/>
  <c r="H838" i="3"/>
  <c r="G838" i="3"/>
  <c r="M837" i="3"/>
  <c r="L837" i="3"/>
  <c r="K837" i="3"/>
  <c r="H837" i="3"/>
  <c r="G837" i="3"/>
  <c r="M836" i="3"/>
  <c r="L836" i="3"/>
  <c r="K836" i="3"/>
  <c r="H836" i="3"/>
  <c r="G836" i="3"/>
  <c r="M835" i="3"/>
  <c r="L835" i="3"/>
  <c r="K835" i="3"/>
  <c r="H835" i="3"/>
  <c r="G835" i="3"/>
  <c r="M834" i="3"/>
  <c r="L834" i="3"/>
  <c r="K834" i="3"/>
  <c r="H834" i="3"/>
  <c r="G834" i="3"/>
  <c r="M833" i="3"/>
  <c r="L833" i="3"/>
  <c r="K833" i="3"/>
  <c r="H833" i="3"/>
  <c r="G833" i="3"/>
  <c r="M832" i="3"/>
  <c r="L832" i="3"/>
  <c r="K832" i="3"/>
  <c r="H832" i="3"/>
  <c r="G832" i="3"/>
  <c r="M831" i="3"/>
  <c r="L831" i="3"/>
  <c r="K831" i="3"/>
  <c r="H831" i="3"/>
  <c r="G831" i="3"/>
  <c r="M830" i="3"/>
  <c r="L830" i="3"/>
  <c r="K830" i="3"/>
  <c r="H830" i="3"/>
  <c r="G830" i="3"/>
  <c r="M829" i="3"/>
  <c r="L829" i="3"/>
  <c r="K829" i="3"/>
  <c r="H829" i="3"/>
  <c r="G829" i="3"/>
  <c r="M828" i="3"/>
  <c r="L828" i="3"/>
  <c r="K828" i="3"/>
  <c r="H828" i="3"/>
  <c r="G828" i="3"/>
  <c r="M827" i="3"/>
  <c r="L827" i="3"/>
  <c r="K827" i="3"/>
  <c r="H827" i="3"/>
  <c r="G827" i="3"/>
  <c r="M826" i="3"/>
  <c r="L826" i="3"/>
  <c r="K826" i="3"/>
  <c r="H826" i="3"/>
  <c r="G826" i="3"/>
  <c r="M825" i="3"/>
  <c r="L825" i="3"/>
  <c r="K825" i="3"/>
  <c r="H825" i="3"/>
  <c r="G825" i="3"/>
  <c r="M824" i="3"/>
  <c r="L824" i="3"/>
  <c r="K824" i="3"/>
  <c r="H824" i="3"/>
  <c r="G824" i="3"/>
  <c r="M823" i="3"/>
  <c r="L823" i="3"/>
  <c r="K823" i="3"/>
  <c r="H823" i="3"/>
  <c r="G823" i="3"/>
  <c r="M822" i="3"/>
  <c r="L822" i="3"/>
  <c r="K822" i="3"/>
  <c r="H822" i="3"/>
  <c r="G822" i="3"/>
  <c r="M821" i="3"/>
  <c r="L821" i="3"/>
  <c r="K821" i="3"/>
  <c r="H821" i="3"/>
  <c r="G821" i="3"/>
  <c r="M820" i="3"/>
  <c r="L820" i="3"/>
  <c r="K820" i="3"/>
  <c r="H820" i="3"/>
  <c r="G820" i="3"/>
  <c r="M819" i="3"/>
  <c r="L819" i="3"/>
  <c r="K819" i="3"/>
  <c r="H819" i="3"/>
  <c r="G819" i="3"/>
  <c r="M818" i="3"/>
  <c r="L818" i="3"/>
  <c r="K818" i="3"/>
  <c r="H818" i="3"/>
  <c r="G818" i="3"/>
  <c r="M817" i="3"/>
  <c r="L817" i="3"/>
  <c r="K817" i="3"/>
  <c r="H817" i="3"/>
  <c r="G817" i="3"/>
  <c r="M816" i="3"/>
  <c r="L816" i="3"/>
  <c r="K816" i="3"/>
  <c r="H816" i="3"/>
  <c r="G816" i="3"/>
  <c r="M815" i="3"/>
  <c r="L815" i="3"/>
  <c r="K815" i="3"/>
  <c r="H815" i="3"/>
  <c r="G815" i="3"/>
  <c r="M814" i="3"/>
  <c r="L814" i="3"/>
  <c r="K814" i="3"/>
  <c r="H814" i="3"/>
  <c r="G814" i="3"/>
  <c r="M813" i="3"/>
  <c r="L813" i="3"/>
  <c r="K813" i="3"/>
  <c r="H813" i="3"/>
  <c r="G813" i="3"/>
  <c r="M812" i="3"/>
  <c r="L812" i="3"/>
  <c r="K812" i="3"/>
  <c r="H812" i="3"/>
  <c r="G812" i="3"/>
  <c r="M811" i="3"/>
  <c r="L811" i="3"/>
  <c r="K811" i="3"/>
  <c r="H811" i="3"/>
  <c r="G811" i="3"/>
  <c r="M810" i="3"/>
  <c r="L810" i="3"/>
  <c r="K810" i="3"/>
  <c r="H810" i="3"/>
  <c r="G810" i="3"/>
  <c r="M809" i="3"/>
  <c r="L809" i="3"/>
  <c r="K809" i="3"/>
  <c r="H809" i="3"/>
  <c r="G809" i="3"/>
  <c r="M808" i="3"/>
  <c r="L808" i="3"/>
  <c r="K808" i="3"/>
  <c r="H808" i="3"/>
  <c r="G808" i="3"/>
  <c r="M807" i="3"/>
  <c r="L807" i="3"/>
  <c r="K807" i="3"/>
  <c r="H807" i="3"/>
  <c r="G807" i="3"/>
  <c r="M806" i="3"/>
  <c r="L806" i="3"/>
  <c r="K806" i="3"/>
  <c r="H806" i="3"/>
  <c r="G806" i="3"/>
  <c r="M805" i="3"/>
  <c r="L805" i="3"/>
  <c r="K805" i="3"/>
  <c r="H805" i="3"/>
  <c r="G805" i="3"/>
  <c r="M804" i="3"/>
  <c r="L804" i="3"/>
  <c r="K804" i="3"/>
  <c r="H804" i="3"/>
  <c r="G804" i="3"/>
  <c r="M803" i="3"/>
  <c r="L803" i="3"/>
  <c r="K803" i="3"/>
  <c r="H803" i="3"/>
  <c r="G803" i="3"/>
  <c r="M802" i="3"/>
  <c r="L802" i="3"/>
  <c r="K802" i="3"/>
  <c r="H802" i="3"/>
  <c r="G802" i="3"/>
  <c r="M800" i="3"/>
  <c r="L800" i="3"/>
  <c r="K800" i="3"/>
  <c r="H800" i="3"/>
  <c r="G800" i="3"/>
  <c r="M799" i="3"/>
  <c r="L799" i="3"/>
  <c r="K799" i="3"/>
  <c r="H799" i="3"/>
  <c r="G799" i="3"/>
  <c r="M798" i="3"/>
  <c r="L798" i="3"/>
  <c r="K798" i="3"/>
  <c r="H798" i="3"/>
  <c r="G798" i="3"/>
  <c r="M797" i="3"/>
  <c r="L797" i="3"/>
  <c r="K797" i="3"/>
  <c r="H797" i="3"/>
  <c r="G797" i="3"/>
  <c r="M796" i="3"/>
  <c r="L796" i="3"/>
  <c r="K796" i="3"/>
  <c r="H796" i="3"/>
  <c r="G796" i="3"/>
  <c r="M795" i="3"/>
  <c r="L795" i="3"/>
  <c r="K795" i="3"/>
  <c r="H795" i="3"/>
  <c r="G795" i="3"/>
  <c r="M794" i="3"/>
  <c r="L794" i="3"/>
  <c r="K794" i="3"/>
  <c r="H794" i="3"/>
  <c r="G794" i="3"/>
  <c r="M793" i="3"/>
  <c r="L793" i="3"/>
  <c r="K793" i="3"/>
  <c r="H793" i="3"/>
  <c r="G793" i="3"/>
  <c r="M792" i="3"/>
  <c r="L792" i="3"/>
  <c r="K792" i="3"/>
  <c r="H792" i="3"/>
  <c r="G792" i="3"/>
  <c r="M791" i="3"/>
  <c r="L791" i="3"/>
  <c r="K791" i="3"/>
  <c r="H791" i="3"/>
  <c r="G791" i="3"/>
  <c r="M790" i="3"/>
  <c r="L790" i="3"/>
  <c r="K790" i="3"/>
  <c r="H790" i="3"/>
  <c r="G790" i="3"/>
  <c r="M789" i="3"/>
  <c r="L789" i="3"/>
  <c r="K789" i="3"/>
  <c r="H789" i="3"/>
  <c r="G789" i="3"/>
  <c r="M788" i="3"/>
  <c r="L788" i="3"/>
  <c r="K788" i="3"/>
  <c r="H788" i="3"/>
  <c r="G788" i="3"/>
  <c r="M787" i="3"/>
  <c r="L787" i="3"/>
  <c r="K787" i="3"/>
  <c r="H787" i="3"/>
  <c r="G787" i="3"/>
  <c r="M786" i="3"/>
  <c r="L786" i="3"/>
  <c r="K786" i="3"/>
  <c r="H786" i="3"/>
  <c r="G786" i="3"/>
  <c r="M785" i="3"/>
  <c r="L785" i="3"/>
  <c r="K785" i="3"/>
  <c r="H785" i="3"/>
  <c r="G785" i="3"/>
  <c r="M784" i="3"/>
  <c r="L784" i="3"/>
  <c r="K784" i="3"/>
  <c r="H784" i="3"/>
  <c r="G784" i="3"/>
  <c r="M783" i="3"/>
  <c r="L783" i="3"/>
  <c r="K783" i="3"/>
  <c r="H783" i="3"/>
  <c r="G783" i="3"/>
  <c r="M782" i="3"/>
  <c r="L782" i="3"/>
  <c r="K782" i="3"/>
  <c r="H782" i="3"/>
  <c r="G782" i="3"/>
  <c r="M781" i="3"/>
  <c r="L781" i="3"/>
  <c r="K781" i="3"/>
  <c r="H781" i="3"/>
  <c r="G781" i="3"/>
  <c r="M779" i="3"/>
  <c r="L779" i="3"/>
  <c r="K779" i="3"/>
  <c r="H779" i="3"/>
  <c r="G779" i="3"/>
  <c r="M778" i="3"/>
  <c r="L778" i="3"/>
  <c r="K778" i="3"/>
  <c r="H778" i="3"/>
  <c r="G778" i="3"/>
  <c r="M777" i="3"/>
  <c r="L777" i="3"/>
  <c r="K777" i="3"/>
  <c r="H777" i="3"/>
  <c r="G777" i="3"/>
  <c r="M776" i="3"/>
  <c r="L776" i="3"/>
  <c r="K776" i="3"/>
  <c r="H776" i="3"/>
  <c r="G776" i="3"/>
  <c r="M775" i="3"/>
  <c r="L775" i="3"/>
  <c r="K775" i="3"/>
  <c r="H775" i="3"/>
  <c r="G775" i="3"/>
  <c r="M773" i="3"/>
  <c r="L773" i="3"/>
  <c r="K773" i="3"/>
  <c r="H773" i="3"/>
  <c r="G773" i="3"/>
  <c r="M771" i="3"/>
  <c r="L771" i="3"/>
  <c r="K771" i="3"/>
  <c r="H771" i="3"/>
  <c r="G771" i="3"/>
  <c r="M770" i="3"/>
  <c r="L770" i="3"/>
  <c r="K770" i="3"/>
  <c r="H770" i="3"/>
  <c r="G770" i="3"/>
  <c r="M769" i="3"/>
  <c r="L769" i="3"/>
  <c r="K769" i="3"/>
  <c r="H769" i="3"/>
  <c r="G769" i="3"/>
  <c r="M768" i="3"/>
  <c r="L768" i="3"/>
  <c r="K768" i="3"/>
  <c r="H768" i="3"/>
  <c r="G768" i="3"/>
  <c r="M767" i="3"/>
  <c r="L767" i="3"/>
  <c r="K767" i="3"/>
  <c r="H767" i="3"/>
  <c r="G767" i="3"/>
  <c r="M766" i="3"/>
  <c r="L766" i="3"/>
  <c r="K766" i="3"/>
  <c r="H766" i="3"/>
  <c r="G766" i="3"/>
  <c r="M765" i="3"/>
  <c r="L765" i="3"/>
  <c r="K765" i="3"/>
  <c r="H765" i="3"/>
  <c r="G765" i="3"/>
  <c r="M764" i="3"/>
  <c r="L764" i="3"/>
  <c r="K764" i="3"/>
  <c r="H764" i="3"/>
  <c r="G764" i="3"/>
  <c r="M763" i="3"/>
  <c r="L763" i="3"/>
  <c r="K763" i="3"/>
  <c r="H763" i="3"/>
  <c r="G763" i="3"/>
  <c r="M761" i="3"/>
  <c r="L761" i="3"/>
  <c r="K761" i="3"/>
  <c r="H761" i="3"/>
  <c r="G761" i="3"/>
  <c r="M760" i="3"/>
  <c r="L760" i="3"/>
  <c r="K760" i="3"/>
  <c r="H760" i="3"/>
  <c r="G760" i="3"/>
  <c r="M759" i="3"/>
  <c r="L759" i="3"/>
  <c r="K759" i="3"/>
  <c r="H759" i="3"/>
  <c r="G759" i="3"/>
  <c r="M758" i="3"/>
  <c r="L758" i="3"/>
  <c r="K758" i="3"/>
  <c r="H758" i="3"/>
  <c r="G758" i="3"/>
  <c r="M757" i="3"/>
  <c r="L757" i="3"/>
  <c r="K757" i="3"/>
  <c r="H757" i="3"/>
  <c r="G757" i="3"/>
  <c r="M756" i="3"/>
  <c r="L756" i="3"/>
  <c r="K756" i="3"/>
  <c r="H756" i="3"/>
  <c r="G756" i="3"/>
  <c r="M755" i="3"/>
  <c r="L755" i="3"/>
  <c r="K755" i="3"/>
  <c r="H755" i="3"/>
  <c r="G755" i="3"/>
  <c r="M754" i="3"/>
  <c r="L754" i="3"/>
  <c r="K754" i="3"/>
  <c r="H754" i="3"/>
  <c r="G754" i="3"/>
  <c r="M753" i="3"/>
  <c r="L753" i="3"/>
  <c r="K753" i="3"/>
  <c r="H753" i="3"/>
  <c r="G753" i="3"/>
  <c r="M752" i="3"/>
  <c r="L752" i="3"/>
  <c r="K752" i="3"/>
  <c r="H752" i="3"/>
  <c r="G752" i="3"/>
  <c r="M751" i="3"/>
  <c r="L751" i="3"/>
  <c r="K751" i="3"/>
  <c r="H751" i="3"/>
  <c r="G751" i="3"/>
  <c r="M750" i="3"/>
  <c r="L750" i="3"/>
  <c r="K750" i="3"/>
  <c r="H750" i="3"/>
  <c r="G750" i="3"/>
  <c r="M749" i="3"/>
  <c r="L749" i="3"/>
  <c r="K749" i="3"/>
  <c r="H749" i="3"/>
  <c r="G749" i="3"/>
  <c r="M748" i="3"/>
  <c r="L748" i="3"/>
  <c r="K748" i="3"/>
  <c r="H748" i="3"/>
  <c r="G748" i="3"/>
  <c r="M747" i="3"/>
  <c r="L747" i="3"/>
  <c r="K747" i="3"/>
  <c r="H747" i="3"/>
  <c r="G747" i="3"/>
  <c r="M746" i="3"/>
  <c r="L746" i="3"/>
  <c r="K746" i="3"/>
  <c r="H746" i="3"/>
  <c r="G746" i="3"/>
  <c r="M745" i="3"/>
  <c r="L745" i="3"/>
  <c r="K745" i="3"/>
  <c r="H745" i="3"/>
  <c r="G745" i="3"/>
  <c r="M744" i="3"/>
  <c r="L744" i="3"/>
  <c r="K744" i="3"/>
  <c r="H744" i="3"/>
  <c r="G744" i="3"/>
  <c r="M743" i="3"/>
  <c r="L743" i="3"/>
  <c r="K743" i="3"/>
  <c r="H743" i="3"/>
  <c r="G743" i="3"/>
  <c r="M742" i="3"/>
  <c r="L742" i="3"/>
  <c r="K742" i="3"/>
  <c r="H742" i="3"/>
  <c r="G742" i="3"/>
  <c r="M741" i="3"/>
  <c r="L741" i="3"/>
  <c r="K741" i="3"/>
  <c r="H741" i="3"/>
  <c r="G741" i="3"/>
  <c r="M740" i="3"/>
  <c r="L740" i="3"/>
  <c r="K740" i="3"/>
  <c r="H740" i="3"/>
  <c r="G740" i="3"/>
  <c r="M739" i="3"/>
  <c r="L739" i="3"/>
  <c r="K739" i="3"/>
  <c r="H739" i="3"/>
  <c r="G739" i="3"/>
  <c r="M738" i="3"/>
  <c r="L738" i="3"/>
  <c r="K738" i="3"/>
  <c r="H738" i="3"/>
  <c r="G738" i="3"/>
  <c r="M737" i="3"/>
  <c r="L737" i="3"/>
  <c r="K737" i="3"/>
  <c r="H737" i="3"/>
  <c r="G737" i="3"/>
  <c r="M736" i="3"/>
  <c r="L736" i="3"/>
  <c r="K736" i="3"/>
  <c r="H736" i="3"/>
  <c r="G736" i="3"/>
  <c r="M734" i="3"/>
  <c r="L734" i="3"/>
  <c r="K734" i="3"/>
  <c r="H734" i="3"/>
  <c r="G734" i="3"/>
  <c r="M733" i="3"/>
  <c r="L733" i="3"/>
  <c r="K733" i="3"/>
  <c r="H733" i="3"/>
  <c r="G733" i="3"/>
  <c r="M732" i="3"/>
  <c r="L732" i="3"/>
  <c r="K732" i="3"/>
  <c r="H732" i="3"/>
  <c r="G732" i="3"/>
  <c r="M731" i="3"/>
  <c r="L731" i="3"/>
  <c r="K731" i="3"/>
  <c r="H731" i="3"/>
  <c r="G731" i="3"/>
  <c r="M730" i="3"/>
  <c r="L730" i="3"/>
  <c r="K730" i="3"/>
  <c r="H730" i="3"/>
  <c r="G730" i="3"/>
  <c r="M729" i="3"/>
  <c r="L729" i="3"/>
  <c r="K729" i="3"/>
  <c r="H729" i="3"/>
  <c r="G729" i="3"/>
  <c r="M728" i="3"/>
  <c r="L728" i="3"/>
  <c r="K728" i="3"/>
  <c r="H728" i="3"/>
  <c r="G728" i="3"/>
  <c r="M727" i="3"/>
  <c r="L727" i="3"/>
  <c r="K727" i="3"/>
  <c r="H727" i="3"/>
  <c r="G727" i="3"/>
  <c r="M726" i="3"/>
  <c r="L726" i="3"/>
  <c r="K726" i="3"/>
  <c r="H726" i="3"/>
  <c r="G726" i="3"/>
  <c r="M725" i="3"/>
  <c r="L725" i="3"/>
  <c r="K725" i="3"/>
  <c r="H725" i="3"/>
  <c r="G725" i="3"/>
  <c r="M724" i="3"/>
  <c r="L724" i="3"/>
  <c r="K724" i="3"/>
  <c r="H724" i="3"/>
  <c r="G724" i="3"/>
  <c r="M723" i="3"/>
  <c r="L723" i="3"/>
  <c r="K723" i="3"/>
  <c r="H723" i="3"/>
  <c r="G723" i="3"/>
  <c r="M721" i="3"/>
  <c r="L721" i="3"/>
  <c r="K721" i="3"/>
  <c r="H721" i="3"/>
  <c r="G721" i="3"/>
  <c r="M719" i="3"/>
  <c r="L719" i="3"/>
  <c r="K719" i="3"/>
  <c r="H719" i="3"/>
  <c r="G719" i="3"/>
  <c r="M718" i="3"/>
  <c r="L718" i="3"/>
  <c r="K718" i="3"/>
  <c r="H718" i="3"/>
  <c r="G718" i="3"/>
  <c r="M717" i="3"/>
  <c r="L717" i="3"/>
  <c r="K717" i="3"/>
  <c r="H717" i="3"/>
  <c r="G717" i="3"/>
  <c r="M716" i="3"/>
  <c r="L716" i="3"/>
  <c r="K716" i="3"/>
  <c r="H716" i="3"/>
  <c r="G716" i="3"/>
  <c r="M715" i="3"/>
  <c r="L715" i="3"/>
  <c r="K715" i="3"/>
  <c r="H715" i="3"/>
  <c r="G715" i="3"/>
  <c r="M714" i="3"/>
  <c r="L714" i="3"/>
  <c r="K714" i="3"/>
  <c r="H714" i="3"/>
  <c r="G714" i="3"/>
  <c r="M713" i="3"/>
  <c r="L713" i="3"/>
  <c r="K713" i="3"/>
  <c r="H713" i="3"/>
  <c r="G713" i="3"/>
  <c r="M712" i="3"/>
  <c r="L712" i="3"/>
  <c r="K712" i="3"/>
  <c r="H712" i="3"/>
  <c r="G712" i="3"/>
  <c r="M711" i="3"/>
  <c r="L711" i="3"/>
  <c r="K711" i="3"/>
  <c r="H711" i="3"/>
  <c r="G711" i="3"/>
  <c r="M709" i="3"/>
  <c r="L709" i="3"/>
  <c r="K709" i="3"/>
  <c r="H709" i="3"/>
  <c r="G709" i="3"/>
  <c r="M708" i="3"/>
  <c r="L708" i="3"/>
  <c r="K708" i="3"/>
  <c r="H708" i="3"/>
  <c r="G708" i="3"/>
  <c r="M706" i="3"/>
  <c r="L706" i="3"/>
  <c r="K706" i="3"/>
  <c r="H706" i="3"/>
  <c r="G706" i="3"/>
  <c r="M705" i="3"/>
  <c r="L705" i="3"/>
  <c r="K705" i="3"/>
  <c r="H705" i="3"/>
  <c r="G705" i="3"/>
  <c r="M704" i="3"/>
  <c r="L704" i="3"/>
  <c r="K704" i="3"/>
  <c r="H704" i="3"/>
  <c r="G704" i="3"/>
  <c r="M702" i="3"/>
  <c r="M701" i="3" s="1"/>
  <c r="L702" i="3"/>
  <c r="K702" i="3"/>
  <c r="H702" i="3"/>
  <c r="G702" i="3"/>
  <c r="M700" i="3"/>
  <c r="L700" i="3"/>
  <c r="K700" i="3"/>
  <c r="H700" i="3"/>
  <c r="G700" i="3"/>
  <c r="M699" i="3"/>
  <c r="L699" i="3"/>
  <c r="K699" i="3"/>
  <c r="H699" i="3"/>
  <c r="G699" i="3"/>
  <c r="M698" i="3"/>
  <c r="L698" i="3"/>
  <c r="K698" i="3"/>
  <c r="H698" i="3"/>
  <c r="G698" i="3"/>
  <c r="M697" i="3"/>
  <c r="L697" i="3"/>
  <c r="K697" i="3"/>
  <c r="H697" i="3"/>
  <c r="G697" i="3"/>
  <c r="M696" i="3"/>
  <c r="L696" i="3"/>
  <c r="K696" i="3"/>
  <c r="H696" i="3"/>
  <c r="G696" i="3"/>
  <c r="M695" i="3"/>
  <c r="L695" i="3"/>
  <c r="K695" i="3"/>
  <c r="H695" i="3"/>
  <c r="G695" i="3"/>
  <c r="M694" i="3"/>
  <c r="L694" i="3"/>
  <c r="K694" i="3"/>
  <c r="H694" i="3"/>
  <c r="G694" i="3"/>
  <c r="M693" i="3"/>
  <c r="L693" i="3"/>
  <c r="K693" i="3"/>
  <c r="H693" i="3"/>
  <c r="G693" i="3"/>
  <c r="M692" i="3"/>
  <c r="L692" i="3"/>
  <c r="K692" i="3"/>
  <c r="H692" i="3"/>
  <c r="G692" i="3"/>
  <c r="M691" i="3"/>
  <c r="L691" i="3"/>
  <c r="K691" i="3"/>
  <c r="H691" i="3"/>
  <c r="G691" i="3"/>
  <c r="M690" i="3"/>
  <c r="L690" i="3"/>
  <c r="K690" i="3"/>
  <c r="H690" i="3"/>
  <c r="G690" i="3"/>
  <c r="M689" i="3"/>
  <c r="L689" i="3"/>
  <c r="K689" i="3"/>
  <c r="H689" i="3"/>
  <c r="G689" i="3"/>
  <c r="M688" i="3"/>
  <c r="L688" i="3"/>
  <c r="K688" i="3"/>
  <c r="H688" i="3"/>
  <c r="G688" i="3"/>
  <c r="M687" i="3"/>
  <c r="L687" i="3"/>
  <c r="K687" i="3"/>
  <c r="H687" i="3"/>
  <c r="G687" i="3"/>
  <c r="M686" i="3"/>
  <c r="L686" i="3"/>
  <c r="K686" i="3"/>
  <c r="H686" i="3"/>
  <c r="G686" i="3"/>
  <c r="M685" i="3"/>
  <c r="L685" i="3"/>
  <c r="K685" i="3"/>
  <c r="H685" i="3"/>
  <c r="G685" i="3"/>
  <c r="M684" i="3"/>
  <c r="L684" i="3"/>
  <c r="K684" i="3"/>
  <c r="H684" i="3"/>
  <c r="G684" i="3"/>
  <c r="M683" i="3"/>
  <c r="L683" i="3"/>
  <c r="K683" i="3"/>
  <c r="H683" i="3"/>
  <c r="G683" i="3"/>
  <c r="M681" i="3"/>
  <c r="L681" i="3"/>
  <c r="K681" i="3"/>
  <c r="H681" i="3"/>
  <c r="G681" i="3"/>
  <c r="M680" i="3"/>
  <c r="L680" i="3"/>
  <c r="K680" i="3"/>
  <c r="H680" i="3"/>
  <c r="G680" i="3"/>
  <c r="M679" i="3"/>
  <c r="L679" i="3"/>
  <c r="K679" i="3"/>
  <c r="H679" i="3"/>
  <c r="G679" i="3"/>
  <c r="M678" i="3"/>
  <c r="L678" i="3"/>
  <c r="K678" i="3"/>
  <c r="H678" i="3"/>
  <c r="G678" i="3"/>
  <c r="M677" i="3"/>
  <c r="L677" i="3"/>
  <c r="K677" i="3"/>
  <c r="H677" i="3"/>
  <c r="G677" i="3"/>
  <c r="M676" i="3"/>
  <c r="L676" i="3"/>
  <c r="K676" i="3"/>
  <c r="H676" i="3"/>
  <c r="G676" i="3"/>
  <c r="M675" i="3"/>
  <c r="L675" i="3"/>
  <c r="K675" i="3"/>
  <c r="H675" i="3"/>
  <c r="G675" i="3"/>
  <c r="M674" i="3"/>
  <c r="L674" i="3"/>
  <c r="K674" i="3"/>
  <c r="H674" i="3"/>
  <c r="G674" i="3"/>
  <c r="M673" i="3"/>
  <c r="L673" i="3"/>
  <c r="K673" i="3"/>
  <c r="H673" i="3"/>
  <c r="G673" i="3"/>
  <c r="M672" i="3"/>
  <c r="L672" i="3"/>
  <c r="K672" i="3"/>
  <c r="H672" i="3"/>
  <c r="G672" i="3"/>
  <c r="M670" i="3"/>
  <c r="L670" i="3"/>
  <c r="K670" i="3"/>
  <c r="H670" i="3"/>
  <c r="G670" i="3"/>
  <c r="M669" i="3"/>
  <c r="L669" i="3"/>
  <c r="K669" i="3"/>
  <c r="H669" i="3"/>
  <c r="G669" i="3"/>
  <c r="M668" i="3"/>
  <c r="L668" i="3"/>
  <c r="K668" i="3"/>
  <c r="H668" i="3"/>
  <c r="G668" i="3"/>
  <c r="M667" i="3"/>
  <c r="L667" i="3"/>
  <c r="K667" i="3"/>
  <c r="H667" i="3"/>
  <c r="G667" i="3"/>
  <c r="M666" i="3"/>
  <c r="L666" i="3"/>
  <c r="K666" i="3"/>
  <c r="H666" i="3"/>
  <c r="G666" i="3"/>
  <c r="M665" i="3"/>
  <c r="L665" i="3"/>
  <c r="K665" i="3"/>
  <c r="H665" i="3"/>
  <c r="G665" i="3"/>
  <c r="M664" i="3"/>
  <c r="L664" i="3"/>
  <c r="K664" i="3"/>
  <c r="H664" i="3"/>
  <c r="G664" i="3"/>
  <c r="M663" i="3"/>
  <c r="L663" i="3"/>
  <c r="K663" i="3"/>
  <c r="H663" i="3"/>
  <c r="G663" i="3"/>
  <c r="M662" i="3"/>
  <c r="L662" i="3"/>
  <c r="K662" i="3"/>
  <c r="H662" i="3"/>
  <c r="G662" i="3"/>
  <c r="M661" i="3"/>
  <c r="L661" i="3"/>
  <c r="K661" i="3"/>
  <c r="H661" i="3"/>
  <c r="G661" i="3"/>
  <c r="M660" i="3"/>
  <c r="L660" i="3"/>
  <c r="K660" i="3"/>
  <c r="H660" i="3"/>
  <c r="G660" i="3"/>
  <c r="M659" i="3"/>
  <c r="L659" i="3"/>
  <c r="K659" i="3"/>
  <c r="H659" i="3"/>
  <c r="G659" i="3"/>
  <c r="M658" i="3"/>
  <c r="L658" i="3"/>
  <c r="K658" i="3"/>
  <c r="H658" i="3"/>
  <c r="G658" i="3"/>
  <c r="M656" i="3"/>
  <c r="L656" i="3"/>
  <c r="K656" i="3"/>
  <c r="H656" i="3"/>
  <c r="G656" i="3"/>
  <c r="M655" i="3"/>
  <c r="L655" i="3"/>
  <c r="K655" i="3"/>
  <c r="H655" i="3"/>
  <c r="G655" i="3"/>
  <c r="M654" i="3"/>
  <c r="L654" i="3"/>
  <c r="K654" i="3"/>
  <c r="H654" i="3"/>
  <c r="G654" i="3"/>
  <c r="M653" i="3"/>
  <c r="L653" i="3"/>
  <c r="K653" i="3"/>
  <c r="H653" i="3"/>
  <c r="G653" i="3"/>
  <c r="M652" i="3"/>
  <c r="L652" i="3"/>
  <c r="K652" i="3"/>
  <c r="H652" i="3"/>
  <c r="G652" i="3"/>
  <c r="M651" i="3"/>
  <c r="L651" i="3"/>
  <c r="K651" i="3"/>
  <c r="H651" i="3"/>
  <c r="G651" i="3"/>
  <c r="M649" i="3"/>
  <c r="L649" i="3"/>
  <c r="K649" i="3"/>
  <c r="H649" i="3"/>
  <c r="G649" i="3"/>
  <c r="M648" i="3"/>
  <c r="L648" i="3"/>
  <c r="K648" i="3"/>
  <c r="H648" i="3"/>
  <c r="G648" i="3"/>
  <c r="M647" i="3"/>
  <c r="L647" i="3"/>
  <c r="K647" i="3"/>
  <c r="H647" i="3"/>
  <c r="G647" i="3"/>
  <c r="M646" i="3"/>
  <c r="L646" i="3"/>
  <c r="K646" i="3"/>
  <c r="H646" i="3"/>
  <c r="G646" i="3"/>
  <c r="M645" i="3"/>
  <c r="L645" i="3"/>
  <c r="K645" i="3"/>
  <c r="H645" i="3"/>
  <c r="G645" i="3"/>
  <c r="M643" i="3"/>
  <c r="L643" i="3"/>
  <c r="K643" i="3"/>
  <c r="H643" i="3"/>
  <c r="H642" i="3" s="1"/>
  <c r="G643" i="3"/>
  <c r="M641" i="3"/>
  <c r="L641" i="3"/>
  <c r="K641" i="3"/>
  <c r="H641" i="3"/>
  <c r="G641" i="3"/>
  <c r="M640" i="3"/>
  <c r="L640" i="3"/>
  <c r="K640" i="3"/>
  <c r="H640" i="3"/>
  <c r="G640" i="3"/>
  <c r="M639" i="3"/>
  <c r="L639" i="3"/>
  <c r="K639" i="3"/>
  <c r="H639" i="3"/>
  <c r="G639" i="3"/>
  <c r="M638" i="3"/>
  <c r="L638" i="3"/>
  <c r="K638" i="3"/>
  <c r="H638" i="3"/>
  <c r="G638" i="3"/>
  <c r="M637" i="3"/>
  <c r="L637" i="3"/>
  <c r="K637" i="3"/>
  <c r="H637" i="3"/>
  <c r="G637" i="3"/>
  <c r="M636" i="3"/>
  <c r="L636" i="3"/>
  <c r="K636" i="3"/>
  <c r="H636" i="3"/>
  <c r="G636" i="3"/>
  <c r="M635" i="3"/>
  <c r="L635" i="3"/>
  <c r="K635" i="3"/>
  <c r="H635" i="3"/>
  <c r="G635" i="3"/>
  <c r="M634" i="3"/>
  <c r="L634" i="3"/>
  <c r="K634" i="3"/>
  <c r="H634" i="3"/>
  <c r="G634" i="3"/>
  <c r="M633" i="3"/>
  <c r="L633" i="3"/>
  <c r="K633" i="3"/>
  <c r="H633" i="3"/>
  <c r="G633" i="3"/>
  <c r="M632" i="3"/>
  <c r="L632" i="3"/>
  <c r="K632" i="3"/>
  <c r="H632" i="3"/>
  <c r="G632" i="3"/>
  <c r="M631" i="3"/>
  <c r="L631" i="3"/>
  <c r="K631" i="3"/>
  <c r="H631" i="3"/>
  <c r="G631" i="3"/>
  <c r="M630" i="3"/>
  <c r="L630" i="3"/>
  <c r="K630" i="3"/>
  <c r="H630" i="3"/>
  <c r="G630" i="3"/>
  <c r="M629" i="3"/>
  <c r="L629" i="3"/>
  <c r="K629" i="3"/>
  <c r="H629" i="3"/>
  <c r="G629" i="3"/>
  <c r="M628" i="3"/>
  <c r="L628" i="3"/>
  <c r="K628" i="3"/>
  <c r="H628" i="3"/>
  <c r="G628" i="3"/>
  <c r="M626" i="3"/>
  <c r="L626" i="3"/>
  <c r="K626" i="3"/>
  <c r="H626" i="3"/>
  <c r="G626" i="3"/>
  <c r="M625" i="3"/>
  <c r="L625" i="3"/>
  <c r="K625" i="3"/>
  <c r="H625" i="3"/>
  <c r="G625" i="3"/>
  <c r="M624" i="3"/>
  <c r="L624" i="3"/>
  <c r="K624" i="3"/>
  <c r="H624" i="3"/>
  <c r="G624" i="3"/>
  <c r="M623" i="3"/>
  <c r="L623" i="3"/>
  <c r="K623" i="3"/>
  <c r="H623" i="3"/>
  <c r="G623" i="3"/>
  <c r="M622" i="3"/>
  <c r="L622" i="3"/>
  <c r="K622" i="3"/>
  <c r="H622" i="3"/>
  <c r="G622" i="3"/>
  <c r="M621" i="3"/>
  <c r="L621" i="3"/>
  <c r="K621" i="3"/>
  <c r="H621" i="3"/>
  <c r="G621" i="3"/>
  <c r="M620" i="3"/>
  <c r="L620" i="3"/>
  <c r="K620" i="3"/>
  <c r="H620" i="3"/>
  <c r="G620" i="3"/>
  <c r="M619" i="3"/>
  <c r="L619" i="3"/>
  <c r="K619" i="3"/>
  <c r="H619" i="3"/>
  <c r="G619" i="3"/>
  <c r="M618" i="3"/>
  <c r="L618" i="3"/>
  <c r="K618" i="3"/>
  <c r="H618" i="3"/>
  <c r="G618" i="3"/>
  <c r="M617" i="3"/>
  <c r="L617" i="3"/>
  <c r="K617" i="3"/>
  <c r="H617" i="3"/>
  <c r="G617" i="3"/>
  <c r="M616" i="3"/>
  <c r="L616" i="3"/>
  <c r="K616" i="3"/>
  <c r="H616" i="3"/>
  <c r="G616" i="3"/>
  <c r="M615" i="3"/>
  <c r="L615" i="3"/>
  <c r="K615" i="3"/>
  <c r="H615" i="3"/>
  <c r="G615" i="3"/>
  <c r="M613" i="3"/>
  <c r="L613" i="3"/>
  <c r="K613" i="3"/>
  <c r="H613" i="3"/>
  <c r="G613" i="3"/>
  <c r="M612" i="3"/>
  <c r="L612" i="3"/>
  <c r="K612" i="3"/>
  <c r="H612" i="3"/>
  <c r="G612" i="3"/>
  <c r="M611" i="3"/>
  <c r="L611" i="3"/>
  <c r="K611" i="3"/>
  <c r="H611" i="3"/>
  <c r="G611" i="3"/>
  <c r="M610" i="3"/>
  <c r="L610" i="3"/>
  <c r="K610" i="3"/>
  <c r="H610" i="3"/>
  <c r="G610" i="3"/>
  <c r="M609" i="3"/>
  <c r="L609" i="3"/>
  <c r="K609" i="3"/>
  <c r="H609" i="3"/>
  <c r="G609" i="3"/>
  <c r="M608" i="3"/>
  <c r="L608" i="3"/>
  <c r="K608" i="3"/>
  <c r="H608" i="3"/>
  <c r="G608" i="3"/>
  <c r="M607" i="3"/>
  <c r="L607" i="3"/>
  <c r="K607" i="3"/>
  <c r="H607" i="3"/>
  <c r="G607" i="3"/>
  <c r="M606" i="3"/>
  <c r="L606" i="3"/>
  <c r="K606" i="3"/>
  <c r="H606" i="3"/>
  <c r="G606" i="3"/>
  <c r="M605" i="3"/>
  <c r="L605" i="3"/>
  <c r="K605" i="3"/>
  <c r="H605" i="3"/>
  <c r="G605" i="3"/>
  <c r="M604" i="3"/>
  <c r="L604" i="3"/>
  <c r="K604" i="3"/>
  <c r="H604" i="3"/>
  <c r="G604" i="3"/>
  <c r="M603" i="3"/>
  <c r="L603" i="3"/>
  <c r="K603" i="3"/>
  <c r="H603" i="3"/>
  <c r="G603" i="3"/>
  <c r="M601" i="3"/>
  <c r="L601" i="3"/>
  <c r="K601" i="3"/>
  <c r="H601" i="3"/>
  <c r="G601" i="3"/>
  <c r="M600" i="3"/>
  <c r="L600" i="3"/>
  <c r="K600" i="3"/>
  <c r="H600" i="3"/>
  <c r="G600" i="3"/>
  <c r="M599" i="3"/>
  <c r="L599" i="3"/>
  <c r="K599" i="3"/>
  <c r="H599" i="3"/>
  <c r="G599" i="3"/>
  <c r="M598" i="3"/>
  <c r="L598" i="3"/>
  <c r="K598" i="3"/>
  <c r="H598" i="3"/>
  <c r="G598" i="3"/>
  <c r="M596" i="3"/>
  <c r="L596" i="3"/>
  <c r="K596" i="3"/>
  <c r="H596" i="3"/>
  <c r="G596" i="3"/>
  <c r="M595" i="3"/>
  <c r="L595" i="3"/>
  <c r="K595" i="3"/>
  <c r="H595" i="3"/>
  <c r="G595" i="3"/>
  <c r="M594" i="3"/>
  <c r="L594" i="3"/>
  <c r="K594" i="3"/>
  <c r="H594" i="3"/>
  <c r="G594" i="3"/>
  <c r="M593" i="3"/>
  <c r="L593" i="3"/>
  <c r="K593" i="3"/>
  <c r="H593" i="3"/>
  <c r="G593" i="3"/>
  <c r="M592" i="3"/>
  <c r="L592" i="3"/>
  <c r="K592" i="3"/>
  <c r="H592" i="3"/>
  <c r="G592" i="3"/>
  <c r="M591" i="3"/>
  <c r="L591" i="3"/>
  <c r="K591" i="3"/>
  <c r="H591" i="3"/>
  <c r="G591" i="3"/>
  <c r="M589" i="3"/>
  <c r="L589" i="3"/>
  <c r="K589" i="3"/>
  <c r="H589" i="3"/>
  <c r="G589" i="3"/>
  <c r="M588" i="3"/>
  <c r="L588" i="3"/>
  <c r="K588" i="3"/>
  <c r="H588" i="3"/>
  <c r="G588" i="3"/>
  <c r="M587" i="3"/>
  <c r="L587" i="3"/>
  <c r="K587" i="3"/>
  <c r="H587" i="3"/>
  <c r="G587" i="3"/>
  <c r="M586" i="3"/>
  <c r="L586" i="3"/>
  <c r="K586" i="3"/>
  <c r="H586" i="3"/>
  <c r="G586" i="3"/>
  <c r="M585" i="3"/>
  <c r="L585" i="3"/>
  <c r="K585" i="3"/>
  <c r="H585" i="3"/>
  <c r="G585" i="3"/>
  <c r="M584" i="3"/>
  <c r="L584" i="3"/>
  <c r="K584" i="3"/>
  <c r="H584" i="3"/>
  <c r="G584" i="3"/>
  <c r="M583" i="3"/>
  <c r="L583" i="3"/>
  <c r="K583" i="3"/>
  <c r="H583" i="3"/>
  <c r="G583" i="3"/>
  <c r="M582" i="3"/>
  <c r="L582" i="3"/>
  <c r="K582" i="3"/>
  <c r="H582" i="3"/>
  <c r="G582" i="3"/>
  <c r="M581" i="3"/>
  <c r="L581" i="3"/>
  <c r="K581" i="3"/>
  <c r="H581" i="3"/>
  <c r="G581" i="3"/>
  <c r="M580" i="3"/>
  <c r="L580" i="3"/>
  <c r="K580" i="3"/>
  <c r="H580" i="3"/>
  <c r="G580" i="3"/>
  <c r="M579" i="3"/>
  <c r="L579" i="3"/>
  <c r="K579" i="3"/>
  <c r="H579" i="3"/>
  <c r="G579" i="3"/>
  <c r="M578" i="3"/>
  <c r="L578" i="3"/>
  <c r="K578" i="3"/>
  <c r="H578" i="3"/>
  <c r="G578" i="3"/>
  <c r="M577" i="3"/>
  <c r="L577" i="3"/>
  <c r="K577" i="3"/>
  <c r="H577" i="3"/>
  <c r="G577" i="3"/>
  <c r="M576" i="3"/>
  <c r="L576" i="3"/>
  <c r="K576" i="3"/>
  <c r="H576" i="3"/>
  <c r="G576" i="3"/>
  <c r="M575" i="3"/>
  <c r="L575" i="3"/>
  <c r="K575" i="3"/>
  <c r="H575" i="3"/>
  <c r="G575" i="3"/>
  <c r="M574" i="3"/>
  <c r="L574" i="3"/>
  <c r="K574" i="3"/>
  <c r="H574" i="3"/>
  <c r="G574" i="3"/>
  <c r="M573" i="3"/>
  <c r="L573" i="3"/>
  <c r="K573" i="3"/>
  <c r="H573" i="3"/>
  <c r="G573" i="3"/>
  <c r="M572" i="3"/>
  <c r="L572" i="3"/>
  <c r="K572" i="3"/>
  <c r="H572" i="3"/>
  <c r="G572" i="3"/>
  <c r="M571" i="3"/>
  <c r="L571" i="3"/>
  <c r="K571" i="3"/>
  <c r="H571" i="3"/>
  <c r="G571" i="3"/>
  <c r="M570" i="3"/>
  <c r="L570" i="3"/>
  <c r="K570" i="3"/>
  <c r="H570" i="3"/>
  <c r="G570" i="3"/>
  <c r="M569" i="3"/>
  <c r="L569" i="3"/>
  <c r="K569" i="3"/>
  <c r="H569" i="3"/>
  <c r="G569" i="3"/>
  <c r="M568" i="3"/>
  <c r="L568" i="3"/>
  <c r="K568" i="3"/>
  <c r="H568" i="3"/>
  <c r="G568" i="3"/>
  <c r="M567" i="3"/>
  <c r="L567" i="3"/>
  <c r="K567" i="3"/>
  <c r="H567" i="3"/>
  <c r="G567" i="3"/>
  <c r="M566" i="3"/>
  <c r="L566" i="3"/>
  <c r="K566" i="3"/>
  <c r="H566" i="3"/>
  <c r="G566" i="3"/>
  <c r="M565" i="3"/>
  <c r="L565" i="3"/>
  <c r="K565" i="3"/>
  <c r="H565" i="3"/>
  <c r="G565" i="3"/>
  <c r="M564" i="3"/>
  <c r="L564" i="3"/>
  <c r="K564" i="3"/>
  <c r="H564" i="3"/>
  <c r="G564" i="3"/>
  <c r="M562" i="3"/>
  <c r="L562" i="3"/>
  <c r="K562" i="3"/>
  <c r="H562" i="3"/>
  <c r="G562" i="3"/>
  <c r="M561" i="3"/>
  <c r="L561" i="3"/>
  <c r="K561" i="3"/>
  <c r="H561" i="3"/>
  <c r="G561" i="3"/>
  <c r="M560" i="3"/>
  <c r="L560" i="3"/>
  <c r="K560" i="3"/>
  <c r="H560" i="3"/>
  <c r="G560" i="3"/>
  <c r="M559" i="3"/>
  <c r="L559" i="3"/>
  <c r="K559" i="3"/>
  <c r="H559" i="3"/>
  <c r="G559" i="3"/>
  <c r="M558" i="3"/>
  <c r="L558" i="3"/>
  <c r="K558" i="3"/>
  <c r="H558" i="3"/>
  <c r="G558" i="3"/>
  <c r="M557" i="3"/>
  <c r="L557" i="3"/>
  <c r="K557" i="3"/>
  <c r="H557" i="3"/>
  <c r="G557" i="3"/>
  <c r="M556" i="3"/>
  <c r="L556" i="3"/>
  <c r="K556" i="3"/>
  <c r="H556" i="3"/>
  <c r="G556" i="3"/>
  <c r="M555" i="3"/>
  <c r="L555" i="3"/>
  <c r="K555" i="3"/>
  <c r="H555" i="3"/>
  <c r="G555" i="3"/>
  <c r="M553" i="3"/>
  <c r="L553" i="3"/>
  <c r="K553" i="3"/>
  <c r="H553" i="3"/>
  <c r="G553" i="3"/>
  <c r="M552" i="3"/>
  <c r="L552" i="3"/>
  <c r="K552" i="3"/>
  <c r="H552" i="3"/>
  <c r="G552" i="3"/>
  <c r="M551" i="3"/>
  <c r="L551" i="3"/>
  <c r="K551" i="3"/>
  <c r="H551" i="3"/>
  <c r="G551" i="3"/>
  <c r="M550" i="3"/>
  <c r="L550" i="3"/>
  <c r="K550" i="3"/>
  <c r="H550" i="3"/>
  <c r="G550" i="3"/>
  <c r="M548" i="3"/>
  <c r="L548" i="3"/>
  <c r="K548" i="3"/>
  <c r="H548" i="3"/>
  <c r="G548" i="3"/>
  <c r="M547" i="3"/>
  <c r="L547" i="3"/>
  <c r="K547" i="3"/>
  <c r="H547" i="3"/>
  <c r="G547" i="3"/>
  <c r="M546" i="3"/>
  <c r="L546" i="3"/>
  <c r="K546" i="3"/>
  <c r="H546" i="3"/>
  <c r="G546" i="3"/>
  <c r="M545" i="3"/>
  <c r="L545" i="3"/>
  <c r="K545" i="3"/>
  <c r="H545" i="3"/>
  <c r="G545" i="3"/>
  <c r="M544" i="3"/>
  <c r="L544" i="3"/>
  <c r="K544" i="3"/>
  <c r="H544" i="3"/>
  <c r="G544" i="3"/>
  <c r="M542" i="3"/>
  <c r="L542" i="3"/>
  <c r="K542" i="3"/>
  <c r="H542" i="3"/>
  <c r="G542" i="3"/>
  <c r="M541" i="3"/>
  <c r="L541" i="3"/>
  <c r="K541" i="3"/>
  <c r="H541" i="3"/>
  <c r="G541" i="3"/>
  <c r="M540" i="3"/>
  <c r="L540" i="3"/>
  <c r="K540" i="3"/>
  <c r="H540" i="3"/>
  <c r="G540" i="3"/>
  <c r="M538" i="3"/>
  <c r="L538" i="3"/>
  <c r="K538" i="3"/>
  <c r="H538" i="3"/>
  <c r="G538" i="3"/>
  <c r="M537" i="3"/>
  <c r="L537" i="3"/>
  <c r="K537" i="3"/>
  <c r="H537" i="3"/>
  <c r="G537" i="3"/>
  <c r="M536" i="3"/>
  <c r="L536" i="3"/>
  <c r="K536" i="3"/>
  <c r="H536" i="3"/>
  <c r="G536" i="3"/>
  <c r="M535" i="3"/>
  <c r="L535" i="3"/>
  <c r="K535" i="3"/>
  <c r="H535" i="3"/>
  <c r="G535" i="3"/>
  <c r="M534" i="3"/>
  <c r="L534" i="3"/>
  <c r="K534" i="3"/>
  <c r="H534" i="3"/>
  <c r="G534" i="3"/>
  <c r="M533" i="3"/>
  <c r="L533" i="3"/>
  <c r="K533" i="3"/>
  <c r="H533" i="3"/>
  <c r="G533" i="3"/>
  <c r="M532" i="3"/>
  <c r="L532" i="3"/>
  <c r="K532" i="3"/>
  <c r="H532" i="3"/>
  <c r="G532" i="3"/>
  <c r="M531" i="3"/>
  <c r="L531" i="3"/>
  <c r="K531" i="3"/>
  <c r="H531" i="3"/>
  <c r="G531" i="3"/>
  <c r="M530" i="3"/>
  <c r="L530" i="3"/>
  <c r="K530" i="3"/>
  <c r="H530" i="3"/>
  <c r="G530" i="3"/>
  <c r="M529" i="3"/>
  <c r="L529" i="3"/>
  <c r="K529" i="3"/>
  <c r="H529" i="3"/>
  <c r="G529" i="3"/>
  <c r="M528" i="3"/>
  <c r="L528" i="3"/>
  <c r="K528" i="3"/>
  <c r="H528" i="3"/>
  <c r="G528" i="3"/>
  <c r="M527" i="3"/>
  <c r="L527" i="3"/>
  <c r="K527" i="3"/>
  <c r="H527" i="3"/>
  <c r="G527" i="3"/>
  <c r="M526" i="3"/>
  <c r="L526" i="3"/>
  <c r="K526" i="3"/>
  <c r="H526" i="3"/>
  <c r="G526" i="3"/>
  <c r="M525" i="3"/>
  <c r="L525" i="3"/>
  <c r="K525" i="3"/>
  <c r="H525" i="3"/>
  <c r="G525" i="3"/>
  <c r="M524" i="3"/>
  <c r="L524" i="3"/>
  <c r="K524" i="3"/>
  <c r="H524" i="3"/>
  <c r="G524" i="3"/>
  <c r="M523" i="3"/>
  <c r="L523" i="3"/>
  <c r="K523" i="3"/>
  <c r="H523" i="3"/>
  <c r="G523" i="3"/>
  <c r="M521" i="3"/>
  <c r="L521" i="3"/>
  <c r="K521" i="3"/>
  <c r="H521" i="3"/>
  <c r="G521" i="3"/>
  <c r="M520" i="3"/>
  <c r="L520" i="3"/>
  <c r="K520" i="3"/>
  <c r="H520" i="3"/>
  <c r="G520" i="3"/>
  <c r="M519" i="3"/>
  <c r="L519" i="3"/>
  <c r="K519" i="3"/>
  <c r="H519" i="3"/>
  <c r="G519" i="3"/>
  <c r="M518" i="3"/>
  <c r="L518" i="3"/>
  <c r="K518" i="3"/>
  <c r="H518" i="3"/>
  <c r="G518" i="3"/>
  <c r="M517" i="3"/>
  <c r="L517" i="3"/>
  <c r="K517" i="3"/>
  <c r="H517" i="3"/>
  <c r="G517" i="3"/>
  <c r="M516" i="3"/>
  <c r="L516" i="3"/>
  <c r="K516" i="3"/>
  <c r="H516" i="3"/>
  <c r="G516" i="3"/>
  <c r="M515" i="3"/>
  <c r="L515" i="3"/>
  <c r="K515" i="3"/>
  <c r="H515" i="3"/>
  <c r="G515" i="3"/>
  <c r="M514" i="3"/>
  <c r="L514" i="3"/>
  <c r="K514" i="3"/>
  <c r="H514" i="3"/>
  <c r="G514" i="3"/>
  <c r="M513" i="3"/>
  <c r="L513" i="3"/>
  <c r="K513" i="3"/>
  <c r="H513" i="3"/>
  <c r="G513" i="3"/>
  <c r="M511" i="3"/>
  <c r="L511" i="3"/>
  <c r="K511" i="3"/>
  <c r="H511" i="3"/>
  <c r="G511" i="3"/>
  <c r="M510" i="3"/>
  <c r="L510" i="3"/>
  <c r="K510" i="3"/>
  <c r="H510" i="3"/>
  <c r="G510" i="3"/>
  <c r="M509" i="3"/>
  <c r="L509" i="3"/>
  <c r="K509" i="3"/>
  <c r="H509" i="3"/>
  <c r="G509" i="3"/>
  <c r="M508" i="3"/>
  <c r="L508" i="3"/>
  <c r="K508" i="3"/>
  <c r="H508" i="3"/>
  <c r="G508" i="3"/>
  <c r="M507" i="3"/>
  <c r="L507" i="3"/>
  <c r="K507" i="3"/>
  <c r="H507" i="3"/>
  <c r="G507" i="3"/>
  <c r="M506" i="3"/>
  <c r="L506" i="3"/>
  <c r="K506" i="3"/>
  <c r="H506" i="3"/>
  <c r="G506" i="3"/>
  <c r="M505" i="3"/>
  <c r="L505" i="3"/>
  <c r="K505" i="3"/>
  <c r="H505" i="3"/>
  <c r="G505" i="3"/>
  <c r="M504" i="3"/>
  <c r="L504" i="3"/>
  <c r="K504" i="3"/>
  <c r="H504" i="3"/>
  <c r="G504" i="3"/>
  <c r="M503" i="3"/>
  <c r="L503" i="3"/>
  <c r="K503" i="3"/>
  <c r="H503" i="3"/>
  <c r="G503" i="3"/>
  <c r="M502" i="3"/>
  <c r="L502" i="3"/>
  <c r="K502" i="3"/>
  <c r="H502" i="3"/>
  <c r="G502" i="3"/>
  <c r="M500" i="3"/>
  <c r="L500" i="3"/>
  <c r="K500" i="3"/>
  <c r="H500" i="3"/>
  <c r="G500" i="3"/>
  <c r="M499" i="3"/>
  <c r="L499" i="3"/>
  <c r="K499" i="3"/>
  <c r="H499" i="3"/>
  <c r="G499" i="3"/>
  <c r="M498" i="3"/>
  <c r="L498" i="3"/>
  <c r="K498" i="3"/>
  <c r="H498" i="3"/>
  <c r="G498" i="3"/>
  <c r="M497" i="3"/>
  <c r="L497" i="3"/>
  <c r="K497" i="3"/>
  <c r="H497" i="3"/>
  <c r="G497" i="3"/>
  <c r="M496" i="3"/>
  <c r="L496" i="3"/>
  <c r="K496" i="3"/>
  <c r="H496" i="3"/>
  <c r="G496" i="3"/>
  <c r="M495" i="3"/>
  <c r="L495" i="3"/>
  <c r="K495" i="3"/>
  <c r="H495" i="3"/>
  <c r="G495" i="3"/>
  <c r="M494" i="3"/>
  <c r="L494" i="3"/>
  <c r="K494" i="3"/>
  <c r="H494" i="3"/>
  <c r="G494" i="3"/>
  <c r="M493" i="3"/>
  <c r="L493" i="3"/>
  <c r="K493" i="3"/>
  <c r="H493" i="3"/>
  <c r="G493" i="3"/>
  <c r="M492" i="3"/>
  <c r="L492" i="3"/>
  <c r="K492" i="3"/>
  <c r="H492" i="3"/>
  <c r="G492" i="3"/>
  <c r="M490" i="3"/>
  <c r="L490" i="3"/>
  <c r="K490" i="3"/>
  <c r="H490" i="3"/>
  <c r="G490" i="3"/>
  <c r="M489" i="3"/>
  <c r="L489" i="3"/>
  <c r="K489" i="3"/>
  <c r="H489" i="3"/>
  <c r="G489" i="3"/>
  <c r="M488" i="3"/>
  <c r="L488" i="3"/>
  <c r="K488" i="3"/>
  <c r="H488" i="3"/>
  <c r="G488" i="3"/>
  <c r="M487" i="3"/>
  <c r="L487" i="3"/>
  <c r="K487" i="3"/>
  <c r="H487" i="3"/>
  <c r="G487" i="3"/>
  <c r="M486" i="3"/>
  <c r="L486" i="3"/>
  <c r="K486" i="3"/>
  <c r="H486" i="3"/>
  <c r="G486" i="3"/>
  <c r="M485" i="3"/>
  <c r="L485" i="3"/>
  <c r="K485" i="3"/>
  <c r="H485" i="3"/>
  <c r="G485" i="3"/>
  <c r="M484" i="3"/>
  <c r="L484" i="3"/>
  <c r="K484" i="3"/>
  <c r="H484" i="3"/>
  <c r="G484" i="3"/>
  <c r="M483" i="3"/>
  <c r="L483" i="3"/>
  <c r="K483" i="3"/>
  <c r="H483" i="3"/>
  <c r="G483" i="3"/>
  <c r="M482" i="3"/>
  <c r="L482" i="3"/>
  <c r="K482" i="3"/>
  <c r="H482" i="3"/>
  <c r="G482" i="3"/>
  <c r="M481" i="3"/>
  <c r="L481" i="3"/>
  <c r="K481" i="3"/>
  <c r="H481" i="3"/>
  <c r="G481" i="3"/>
  <c r="M480" i="3"/>
  <c r="L480" i="3"/>
  <c r="K480" i="3"/>
  <c r="H480" i="3"/>
  <c r="G480" i="3"/>
  <c r="M479" i="3"/>
  <c r="L479" i="3"/>
  <c r="K479" i="3"/>
  <c r="H479" i="3"/>
  <c r="G479" i="3"/>
  <c r="M478" i="3"/>
  <c r="L478" i="3"/>
  <c r="K478" i="3"/>
  <c r="H478" i="3"/>
  <c r="G478" i="3"/>
  <c r="M477" i="3"/>
  <c r="L477" i="3"/>
  <c r="K477" i="3"/>
  <c r="H477" i="3"/>
  <c r="G477" i="3"/>
  <c r="M476" i="3"/>
  <c r="L476" i="3"/>
  <c r="K476" i="3"/>
  <c r="H476" i="3"/>
  <c r="G476" i="3"/>
  <c r="M475" i="3"/>
  <c r="L475" i="3"/>
  <c r="K475" i="3"/>
  <c r="H475" i="3"/>
  <c r="G475" i="3"/>
  <c r="M474" i="3"/>
  <c r="L474" i="3"/>
  <c r="K474" i="3"/>
  <c r="H474" i="3"/>
  <c r="G474" i="3"/>
  <c r="M472" i="3"/>
  <c r="L472" i="3"/>
  <c r="K472" i="3"/>
  <c r="H472" i="3"/>
  <c r="G472" i="3"/>
  <c r="M471" i="3"/>
  <c r="L471" i="3"/>
  <c r="K471" i="3"/>
  <c r="H471" i="3"/>
  <c r="G471" i="3"/>
  <c r="M470" i="3"/>
  <c r="L470" i="3"/>
  <c r="K470" i="3"/>
  <c r="H470" i="3"/>
  <c r="G470" i="3"/>
  <c r="M469" i="3"/>
  <c r="L469" i="3"/>
  <c r="K469" i="3"/>
  <c r="H469" i="3"/>
  <c r="G469" i="3"/>
  <c r="M468" i="3"/>
  <c r="L468" i="3"/>
  <c r="K468" i="3"/>
  <c r="H468" i="3"/>
  <c r="G468" i="3"/>
  <c r="M467" i="3"/>
  <c r="L467" i="3"/>
  <c r="K467" i="3"/>
  <c r="H467" i="3"/>
  <c r="G467" i="3"/>
  <c r="M466" i="3"/>
  <c r="L466" i="3"/>
  <c r="K466" i="3"/>
  <c r="H466" i="3"/>
  <c r="G466" i="3"/>
  <c r="M465" i="3"/>
  <c r="L465" i="3"/>
  <c r="K465" i="3"/>
  <c r="H465" i="3"/>
  <c r="G465" i="3"/>
  <c r="M464" i="3"/>
  <c r="L464" i="3"/>
  <c r="K464" i="3"/>
  <c r="H464" i="3"/>
  <c r="G464" i="3"/>
  <c r="M463" i="3"/>
  <c r="L463" i="3"/>
  <c r="K463" i="3"/>
  <c r="H463" i="3"/>
  <c r="G463" i="3"/>
  <c r="M462" i="3"/>
  <c r="L462" i="3"/>
  <c r="K462" i="3"/>
  <c r="H462" i="3"/>
  <c r="G462" i="3"/>
  <c r="M460" i="3"/>
  <c r="L460" i="3"/>
  <c r="K460" i="3"/>
  <c r="H460" i="3"/>
  <c r="G460" i="3"/>
  <c r="M459" i="3"/>
  <c r="L459" i="3"/>
  <c r="K459" i="3"/>
  <c r="H459" i="3"/>
  <c r="G459" i="3"/>
  <c r="M458" i="3"/>
  <c r="L458" i="3"/>
  <c r="K458" i="3"/>
  <c r="H458" i="3"/>
  <c r="G458" i="3"/>
  <c r="M457" i="3"/>
  <c r="L457" i="3"/>
  <c r="K457" i="3"/>
  <c r="H457" i="3"/>
  <c r="G457" i="3"/>
  <c r="M456" i="3"/>
  <c r="L456" i="3"/>
  <c r="K456" i="3"/>
  <c r="H456" i="3"/>
  <c r="G456" i="3"/>
  <c r="M455" i="3"/>
  <c r="L455" i="3"/>
  <c r="K455" i="3"/>
  <c r="H455" i="3"/>
  <c r="G455" i="3"/>
  <c r="M454" i="3"/>
  <c r="L454" i="3"/>
  <c r="K454" i="3"/>
  <c r="H454" i="3"/>
  <c r="G454" i="3"/>
  <c r="M453" i="3"/>
  <c r="L453" i="3"/>
  <c r="K453" i="3"/>
  <c r="H453" i="3"/>
  <c r="G453" i="3"/>
  <c r="M452" i="3"/>
  <c r="L452" i="3"/>
  <c r="K452" i="3"/>
  <c r="H452" i="3"/>
  <c r="G452" i="3"/>
  <c r="M451" i="3"/>
  <c r="L451" i="3"/>
  <c r="K451" i="3"/>
  <c r="H451" i="3"/>
  <c r="G451" i="3"/>
  <c r="M450" i="3"/>
  <c r="L450" i="3"/>
  <c r="K450" i="3"/>
  <c r="H450" i="3"/>
  <c r="G450" i="3"/>
  <c r="M448" i="3"/>
  <c r="L448" i="3"/>
  <c r="K448" i="3"/>
  <c r="H448" i="3"/>
  <c r="G448" i="3"/>
  <c r="M447" i="3"/>
  <c r="L447" i="3"/>
  <c r="K447" i="3"/>
  <c r="H447" i="3"/>
  <c r="G447" i="3"/>
  <c r="M446" i="3"/>
  <c r="L446" i="3"/>
  <c r="K446" i="3"/>
  <c r="H446" i="3"/>
  <c r="G446" i="3"/>
  <c r="M445" i="3"/>
  <c r="L445" i="3"/>
  <c r="K445" i="3"/>
  <c r="H445" i="3"/>
  <c r="G445" i="3"/>
  <c r="M442" i="3"/>
  <c r="L442" i="3"/>
  <c r="K442" i="3"/>
  <c r="H442" i="3"/>
  <c r="G442" i="3"/>
  <c r="M441" i="3"/>
  <c r="L441" i="3"/>
  <c r="K441" i="3"/>
  <c r="H441" i="3"/>
  <c r="G441" i="3"/>
  <c r="M440" i="3"/>
  <c r="L440" i="3"/>
  <c r="K440" i="3"/>
  <c r="H440" i="3"/>
  <c r="G440" i="3"/>
  <c r="M439" i="3"/>
  <c r="L439" i="3"/>
  <c r="K439" i="3"/>
  <c r="H439" i="3"/>
  <c r="G439" i="3"/>
  <c r="M438" i="3"/>
  <c r="L438" i="3"/>
  <c r="K438" i="3"/>
  <c r="H438" i="3"/>
  <c r="G438" i="3"/>
  <c r="M437" i="3"/>
  <c r="L437" i="3"/>
  <c r="K437" i="3"/>
  <c r="H437" i="3"/>
  <c r="G437" i="3"/>
  <c r="M436" i="3"/>
  <c r="L436" i="3"/>
  <c r="K436" i="3"/>
  <c r="H436" i="3"/>
  <c r="G436" i="3"/>
  <c r="M434" i="3"/>
  <c r="L434" i="3"/>
  <c r="K434" i="3"/>
  <c r="H434" i="3"/>
  <c r="G434" i="3"/>
  <c r="M433" i="3"/>
  <c r="L433" i="3"/>
  <c r="K433" i="3"/>
  <c r="H433" i="3"/>
  <c r="G433" i="3"/>
  <c r="M432" i="3"/>
  <c r="L432" i="3"/>
  <c r="K432" i="3"/>
  <c r="H432" i="3"/>
  <c r="G432" i="3"/>
  <c r="M431" i="3"/>
  <c r="L431" i="3"/>
  <c r="K431" i="3"/>
  <c r="H431" i="3"/>
  <c r="G431" i="3"/>
  <c r="M430" i="3"/>
  <c r="L430" i="3"/>
  <c r="K430" i="3"/>
  <c r="H430" i="3"/>
  <c r="G430" i="3"/>
  <c r="M429" i="3"/>
  <c r="L429" i="3"/>
  <c r="K429" i="3"/>
  <c r="H429" i="3"/>
  <c r="G429" i="3"/>
  <c r="M428" i="3"/>
  <c r="L428" i="3"/>
  <c r="K428" i="3"/>
  <c r="H428" i="3"/>
  <c r="G428" i="3"/>
  <c r="M427" i="3"/>
  <c r="L427" i="3"/>
  <c r="K427" i="3"/>
  <c r="H427" i="3"/>
  <c r="G427" i="3"/>
  <c r="M426" i="3"/>
  <c r="L426" i="3"/>
  <c r="K426" i="3"/>
  <c r="H426" i="3"/>
  <c r="G426" i="3"/>
  <c r="M425" i="3"/>
  <c r="L425" i="3"/>
  <c r="K425" i="3"/>
  <c r="H425" i="3"/>
  <c r="G425" i="3"/>
  <c r="M424" i="3"/>
  <c r="L424" i="3"/>
  <c r="K424" i="3"/>
  <c r="H424" i="3"/>
  <c r="G424" i="3"/>
  <c r="M423" i="3"/>
  <c r="L423" i="3"/>
  <c r="K423" i="3"/>
  <c r="H423" i="3"/>
  <c r="G423" i="3"/>
  <c r="M422" i="3"/>
  <c r="L422" i="3"/>
  <c r="K422" i="3"/>
  <c r="H422" i="3"/>
  <c r="G422" i="3"/>
  <c r="M421" i="3"/>
  <c r="L421" i="3"/>
  <c r="K421" i="3"/>
  <c r="H421" i="3"/>
  <c r="G421" i="3"/>
  <c r="M420" i="3"/>
  <c r="L420" i="3"/>
  <c r="K420" i="3"/>
  <c r="H420" i="3"/>
  <c r="G420" i="3"/>
  <c r="M418" i="3"/>
  <c r="L418" i="3"/>
  <c r="K418" i="3"/>
  <c r="H418" i="3"/>
  <c r="G418" i="3"/>
  <c r="M417" i="3"/>
  <c r="L417" i="3"/>
  <c r="K417" i="3"/>
  <c r="H417" i="3"/>
  <c r="G417" i="3"/>
  <c r="M416" i="3"/>
  <c r="L416" i="3"/>
  <c r="K416" i="3"/>
  <c r="H416" i="3"/>
  <c r="G416" i="3"/>
  <c r="M415" i="3"/>
  <c r="L415" i="3"/>
  <c r="K415" i="3"/>
  <c r="H415" i="3"/>
  <c r="G415" i="3"/>
  <c r="M414" i="3"/>
  <c r="L414" i="3"/>
  <c r="K414" i="3"/>
  <c r="H414" i="3"/>
  <c r="G414" i="3"/>
  <c r="M413" i="3"/>
  <c r="L413" i="3"/>
  <c r="K413" i="3"/>
  <c r="H413" i="3"/>
  <c r="G413" i="3"/>
  <c r="M411" i="3"/>
  <c r="L411" i="3"/>
  <c r="K411" i="3"/>
  <c r="H411" i="3"/>
  <c r="G411" i="3"/>
  <c r="M410" i="3"/>
  <c r="L410" i="3"/>
  <c r="K410" i="3"/>
  <c r="H410" i="3"/>
  <c r="G410" i="3"/>
  <c r="M409" i="3"/>
  <c r="L409" i="3"/>
  <c r="K409" i="3"/>
  <c r="H409" i="3"/>
  <c r="G409" i="3"/>
  <c r="M407" i="3"/>
  <c r="L407" i="3"/>
  <c r="K407" i="3"/>
  <c r="H407" i="3"/>
  <c r="G407" i="3"/>
  <c r="M406" i="3"/>
  <c r="L406" i="3"/>
  <c r="K406" i="3"/>
  <c r="H406" i="3"/>
  <c r="G406" i="3"/>
  <c r="M405" i="3"/>
  <c r="L405" i="3"/>
  <c r="K405" i="3"/>
  <c r="H405" i="3"/>
  <c r="G405" i="3"/>
  <c r="M404" i="3"/>
  <c r="L404" i="3"/>
  <c r="K404" i="3"/>
  <c r="H404" i="3"/>
  <c r="G404" i="3"/>
  <c r="M403" i="3"/>
  <c r="L403" i="3"/>
  <c r="K403" i="3"/>
  <c r="H403" i="3"/>
  <c r="G403" i="3"/>
  <c r="M402" i="3"/>
  <c r="L402" i="3"/>
  <c r="K402" i="3"/>
  <c r="H402" i="3"/>
  <c r="G402" i="3"/>
  <c r="M401" i="3"/>
  <c r="L401" i="3"/>
  <c r="K401" i="3"/>
  <c r="H401" i="3"/>
  <c r="G401" i="3"/>
  <c r="M400" i="3"/>
  <c r="L400" i="3"/>
  <c r="K400" i="3"/>
  <c r="H400" i="3"/>
  <c r="G400" i="3"/>
  <c r="M399" i="3"/>
  <c r="L399" i="3"/>
  <c r="K399" i="3"/>
  <c r="H399" i="3"/>
  <c r="G399" i="3"/>
  <c r="M398" i="3"/>
  <c r="L398" i="3"/>
  <c r="K398" i="3"/>
  <c r="H398" i="3"/>
  <c r="G398" i="3"/>
  <c r="M396" i="3"/>
  <c r="L396" i="3"/>
  <c r="K396" i="3"/>
  <c r="H396" i="3"/>
  <c r="G396" i="3"/>
  <c r="M395" i="3"/>
  <c r="L395" i="3"/>
  <c r="K395" i="3"/>
  <c r="H395" i="3"/>
  <c r="G395" i="3"/>
  <c r="M394" i="3"/>
  <c r="L394" i="3"/>
  <c r="K394" i="3"/>
  <c r="H394" i="3"/>
  <c r="G394" i="3"/>
  <c r="M393" i="3"/>
  <c r="L393" i="3"/>
  <c r="K393" i="3"/>
  <c r="H393" i="3"/>
  <c r="G393" i="3"/>
  <c r="M392" i="3"/>
  <c r="L392" i="3"/>
  <c r="K392" i="3"/>
  <c r="H392" i="3"/>
  <c r="G392" i="3"/>
  <c r="M390" i="3"/>
  <c r="L390" i="3"/>
  <c r="K390" i="3"/>
  <c r="H390" i="3"/>
  <c r="G390" i="3"/>
  <c r="M389" i="3"/>
  <c r="L389" i="3"/>
  <c r="K389" i="3"/>
  <c r="H389" i="3"/>
  <c r="G389" i="3"/>
  <c r="M388" i="3"/>
  <c r="L388" i="3"/>
  <c r="K388" i="3"/>
  <c r="H388" i="3"/>
  <c r="G388" i="3"/>
  <c r="M387" i="3"/>
  <c r="L387" i="3"/>
  <c r="K387" i="3"/>
  <c r="H387" i="3"/>
  <c r="G387" i="3"/>
  <c r="M386" i="3"/>
  <c r="L386" i="3"/>
  <c r="K386" i="3"/>
  <c r="H386" i="3"/>
  <c r="G386" i="3"/>
  <c r="M385" i="3"/>
  <c r="L385" i="3"/>
  <c r="K385" i="3"/>
  <c r="H385" i="3"/>
  <c r="G385" i="3"/>
  <c r="M384" i="3"/>
  <c r="L384" i="3"/>
  <c r="K384" i="3"/>
  <c r="H384" i="3"/>
  <c r="G384" i="3"/>
  <c r="M382" i="3"/>
  <c r="L382" i="3"/>
  <c r="K382" i="3"/>
  <c r="H382" i="3"/>
  <c r="G382" i="3"/>
  <c r="M381" i="3"/>
  <c r="L381" i="3"/>
  <c r="K381" i="3"/>
  <c r="H381" i="3"/>
  <c r="G381" i="3"/>
  <c r="M380" i="3"/>
  <c r="L380" i="3"/>
  <c r="K380" i="3"/>
  <c r="H380" i="3"/>
  <c r="G380" i="3"/>
  <c r="M378" i="3"/>
  <c r="L378" i="3"/>
  <c r="K378" i="3"/>
  <c r="H378" i="3"/>
  <c r="G378" i="3"/>
  <c r="M377" i="3"/>
  <c r="L377" i="3"/>
  <c r="K377" i="3"/>
  <c r="H377" i="3"/>
  <c r="G377" i="3"/>
  <c r="M376" i="3"/>
  <c r="L376" i="3"/>
  <c r="K376" i="3"/>
  <c r="H376" i="3"/>
  <c r="G376" i="3"/>
  <c r="M375" i="3"/>
  <c r="L375" i="3"/>
  <c r="K375" i="3"/>
  <c r="H375" i="3"/>
  <c r="G375" i="3"/>
  <c r="M374" i="3"/>
  <c r="L374" i="3"/>
  <c r="K374" i="3"/>
  <c r="H374" i="3"/>
  <c r="G374" i="3"/>
  <c r="M373" i="3"/>
  <c r="L373" i="3"/>
  <c r="K373" i="3"/>
  <c r="H373" i="3"/>
  <c r="G373" i="3"/>
  <c r="M372" i="3"/>
  <c r="L372" i="3"/>
  <c r="K372" i="3"/>
  <c r="H372" i="3"/>
  <c r="G372" i="3"/>
  <c r="M371" i="3"/>
  <c r="L371" i="3"/>
  <c r="K371" i="3"/>
  <c r="H371" i="3"/>
  <c r="G371" i="3"/>
  <c r="M370" i="3"/>
  <c r="L370" i="3"/>
  <c r="K370" i="3"/>
  <c r="H370" i="3"/>
  <c r="G370" i="3"/>
  <c r="M369" i="3"/>
  <c r="L369" i="3"/>
  <c r="K369" i="3"/>
  <c r="H369" i="3"/>
  <c r="G369" i="3"/>
  <c r="M368" i="3"/>
  <c r="L368" i="3"/>
  <c r="K368" i="3"/>
  <c r="H368" i="3"/>
  <c r="G368" i="3"/>
  <c r="M367" i="3"/>
  <c r="L367" i="3"/>
  <c r="K367" i="3"/>
  <c r="H367" i="3"/>
  <c r="G367" i="3"/>
  <c r="M366" i="3"/>
  <c r="L366" i="3"/>
  <c r="K366" i="3"/>
  <c r="H366" i="3"/>
  <c r="G366" i="3"/>
  <c r="M365" i="3"/>
  <c r="L365" i="3"/>
  <c r="K365" i="3"/>
  <c r="H365" i="3"/>
  <c r="G365" i="3"/>
  <c r="M364" i="3"/>
  <c r="L364" i="3"/>
  <c r="K364" i="3"/>
  <c r="H364" i="3"/>
  <c r="G364" i="3"/>
  <c r="M363" i="3"/>
  <c r="L363" i="3"/>
  <c r="K363" i="3"/>
  <c r="H363" i="3"/>
  <c r="G363" i="3"/>
  <c r="M362" i="3"/>
  <c r="L362" i="3"/>
  <c r="K362" i="3"/>
  <c r="H362" i="3"/>
  <c r="G362" i="3"/>
  <c r="M361" i="3"/>
  <c r="L361" i="3"/>
  <c r="K361" i="3"/>
  <c r="H361" i="3"/>
  <c r="G361" i="3"/>
  <c r="M359" i="3"/>
  <c r="L359" i="3"/>
  <c r="K359" i="3"/>
  <c r="H359" i="3"/>
  <c r="G359" i="3"/>
  <c r="M358" i="3"/>
  <c r="L358" i="3"/>
  <c r="K358" i="3"/>
  <c r="H358" i="3"/>
  <c r="G358" i="3"/>
  <c r="M357" i="3"/>
  <c r="L357" i="3"/>
  <c r="K357" i="3"/>
  <c r="H357" i="3"/>
  <c r="G357" i="3"/>
  <c r="M356" i="3"/>
  <c r="L356" i="3"/>
  <c r="K356" i="3"/>
  <c r="H356" i="3"/>
  <c r="G356" i="3"/>
  <c r="M354" i="3"/>
  <c r="L354" i="3"/>
  <c r="K354" i="3"/>
  <c r="H354" i="3"/>
  <c r="G354" i="3"/>
  <c r="M353" i="3"/>
  <c r="L353" i="3"/>
  <c r="K353" i="3"/>
  <c r="H353" i="3"/>
  <c r="G353" i="3"/>
  <c r="M352" i="3"/>
  <c r="L352" i="3"/>
  <c r="K352" i="3"/>
  <c r="H352" i="3"/>
  <c r="G352" i="3"/>
  <c r="M350" i="3"/>
  <c r="M349" i="3" s="1"/>
  <c r="L350" i="3"/>
  <c r="L349" i="3" s="1"/>
  <c r="K350" i="3"/>
  <c r="K349" i="3" s="1"/>
  <c r="H350" i="3"/>
  <c r="H349" i="3" s="1"/>
  <c r="G350" i="3"/>
  <c r="G349" i="3" s="1"/>
  <c r="M348" i="3"/>
  <c r="L348" i="3"/>
  <c r="K348" i="3"/>
  <c r="H348" i="3"/>
  <c r="G348" i="3"/>
  <c r="M347" i="3"/>
  <c r="L347" i="3"/>
  <c r="K347" i="3"/>
  <c r="H347" i="3"/>
  <c r="G347" i="3"/>
  <c r="M346" i="3"/>
  <c r="L346" i="3"/>
  <c r="K346" i="3"/>
  <c r="H346" i="3"/>
  <c r="G346" i="3"/>
  <c r="M345" i="3"/>
  <c r="L345" i="3"/>
  <c r="K345" i="3"/>
  <c r="H345" i="3"/>
  <c r="G345" i="3"/>
  <c r="M344" i="3"/>
  <c r="L344" i="3"/>
  <c r="K344" i="3"/>
  <c r="H344" i="3"/>
  <c r="G344" i="3"/>
  <c r="M343" i="3"/>
  <c r="L343" i="3"/>
  <c r="K343" i="3"/>
  <c r="H343" i="3"/>
  <c r="G343" i="3"/>
  <c r="M342" i="3"/>
  <c r="L342" i="3"/>
  <c r="K342" i="3"/>
  <c r="H342" i="3"/>
  <c r="G342" i="3"/>
  <c r="M341" i="3"/>
  <c r="L341" i="3"/>
  <c r="K341" i="3"/>
  <c r="H341" i="3"/>
  <c r="G341" i="3"/>
  <c r="M340" i="3"/>
  <c r="L340" i="3"/>
  <c r="K340" i="3"/>
  <c r="H340" i="3"/>
  <c r="G340" i="3"/>
  <c r="M339" i="3"/>
  <c r="L339" i="3"/>
  <c r="K339" i="3"/>
  <c r="H339" i="3"/>
  <c r="G339" i="3"/>
  <c r="M337" i="3"/>
  <c r="L337" i="3"/>
  <c r="K337" i="3"/>
  <c r="H337" i="3"/>
  <c r="G337" i="3"/>
  <c r="M336" i="3"/>
  <c r="L336" i="3"/>
  <c r="K336" i="3"/>
  <c r="H336" i="3"/>
  <c r="G336" i="3"/>
  <c r="M335" i="3"/>
  <c r="L335" i="3"/>
  <c r="K335" i="3"/>
  <c r="H335" i="3"/>
  <c r="G335" i="3"/>
  <c r="M334" i="3"/>
  <c r="L334" i="3"/>
  <c r="K334" i="3"/>
  <c r="H334" i="3"/>
  <c r="G334" i="3"/>
  <c r="M333" i="3"/>
  <c r="L333" i="3"/>
  <c r="K333" i="3"/>
  <c r="H333" i="3"/>
  <c r="G333" i="3"/>
  <c r="M332" i="3"/>
  <c r="L332" i="3"/>
  <c r="K332" i="3"/>
  <c r="H332" i="3"/>
  <c r="G332" i="3"/>
  <c r="M330" i="3"/>
  <c r="L330" i="3"/>
  <c r="K330" i="3"/>
  <c r="H330" i="3"/>
  <c r="G330" i="3"/>
  <c r="M329" i="3"/>
  <c r="L329" i="3"/>
  <c r="K329" i="3"/>
  <c r="H329" i="3"/>
  <c r="G329" i="3"/>
  <c r="M328" i="3"/>
  <c r="L328" i="3"/>
  <c r="K328" i="3"/>
  <c r="H328" i="3"/>
  <c r="G328" i="3"/>
  <c r="M327" i="3"/>
  <c r="L327" i="3"/>
  <c r="K327" i="3"/>
  <c r="H327" i="3"/>
  <c r="G327" i="3"/>
  <c r="M326" i="3"/>
  <c r="L326" i="3"/>
  <c r="K326" i="3"/>
  <c r="H326" i="3"/>
  <c r="G326" i="3"/>
  <c r="M325" i="3"/>
  <c r="L325" i="3"/>
  <c r="K325" i="3"/>
  <c r="H325" i="3"/>
  <c r="G325" i="3"/>
  <c r="M324" i="3"/>
  <c r="L324" i="3"/>
  <c r="K324" i="3"/>
  <c r="H324" i="3"/>
  <c r="G324" i="3"/>
  <c r="M323" i="3"/>
  <c r="L323" i="3"/>
  <c r="K323" i="3"/>
  <c r="H323" i="3"/>
  <c r="G323" i="3"/>
  <c r="M322" i="3"/>
  <c r="L322" i="3"/>
  <c r="K322" i="3"/>
  <c r="H322" i="3"/>
  <c r="G322" i="3"/>
  <c r="M321" i="3"/>
  <c r="L321" i="3"/>
  <c r="K321" i="3"/>
  <c r="H321" i="3"/>
  <c r="G321" i="3"/>
  <c r="M320" i="3"/>
  <c r="L320" i="3"/>
  <c r="K320" i="3"/>
  <c r="H320" i="3"/>
  <c r="G320" i="3"/>
  <c r="M319" i="3"/>
  <c r="L319" i="3"/>
  <c r="K319" i="3"/>
  <c r="H319" i="3"/>
  <c r="G319" i="3"/>
  <c r="M318" i="3"/>
  <c r="L318" i="3"/>
  <c r="K318" i="3"/>
  <c r="H318" i="3"/>
  <c r="G318" i="3"/>
  <c r="M317" i="3"/>
  <c r="L317" i="3"/>
  <c r="K317" i="3"/>
  <c r="H317" i="3"/>
  <c r="G317" i="3"/>
  <c r="M316" i="3"/>
  <c r="L316" i="3"/>
  <c r="K316" i="3"/>
  <c r="H316" i="3"/>
  <c r="G316" i="3"/>
  <c r="M315" i="3"/>
  <c r="L315" i="3"/>
  <c r="K315" i="3"/>
  <c r="H315" i="3"/>
  <c r="G315" i="3"/>
  <c r="M314" i="3"/>
  <c r="L314" i="3"/>
  <c r="K314" i="3"/>
  <c r="H314" i="3"/>
  <c r="G314" i="3"/>
  <c r="M313" i="3"/>
  <c r="L313" i="3"/>
  <c r="K313" i="3"/>
  <c r="H313" i="3"/>
  <c r="G313" i="3"/>
  <c r="M312" i="3"/>
  <c r="L312" i="3"/>
  <c r="K312" i="3"/>
  <c r="H312" i="3"/>
  <c r="G312" i="3"/>
  <c r="M311" i="3"/>
  <c r="L311" i="3"/>
  <c r="K311" i="3"/>
  <c r="H311" i="3"/>
  <c r="G311" i="3"/>
  <c r="M310" i="3"/>
  <c r="L310" i="3"/>
  <c r="K310" i="3"/>
  <c r="H310" i="3"/>
  <c r="G310" i="3"/>
  <c r="M309" i="3"/>
  <c r="L309" i="3"/>
  <c r="K309" i="3"/>
  <c r="H309" i="3"/>
  <c r="G309" i="3"/>
  <c r="M308" i="3"/>
  <c r="L308" i="3"/>
  <c r="K308" i="3"/>
  <c r="H308" i="3"/>
  <c r="G308" i="3"/>
  <c r="M307" i="3"/>
  <c r="L307" i="3"/>
  <c r="K307" i="3"/>
  <c r="H307" i="3"/>
  <c r="G307" i="3"/>
  <c r="M306" i="3"/>
  <c r="L306" i="3"/>
  <c r="K306" i="3"/>
  <c r="H306" i="3"/>
  <c r="G306" i="3"/>
  <c r="M305" i="3"/>
  <c r="L305" i="3"/>
  <c r="K305" i="3"/>
  <c r="H305" i="3"/>
  <c r="G305" i="3"/>
  <c r="M304" i="3"/>
  <c r="L304" i="3"/>
  <c r="K304" i="3"/>
  <c r="H304" i="3"/>
  <c r="G304" i="3"/>
  <c r="M303" i="3"/>
  <c r="L303" i="3"/>
  <c r="K303" i="3"/>
  <c r="H303" i="3"/>
  <c r="G303" i="3"/>
  <c r="M302" i="3"/>
  <c r="L302" i="3"/>
  <c r="K302" i="3"/>
  <c r="H302" i="3"/>
  <c r="G302" i="3"/>
  <c r="M301" i="3"/>
  <c r="L301" i="3"/>
  <c r="K301" i="3"/>
  <c r="H301" i="3"/>
  <c r="G301" i="3"/>
  <c r="M300" i="3"/>
  <c r="L300" i="3"/>
  <c r="K300" i="3"/>
  <c r="H300" i="3"/>
  <c r="G300" i="3"/>
  <c r="M298" i="3"/>
  <c r="L298" i="3"/>
  <c r="K298" i="3"/>
  <c r="H298" i="3"/>
  <c r="G298" i="3"/>
  <c r="M297" i="3"/>
  <c r="L297" i="3"/>
  <c r="K297" i="3"/>
  <c r="H297" i="3"/>
  <c r="G297" i="3"/>
  <c r="M296" i="3"/>
  <c r="L296" i="3"/>
  <c r="K296" i="3"/>
  <c r="H296" i="3"/>
  <c r="G296" i="3"/>
  <c r="M295" i="3"/>
  <c r="L295" i="3"/>
  <c r="K295" i="3"/>
  <c r="H295" i="3"/>
  <c r="G295" i="3"/>
  <c r="M294" i="3"/>
  <c r="L294" i="3"/>
  <c r="K294" i="3"/>
  <c r="H294" i="3"/>
  <c r="G294" i="3"/>
  <c r="M293" i="3"/>
  <c r="L293" i="3"/>
  <c r="K293" i="3"/>
  <c r="H293" i="3"/>
  <c r="G293" i="3"/>
  <c r="M292" i="3"/>
  <c r="L292" i="3"/>
  <c r="K292" i="3"/>
  <c r="H292" i="3"/>
  <c r="G292" i="3"/>
  <c r="M291" i="3"/>
  <c r="L291" i="3"/>
  <c r="K291" i="3"/>
  <c r="H291" i="3"/>
  <c r="G291" i="3"/>
  <c r="M290" i="3"/>
  <c r="L290" i="3"/>
  <c r="K290" i="3"/>
  <c r="H290" i="3"/>
  <c r="G290" i="3"/>
  <c r="M289" i="3"/>
  <c r="L289" i="3"/>
  <c r="K289" i="3"/>
  <c r="H289" i="3"/>
  <c r="G289" i="3"/>
  <c r="M288" i="3"/>
  <c r="L288" i="3"/>
  <c r="K288" i="3"/>
  <c r="H288" i="3"/>
  <c r="G288" i="3"/>
  <c r="M287" i="3"/>
  <c r="L287" i="3"/>
  <c r="K287" i="3"/>
  <c r="H287" i="3"/>
  <c r="G287" i="3"/>
  <c r="M286" i="3"/>
  <c r="L286" i="3"/>
  <c r="K286" i="3"/>
  <c r="H286" i="3"/>
  <c r="G286" i="3"/>
  <c r="M285" i="3"/>
  <c r="L285" i="3"/>
  <c r="K285" i="3"/>
  <c r="H285" i="3"/>
  <c r="G285" i="3"/>
  <c r="M284" i="3"/>
  <c r="L284" i="3"/>
  <c r="K284" i="3"/>
  <c r="H284" i="3"/>
  <c r="G284" i="3"/>
  <c r="M283" i="3"/>
  <c r="L283" i="3"/>
  <c r="K283" i="3"/>
  <c r="H283" i="3"/>
  <c r="G283" i="3"/>
  <c r="M282" i="3"/>
  <c r="L282" i="3"/>
  <c r="K282" i="3"/>
  <c r="H282" i="3"/>
  <c r="G282" i="3"/>
  <c r="M281" i="3"/>
  <c r="L281" i="3"/>
  <c r="K281" i="3"/>
  <c r="H281" i="3"/>
  <c r="G281" i="3"/>
  <c r="M280" i="3"/>
  <c r="L280" i="3"/>
  <c r="K280" i="3"/>
  <c r="H280" i="3"/>
  <c r="G280" i="3"/>
  <c r="M279" i="3"/>
  <c r="L279" i="3"/>
  <c r="K279" i="3"/>
  <c r="H279" i="3"/>
  <c r="G279" i="3"/>
  <c r="M278" i="3"/>
  <c r="L278" i="3"/>
  <c r="K278" i="3"/>
  <c r="H278" i="3"/>
  <c r="G278" i="3"/>
  <c r="M277" i="3"/>
  <c r="L277" i="3"/>
  <c r="K277" i="3"/>
  <c r="H277" i="3"/>
  <c r="G277" i="3"/>
  <c r="M276" i="3"/>
  <c r="L276" i="3"/>
  <c r="K276" i="3"/>
  <c r="H276" i="3"/>
  <c r="G276" i="3"/>
  <c r="M275" i="3"/>
  <c r="L275" i="3"/>
  <c r="K275" i="3"/>
  <c r="H275" i="3"/>
  <c r="G275" i="3"/>
  <c r="M274" i="3"/>
  <c r="L274" i="3"/>
  <c r="K274" i="3"/>
  <c r="H274" i="3"/>
  <c r="G274" i="3"/>
  <c r="M273" i="3"/>
  <c r="L273" i="3"/>
  <c r="K273" i="3"/>
  <c r="H273" i="3"/>
  <c r="G273" i="3"/>
  <c r="M272" i="3"/>
  <c r="L272" i="3"/>
  <c r="K272" i="3"/>
  <c r="H272" i="3"/>
  <c r="G272" i="3"/>
  <c r="M271" i="3"/>
  <c r="L271" i="3"/>
  <c r="K271" i="3"/>
  <c r="H271" i="3"/>
  <c r="G271" i="3"/>
  <c r="M270" i="3"/>
  <c r="L270" i="3"/>
  <c r="K270" i="3"/>
  <c r="H270" i="3"/>
  <c r="G270" i="3"/>
  <c r="M269" i="3"/>
  <c r="L269" i="3"/>
  <c r="K269" i="3"/>
  <c r="H269" i="3"/>
  <c r="G269" i="3"/>
  <c r="M268" i="3"/>
  <c r="L268" i="3"/>
  <c r="K268" i="3"/>
  <c r="H268" i="3"/>
  <c r="G268" i="3"/>
  <c r="M267" i="3"/>
  <c r="L267" i="3"/>
  <c r="K267" i="3"/>
  <c r="H267" i="3"/>
  <c r="G267" i="3"/>
  <c r="M266" i="3"/>
  <c r="L266" i="3"/>
  <c r="K266" i="3"/>
  <c r="H266" i="3"/>
  <c r="G266" i="3"/>
  <c r="M265" i="3"/>
  <c r="L265" i="3"/>
  <c r="K265" i="3"/>
  <c r="H265" i="3"/>
  <c r="G265" i="3"/>
  <c r="M264" i="3"/>
  <c r="L264" i="3"/>
  <c r="K264" i="3"/>
  <c r="H264" i="3"/>
  <c r="G264" i="3"/>
  <c r="M263" i="3"/>
  <c r="L263" i="3"/>
  <c r="K263" i="3"/>
  <c r="H263" i="3"/>
  <c r="G263" i="3"/>
  <c r="M262" i="3"/>
  <c r="L262" i="3"/>
  <c r="K262" i="3"/>
  <c r="H262" i="3"/>
  <c r="G262" i="3"/>
  <c r="M261" i="3"/>
  <c r="L261" i="3"/>
  <c r="K261" i="3"/>
  <c r="H261" i="3"/>
  <c r="G261" i="3"/>
  <c r="M260" i="3"/>
  <c r="L260" i="3"/>
  <c r="K260" i="3"/>
  <c r="H260" i="3"/>
  <c r="G260" i="3"/>
  <c r="M258" i="3"/>
  <c r="L258" i="3"/>
  <c r="K258" i="3"/>
  <c r="H258" i="3"/>
  <c r="G258" i="3"/>
  <c r="M257" i="3"/>
  <c r="L257" i="3"/>
  <c r="K257" i="3"/>
  <c r="H257" i="3"/>
  <c r="G257" i="3"/>
  <c r="M256" i="3"/>
  <c r="L256" i="3"/>
  <c r="K256" i="3"/>
  <c r="H256" i="3"/>
  <c r="G256" i="3"/>
  <c r="M255" i="3"/>
  <c r="L255" i="3"/>
  <c r="K255" i="3"/>
  <c r="H255" i="3"/>
  <c r="G255" i="3"/>
  <c r="M254" i="3"/>
  <c r="L254" i="3"/>
  <c r="K254" i="3"/>
  <c r="H254" i="3"/>
  <c r="G254" i="3"/>
  <c r="M252" i="3"/>
  <c r="L252" i="3"/>
  <c r="K252" i="3"/>
  <c r="H252" i="3"/>
  <c r="G252" i="3"/>
  <c r="M251" i="3"/>
  <c r="L251" i="3"/>
  <c r="K251" i="3"/>
  <c r="H251" i="3"/>
  <c r="G251" i="3"/>
  <c r="M250" i="3"/>
  <c r="L250" i="3"/>
  <c r="K250" i="3"/>
  <c r="H250" i="3"/>
  <c r="G250" i="3"/>
  <c r="M249" i="3"/>
  <c r="L249" i="3"/>
  <c r="K249" i="3"/>
  <c r="H249" i="3"/>
  <c r="G249" i="3"/>
  <c r="M247" i="3"/>
  <c r="L247" i="3"/>
  <c r="K247" i="3"/>
  <c r="H247" i="3"/>
  <c r="G247" i="3"/>
  <c r="M246" i="3"/>
  <c r="L246" i="3"/>
  <c r="K246" i="3"/>
  <c r="H246" i="3"/>
  <c r="G246" i="3"/>
  <c r="M245" i="3"/>
  <c r="L245" i="3"/>
  <c r="K245" i="3"/>
  <c r="H245" i="3"/>
  <c r="G245" i="3"/>
  <c r="M244" i="3"/>
  <c r="L244" i="3"/>
  <c r="K244" i="3"/>
  <c r="H244" i="3"/>
  <c r="G244" i="3"/>
  <c r="M243" i="3"/>
  <c r="L243" i="3"/>
  <c r="K243" i="3"/>
  <c r="H243" i="3"/>
  <c r="G243" i="3"/>
  <c r="M241" i="3"/>
  <c r="L241" i="3"/>
  <c r="K241" i="3"/>
  <c r="H241" i="3"/>
  <c r="G241" i="3"/>
  <c r="M240" i="3"/>
  <c r="L240" i="3"/>
  <c r="K240" i="3"/>
  <c r="H240" i="3"/>
  <c r="G240" i="3"/>
  <c r="M239" i="3"/>
  <c r="L239" i="3"/>
  <c r="K239" i="3"/>
  <c r="H239" i="3"/>
  <c r="G239" i="3"/>
  <c r="M237" i="3"/>
  <c r="L237" i="3"/>
  <c r="K237" i="3"/>
  <c r="H237" i="3"/>
  <c r="G237" i="3"/>
  <c r="M236" i="3"/>
  <c r="L236" i="3"/>
  <c r="K236" i="3"/>
  <c r="H236" i="3"/>
  <c r="G236" i="3"/>
  <c r="M235" i="3"/>
  <c r="L235" i="3"/>
  <c r="K235" i="3"/>
  <c r="H235" i="3"/>
  <c r="G235" i="3"/>
  <c r="M233" i="3"/>
  <c r="L233" i="3"/>
  <c r="K233" i="3"/>
  <c r="H233" i="3"/>
  <c r="G233" i="3"/>
  <c r="M232" i="3"/>
  <c r="L232" i="3"/>
  <c r="K232" i="3"/>
  <c r="H232" i="3"/>
  <c r="G232" i="3"/>
  <c r="M231" i="3"/>
  <c r="L231" i="3"/>
  <c r="K231" i="3"/>
  <c r="H231" i="3"/>
  <c r="G231" i="3"/>
  <c r="M230" i="3"/>
  <c r="L230" i="3"/>
  <c r="K230" i="3"/>
  <c r="H230" i="3"/>
  <c r="G230" i="3"/>
  <c r="M229" i="3"/>
  <c r="L229" i="3"/>
  <c r="K229" i="3"/>
  <c r="H229" i="3"/>
  <c r="G229" i="3"/>
  <c r="M228" i="3"/>
  <c r="L228" i="3"/>
  <c r="K228" i="3"/>
  <c r="H228" i="3"/>
  <c r="G228" i="3"/>
  <c r="M227" i="3"/>
  <c r="L227" i="3"/>
  <c r="K227" i="3"/>
  <c r="H227" i="3"/>
  <c r="G227" i="3"/>
  <c r="M225" i="3"/>
  <c r="L225" i="3"/>
  <c r="K225" i="3"/>
  <c r="H225" i="3"/>
  <c r="G225" i="3"/>
  <c r="M224" i="3"/>
  <c r="L224" i="3"/>
  <c r="K224" i="3"/>
  <c r="H224" i="3"/>
  <c r="G224" i="3"/>
  <c r="M223" i="3"/>
  <c r="L223" i="3"/>
  <c r="K223" i="3"/>
  <c r="H223" i="3"/>
  <c r="G223" i="3"/>
  <c r="M221" i="3"/>
  <c r="L221" i="3"/>
  <c r="K221" i="3"/>
  <c r="H221" i="3"/>
  <c r="G221" i="3"/>
  <c r="M220" i="3"/>
  <c r="L220" i="3"/>
  <c r="K220" i="3"/>
  <c r="H220" i="3"/>
  <c r="G220" i="3"/>
  <c r="M219" i="3"/>
  <c r="L219" i="3"/>
  <c r="K219" i="3"/>
  <c r="H219" i="3"/>
  <c r="G219" i="3"/>
  <c r="M218" i="3"/>
  <c r="L218" i="3"/>
  <c r="K218" i="3"/>
  <c r="H218" i="3"/>
  <c r="G218" i="3"/>
  <c r="M217" i="3"/>
  <c r="L217" i="3"/>
  <c r="K217" i="3"/>
  <c r="H217" i="3"/>
  <c r="G217" i="3"/>
  <c r="M216" i="3"/>
  <c r="L216" i="3"/>
  <c r="K216" i="3"/>
  <c r="H216" i="3"/>
  <c r="G216" i="3"/>
  <c r="M215" i="3"/>
  <c r="L215" i="3"/>
  <c r="K215" i="3"/>
  <c r="H215" i="3"/>
  <c r="G215" i="3"/>
  <c r="M214" i="3"/>
  <c r="L214" i="3"/>
  <c r="K214" i="3"/>
  <c r="H214" i="3"/>
  <c r="G214" i="3"/>
  <c r="M213" i="3"/>
  <c r="L213" i="3"/>
  <c r="K213" i="3"/>
  <c r="H213" i="3"/>
  <c r="G213" i="3"/>
  <c r="M212" i="3"/>
  <c r="L212" i="3"/>
  <c r="K212" i="3"/>
  <c r="H212" i="3"/>
  <c r="G212" i="3"/>
  <c r="M211" i="3"/>
  <c r="L211" i="3"/>
  <c r="K211" i="3"/>
  <c r="H211" i="3"/>
  <c r="G211" i="3"/>
  <c r="M210" i="3"/>
  <c r="L210" i="3"/>
  <c r="K210" i="3"/>
  <c r="H210" i="3"/>
  <c r="G210" i="3"/>
  <c r="M209" i="3"/>
  <c r="L209" i="3"/>
  <c r="K209" i="3"/>
  <c r="H209" i="3"/>
  <c r="G209" i="3"/>
  <c r="M207" i="3"/>
  <c r="L207" i="3"/>
  <c r="K207" i="3"/>
  <c r="H207" i="3"/>
  <c r="G207" i="3"/>
  <c r="M206" i="3"/>
  <c r="L206" i="3"/>
  <c r="K206" i="3"/>
  <c r="H206" i="3"/>
  <c r="G206" i="3"/>
  <c r="M205" i="3"/>
  <c r="L205" i="3"/>
  <c r="K205" i="3"/>
  <c r="H205" i="3"/>
  <c r="G205" i="3"/>
  <c r="M204" i="3"/>
  <c r="L204" i="3"/>
  <c r="K204" i="3"/>
  <c r="H204" i="3"/>
  <c r="G204" i="3"/>
  <c r="M203" i="3"/>
  <c r="L203" i="3"/>
  <c r="K203" i="3"/>
  <c r="H203" i="3"/>
  <c r="G203" i="3"/>
  <c r="M202" i="3"/>
  <c r="L202" i="3"/>
  <c r="K202" i="3"/>
  <c r="H202" i="3"/>
  <c r="G202" i="3"/>
  <c r="M201" i="3"/>
  <c r="L201" i="3"/>
  <c r="K201" i="3"/>
  <c r="H201" i="3"/>
  <c r="G201" i="3"/>
  <c r="M200" i="3"/>
  <c r="L200" i="3"/>
  <c r="K200" i="3"/>
  <c r="H200" i="3"/>
  <c r="G200" i="3"/>
  <c r="M199" i="3"/>
  <c r="L199" i="3"/>
  <c r="K199" i="3"/>
  <c r="H199" i="3"/>
  <c r="G199" i="3"/>
  <c r="M198" i="3"/>
  <c r="L198" i="3"/>
  <c r="K198" i="3"/>
  <c r="H198" i="3"/>
  <c r="G198" i="3"/>
  <c r="M197" i="3"/>
  <c r="L197" i="3"/>
  <c r="K197" i="3"/>
  <c r="H197" i="3"/>
  <c r="G197" i="3"/>
  <c r="M196" i="3"/>
  <c r="L196" i="3"/>
  <c r="K196" i="3"/>
  <c r="H196" i="3"/>
  <c r="G196" i="3"/>
  <c r="M195" i="3"/>
  <c r="L195" i="3"/>
  <c r="K195" i="3"/>
  <c r="H195" i="3"/>
  <c r="G195" i="3"/>
  <c r="M194" i="3"/>
  <c r="L194" i="3"/>
  <c r="K194" i="3"/>
  <c r="H194" i="3"/>
  <c r="G194" i="3"/>
  <c r="M193" i="3"/>
  <c r="L193" i="3"/>
  <c r="K193" i="3"/>
  <c r="H193" i="3"/>
  <c r="G193" i="3"/>
  <c r="M192" i="3"/>
  <c r="L192" i="3"/>
  <c r="K192" i="3"/>
  <c r="H192" i="3"/>
  <c r="G192" i="3"/>
  <c r="M191" i="3"/>
  <c r="L191" i="3"/>
  <c r="K191" i="3"/>
  <c r="H191" i="3"/>
  <c r="G191" i="3"/>
  <c r="M190" i="3"/>
  <c r="L190" i="3"/>
  <c r="K190" i="3"/>
  <c r="H190" i="3"/>
  <c r="G190" i="3"/>
  <c r="M189" i="3"/>
  <c r="L189" i="3"/>
  <c r="K189" i="3"/>
  <c r="H189" i="3"/>
  <c r="G189" i="3"/>
  <c r="M187" i="3"/>
  <c r="L187" i="3"/>
  <c r="K187" i="3"/>
  <c r="H187" i="3"/>
  <c r="G187" i="3"/>
  <c r="M186" i="3"/>
  <c r="L186" i="3"/>
  <c r="K186" i="3"/>
  <c r="H186" i="3"/>
  <c r="G186" i="3"/>
  <c r="M185" i="3"/>
  <c r="L185" i="3"/>
  <c r="K185" i="3"/>
  <c r="H185" i="3"/>
  <c r="G185" i="3"/>
  <c r="M184" i="3"/>
  <c r="L184" i="3"/>
  <c r="K184" i="3"/>
  <c r="H184" i="3"/>
  <c r="G184" i="3"/>
  <c r="M183" i="3"/>
  <c r="L183" i="3"/>
  <c r="K183" i="3"/>
  <c r="H183" i="3"/>
  <c r="G183" i="3"/>
  <c r="M182" i="3"/>
  <c r="L182" i="3"/>
  <c r="K182" i="3"/>
  <c r="H182" i="3"/>
  <c r="G182" i="3"/>
  <c r="M181" i="3"/>
  <c r="L181" i="3"/>
  <c r="K181" i="3"/>
  <c r="H181" i="3"/>
  <c r="G181" i="3"/>
  <c r="M180" i="3"/>
  <c r="L180" i="3"/>
  <c r="K180" i="3"/>
  <c r="H180" i="3"/>
  <c r="G180" i="3"/>
  <c r="M179" i="3"/>
  <c r="L179" i="3"/>
  <c r="K179" i="3"/>
  <c r="H179" i="3"/>
  <c r="G179" i="3"/>
  <c r="M178" i="3"/>
  <c r="L178" i="3"/>
  <c r="K178" i="3"/>
  <c r="H178" i="3"/>
  <c r="G178" i="3"/>
  <c r="M177" i="3"/>
  <c r="L177" i="3"/>
  <c r="K177" i="3"/>
  <c r="H177" i="3"/>
  <c r="G177" i="3"/>
  <c r="M176" i="3"/>
  <c r="L176" i="3"/>
  <c r="K176" i="3"/>
  <c r="H176" i="3"/>
  <c r="G176" i="3"/>
  <c r="M175" i="3"/>
  <c r="L175" i="3"/>
  <c r="K175" i="3"/>
  <c r="H175" i="3"/>
  <c r="G175" i="3"/>
  <c r="M174" i="3"/>
  <c r="L174" i="3"/>
  <c r="K174" i="3"/>
  <c r="H174" i="3"/>
  <c r="G174" i="3"/>
  <c r="M173" i="3"/>
  <c r="L173" i="3"/>
  <c r="K173" i="3"/>
  <c r="H173" i="3"/>
  <c r="G173" i="3"/>
  <c r="M172" i="3"/>
  <c r="L172" i="3"/>
  <c r="K172" i="3"/>
  <c r="H172" i="3"/>
  <c r="G172" i="3"/>
  <c r="M171" i="3"/>
  <c r="L171" i="3"/>
  <c r="K171" i="3"/>
  <c r="H171" i="3"/>
  <c r="G171" i="3"/>
  <c r="M170" i="3"/>
  <c r="L170" i="3"/>
  <c r="K170" i="3"/>
  <c r="H170" i="3"/>
  <c r="G170" i="3"/>
  <c r="M169" i="3"/>
  <c r="L169" i="3"/>
  <c r="K169" i="3"/>
  <c r="H169" i="3"/>
  <c r="G169" i="3"/>
  <c r="M168" i="3"/>
  <c r="L168" i="3"/>
  <c r="K168" i="3"/>
  <c r="H168" i="3"/>
  <c r="G168" i="3"/>
  <c r="M167" i="3"/>
  <c r="L167" i="3"/>
  <c r="K167" i="3"/>
  <c r="H167" i="3"/>
  <c r="G167" i="3"/>
  <c r="M166" i="3"/>
  <c r="L166" i="3"/>
  <c r="K166" i="3"/>
  <c r="H166" i="3"/>
  <c r="G166" i="3"/>
  <c r="M164" i="3"/>
  <c r="L164" i="3"/>
  <c r="K164" i="3"/>
  <c r="H164" i="3"/>
  <c r="G164" i="3"/>
  <c r="M163" i="3"/>
  <c r="L163" i="3"/>
  <c r="K163" i="3"/>
  <c r="H163" i="3"/>
  <c r="G163" i="3"/>
  <c r="M162" i="3"/>
  <c r="L162" i="3"/>
  <c r="K162" i="3"/>
  <c r="H162" i="3"/>
  <c r="G162" i="3"/>
  <c r="M161" i="3"/>
  <c r="L161" i="3"/>
  <c r="K161" i="3"/>
  <c r="H161" i="3"/>
  <c r="G161" i="3"/>
  <c r="M160" i="3"/>
  <c r="L160" i="3"/>
  <c r="K160" i="3"/>
  <c r="H160" i="3"/>
  <c r="G160" i="3"/>
  <c r="M158" i="3"/>
  <c r="L158" i="3"/>
  <c r="K158" i="3"/>
  <c r="H158" i="3"/>
  <c r="G158" i="3"/>
  <c r="M157" i="3"/>
  <c r="L157" i="3"/>
  <c r="K157" i="3"/>
  <c r="H157" i="3"/>
  <c r="G157" i="3"/>
  <c r="M156" i="3"/>
  <c r="L156" i="3"/>
  <c r="K156" i="3"/>
  <c r="H156" i="3"/>
  <c r="G156" i="3"/>
  <c r="M155" i="3"/>
  <c r="L155" i="3"/>
  <c r="K155" i="3"/>
  <c r="H155" i="3"/>
  <c r="G155" i="3"/>
  <c r="M153" i="3"/>
  <c r="L153" i="3"/>
  <c r="K153" i="3"/>
  <c r="H153" i="3"/>
  <c r="G153" i="3"/>
  <c r="M152" i="3"/>
  <c r="L152" i="3"/>
  <c r="K152" i="3"/>
  <c r="H152" i="3"/>
  <c r="G152" i="3"/>
  <c r="M151" i="3"/>
  <c r="L151" i="3"/>
  <c r="K151" i="3"/>
  <c r="H151" i="3"/>
  <c r="G151" i="3"/>
  <c r="M149" i="3"/>
  <c r="L149" i="3"/>
  <c r="K149" i="3"/>
  <c r="H149" i="3"/>
  <c r="G149" i="3"/>
  <c r="M148" i="3"/>
  <c r="L148" i="3"/>
  <c r="K148" i="3"/>
  <c r="H148" i="3"/>
  <c r="G148" i="3"/>
  <c r="M147" i="3"/>
  <c r="L147" i="3"/>
  <c r="K147" i="3"/>
  <c r="H147" i="3"/>
  <c r="G147" i="3"/>
  <c r="M146" i="3"/>
  <c r="L146" i="3"/>
  <c r="K146" i="3"/>
  <c r="H146" i="3"/>
  <c r="G146" i="3"/>
  <c r="M144" i="3"/>
  <c r="L144" i="3"/>
  <c r="K144" i="3"/>
  <c r="H144" i="3"/>
  <c r="G144" i="3"/>
  <c r="M143" i="3"/>
  <c r="L143" i="3"/>
  <c r="K143" i="3"/>
  <c r="H143" i="3"/>
  <c r="G143" i="3"/>
  <c r="M142" i="3"/>
  <c r="L142" i="3"/>
  <c r="K142" i="3"/>
  <c r="H142" i="3"/>
  <c r="G142" i="3"/>
  <c r="M141" i="3"/>
  <c r="L141" i="3"/>
  <c r="K141" i="3"/>
  <c r="H141" i="3"/>
  <c r="G141" i="3"/>
  <c r="M139" i="3"/>
  <c r="L139" i="3"/>
  <c r="K139" i="3"/>
  <c r="H139" i="3"/>
  <c r="G139" i="3"/>
  <c r="M138" i="3"/>
  <c r="L138" i="3"/>
  <c r="K138" i="3"/>
  <c r="H138" i="3"/>
  <c r="G138" i="3"/>
  <c r="M136" i="3"/>
  <c r="L136" i="3"/>
  <c r="K136" i="3"/>
  <c r="H136" i="3"/>
  <c r="G136" i="3"/>
  <c r="M135" i="3"/>
  <c r="L135" i="3"/>
  <c r="K135" i="3"/>
  <c r="H135" i="3"/>
  <c r="G135" i="3"/>
  <c r="M134" i="3"/>
  <c r="L134" i="3"/>
  <c r="K134" i="3"/>
  <c r="H134" i="3"/>
  <c r="G134" i="3"/>
  <c r="M133" i="3"/>
  <c r="L133" i="3"/>
  <c r="K133" i="3"/>
  <c r="H133" i="3"/>
  <c r="G133" i="3"/>
  <c r="M132" i="3"/>
  <c r="L132" i="3"/>
  <c r="K132" i="3"/>
  <c r="H132" i="3"/>
  <c r="G132" i="3"/>
  <c r="M131" i="3"/>
  <c r="L131" i="3"/>
  <c r="K131" i="3"/>
  <c r="H131" i="3"/>
  <c r="G131" i="3"/>
  <c r="M130" i="3"/>
  <c r="L130" i="3"/>
  <c r="K130" i="3"/>
  <c r="H130" i="3"/>
  <c r="G130" i="3"/>
  <c r="M129" i="3"/>
  <c r="L129" i="3"/>
  <c r="K129" i="3"/>
  <c r="H129" i="3"/>
  <c r="G129" i="3"/>
  <c r="M128" i="3"/>
  <c r="L128" i="3"/>
  <c r="K128" i="3"/>
  <c r="H128" i="3"/>
  <c r="G128" i="3"/>
  <c r="M127" i="3"/>
  <c r="L127" i="3"/>
  <c r="K127" i="3"/>
  <c r="H127" i="3"/>
  <c r="G127" i="3"/>
  <c r="M126" i="3"/>
  <c r="L126" i="3"/>
  <c r="K126" i="3"/>
  <c r="H126" i="3"/>
  <c r="G126" i="3"/>
  <c r="M125" i="3"/>
  <c r="L125" i="3"/>
  <c r="K125" i="3"/>
  <c r="H125" i="3"/>
  <c r="G125" i="3"/>
  <c r="M124" i="3"/>
  <c r="L124" i="3"/>
  <c r="K124" i="3"/>
  <c r="H124" i="3"/>
  <c r="G124" i="3"/>
  <c r="M123" i="3"/>
  <c r="L123" i="3"/>
  <c r="K123" i="3"/>
  <c r="H123" i="3"/>
  <c r="G123" i="3"/>
  <c r="M122" i="3"/>
  <c r="L122" i="3"/>
  <c r="K122" i="3"/>
  <c r="H122" i="3"/>
  <c r="G122" i="3"/>
  <c r="M121" i="3"/>
  <c r="L121" i="3"/>
  <c r="K121" i="3"/>
  <c r="H121" i="3"/>
  <c r="G121" i="3"/>
  <c r="M120" i="3"/>
  <c r="L120" i="3"/>
  <c r="K120" i="3"/>
  <c r="H120" i="3"/>
  <c r="G120" i="3"/>
  <c r="M119" i="3"/>
  <c r="L119" i="3"/>
  <c r="K119" i="3"/>
  <c r="H119" i="3"/>
  <c r="G119" i="3"/>
  <c r="M118" i="3"/>
  <c r="L118" i="3"/>
  <c r="K118" i="3"/>
  <c r="H118" i="3"/>
  <c r="G118" i="3"/>
  <c r="M117" i="3"/>
  <c r="L117" i="3"/>
  <c r="K117" i="3"/>
  <c r="H117" i="3"/>
  <c r="G117" i="3"/>
  <c r="M116" i="3"/>
  <c r="L116" i="3"/>
  <c r="K116" i="3"/>
  <c r="H116" i="3"/>
  <c r="G116" i="3"/>
  <c r="M115" i="3"/>
  <c r="L115" i="3"/>
  <c r="K115" i="3"/>
  <c r="H115" i="3"/>
  <c r="G115" i="3"/>
  <c r="M113" i="3"/>
  <c r="L113" i="3"/>
  <c r="K113" i="3"/>
  <c r="H113" i="3"/>
  <c r="G113" i="3"/>
  <c r="M112" i="3"/>
  <c r="L112" i="3"/>
  <c r="K112" i="3"/>
  <c r="H112" i="3"/>
  <c r="G112" i="3"/>
  <c r="M111" i="3"/>
  <c r="L111" i="3"/>
  <c r="K111" i="3"/>
  <c r="H111" i="3"/>
  <c r="G111" i="3"/>
  <c r="M110" i="3"/>
  <c r="L110" i="3"/>
  <c r="K110" i="3"/>
  <c r="H110" i="3"/>
  <c r="G110" i="3"/>
  <c r="M109" i="3"/>
  <c r="L109" i="3"/>
  <c r="K109" i="3"/>
  <c r="H109" i="3"/>
  <c r="G109" i="3"/>
  <c r="M108" i="3"/>
  <c r="L108" i="3"/>
  <c r="K108" i="3"/>
  <c r="H108" i="3"/>
  <c r="G108" i="3"/>
  <c r="M107" i="3"/>
  <c r="L107" i="3"/>
  <c r="K107" i="3"/>
  <c r="H107" i="3"/>
  <c r="G107" i="3"/>
  <c r="M106" i="3"/>
  <c r="L106" i="3"/>
  <c r="K106" i="3"/>
  <c r="H106" i="3"/>
  <c r="G106" i="3"/>
  <c r="M105" i="3"/>
  <c r="L105" i="3"/>
  <c r="K105" i="3"/>
  <c r="H105" i="3"/>
  <c r="G105" i="3"/>
  <c r="M104" i="3"/>
  <c r="L104" i="3"/>
  <c r="K104" i="3"/>
  <c r="H104" i="3"/>
  <c r="G104" i="3"/>
  <c r="M103" i="3"/>
  <c r="L103" i="3"/>
  <c r="K103" i="3"/>
  <c r="H103" i="3"/>
  <c r="G103" i="3"/>
  <c r="M102" i="3"/>
  <c r="L102" i="3"/>
  <c r="K102" i="3"/>
  <c r="H102" i="3"/>
  <c r="G102" i="3"/>
  <c r="M101" i="3"/>
  <c r="L101" i="3"/>
  <c r="K101" i="3"/>
  <c r="H101" i="3"/>
  <c r="G101" i="3"/>
  <c r="M100" i="3"/>
  <c r="L100" i="3"/>
  <c r="K100" i="3"/>
  <c r="H100" i="3"/>
  <c r="G100" i="3"/>
  <c r="M99" i="3"/>
  <c r="L99" i="3"/>
  <c r="K99" i="3"/>
  <c r="H99" i="3"/>
  <c r="G99" i="3"/>
  <c r="M98" i="3"/>
  <c r="L98" i="3"/>
  <c r="K98" i="3"/>
  <c r="H98" i="3"/>
  <c r="G98" i="3"/>
  <c r="M97" i="3"/>
  <c r="L97" i="3"/>
  <c r="K97" i="3"/>
  <c r="H97" i="3"/>
  <c r="G97" i="3"/>
  <c r="M96" i="3"/>
  <c r="L96" i="3"/>
  <c r="K96" i="3"/>
  <c r="H96" i="3"/>
  <c r="G96" i="3"/>
  <c r="M95" i="3"/>
  <c r="L95" i="3"/>
  <c r="K95" i="3"/>
  <c r="H95" i="3"/>
  <c r="G95" i="3"/>
  <c r="M94" i="3"/>
  <c r="L94" i="3"/>
  <c r="K94" i="3"/>
  <c r="H94" i="3"/>
  <c r="G94" i="3"/>
  <c r="M93" i="3"/>
  <c r="L93" i="3"/>
  <c r="K93" i="3"/>
  <c r="H93" i="3"/>
  <c r="G93" i="3"/>
  <c r="M92" i="3"/>
  <c r="L92" i="3"/>
  <c r="K92" i="3"/>
  <c r="H92" i="3"/>
  <c r="G92" i="3"/>
  <c r="M90" i="3"/>
  <c r="L90" i="3"/>
  <c r="K90" i="3"/>
  <c r="H90" i="3"/>
  <c r="G90" i="3"/>
  <c r="M89" i="3"/>
  <c r="L89" i="3"/>
  <c r="K89" i="3"/>
  <c r="H89" i="3"/>
  <c r="G89" i="3"/>
  <c r="M87" i="3"/>
  <c r="L87" i="3"/>
  <c r="K87" i="3"/>
  <c r="H87" i="3"/>
  <c r="G87" i="3"/>
  <c r="M86" i="3"/>
  <c r="L86" i="3"/>
  <c r="K86" i="3"/>
  <c r="H86" i="3"/>
  <c r="G86" i="3"/>
  <c r="M85" i="3"/>
  <c r="L85" i="3"/>
  <c r="K85" i="3"/>
  <c r="H85" i="3"/>
  <c r="G85" i="3"/>
  <c r="M84" i="3"/>
  <c r="L84" i="3"/>
  <c r="K84" i="3"/>
  <c r="H84" i="3"/>
  <c r="G84" i="3"/>
  <c r="M83" i="3"/>
  <c r="L83" i="3"/>
  <c r="K83" i="3"/>
  <c r="H83" i="3"/>
  <c r="G83" i="3"/>
  <c r="M82" i="3"/>
  <c r="L82" i="3"/>
  <c r="K82" i="3"/>
  <c r="H82" i="3"/>
  <c r="G82" i="3"/>
  <c r="M81" i="3"/>
  <c r="L81" i="3"/>
  <c r="K81" i="3"/>
  <c r="H81" i="3"/>
  <c r="G81" i="3"/>
  <c r="M80" i="3"/>
  <c r="L80" i="3"/>
  <c r="K80" i="3"/>
  <c r="H80" i="3"/>
  <c r="G80" i="3"/>
  <c r="M79" i="3"/>
  <c r="L79" i="3"/>
  <c r="K79" i="3"/>
  <c r="H79" i="3"/>
  <c r="G79" i="3"/>
  <c r="M78" i="3"/>
  <c r="L78" i="3"/>
  <c r="K78" i="3"/>
  <c r="H78" i="3"/>
  <c r="G78" i="3"/>
  <c r="M77" i="3"/>
  <c r="L77" i="3"/>
  <c r="K77" i="3"/>
  <c r="H77" i="3"/>
  <c r="G77" i="3"/>
  <c r="M76" i="3"/>
  <c r="L76" i="3"/>
  <c r="K76" i="3"/>
  <c r="H76" i="3"/>
  <c r="G76" i="3"/>
  <c r="M74" i="3"/>
  <c r="M73" i="3" s="1"/>
  <c r="L74" i="3"/>
  <c r="L73" i="3" s="1"/>
  <c r="K74" i="3"/>
  <c r="K73" i="3" s="1"/>
  <c r="H74" i="3"/>
  <c r="H73" i="3" s="1"/>
  <c r="G74" i="3"/>
  <c r="G73" i="3" s="1"/>
  <c r="M72" i="3"/>
  <c r="L72" i="3"/>
  <c r="K72" i="3"/>
  <c r="H72" i="3"/>
  <c r="G72" i="3"/>
  <c r="M71" i="3"/>
  <c r="L71" i="3"/>
  <c r="K71" i="3"/>
  <c r="H71" i="3"/>
  <c r="G71" i="3"/>
  <c r="M70" i="3"/>
  <c r="L70" i="3"/>
  <c r="K70" i="3"/>
  <c r="H70" i="3"/>
  <c r="G70" i="3"/>
  <c r="M69" i="3"/>
  <c r="L69" i="3"/>
  <c r="K69" i="3"/>
  <c r="H69" i="3"/>
  <c r="G69" i="3"/>
  <c r="M67" i="3"/>
  <c r="L67" i="3"/>
  <c r="K67" i="3"/>
  <c r="H67" i="3"/>
  <c r="G67" i="3"/>
  <c r="M66" i="3"/>
  <c r="L66" i="3"/>
  <c r="K66" i="3"/>
  <c r="H66" i="3"/>
  <c r="G66" i="3"/>
  <c r="M65" i="3"/>
  <c r="L65" i="3"/>
  <c r="K65" i="3"/>
  <c r="H65" i="3"/>
  <c r="G65" i="3"/>
  <c r="M64" i="3"/>
  <c r="L64" i="3"/>
  <c r="K64" i="3"/>
  <c r="H64" i="3"/>
  <c r="G64" i="3"/>
  <c r="M63" i="3"/>
  <c r="L63" i="3"/>
  <c r="K63" i="3"/>
  <c r="H63" i="3"/>
  <c r="G63" i="3"/>
  <c r="M62" i="3"/>
  <c r="L62" i="3"/>
  <c r="K62" i="3"/>
  <c r="H62" i="3"/>
  <c r="G62" i="3"/>
  <c r="M61" i="3"/>
  <c r="L61" i="3"/>
  <c r="K61" i="3"/>
  <c r="H61" i="3"/>
  <c r="G61" i="3"/>
  <c r="M60" i="3"/>
  <c r="L60" i="3"/>
  <c r="K60" i="3"/>
  <c r="H60" i="3"/>
  <c r="G60" i="3"/>
  <c r="M59" i="3"/>
  <c r="L59" i="3"/>
  <c r="K59" i="3"/>
  <c r="H59" i="3"/>
  <c r="G59" i="3"/>
  <c r="M57" i="3"/>
  <c r="L57" i="3"/>
  <c r="K57" i="3"/>
  <c r="H57" i="3"/>
  <c r="G57" i="3"/>
  <c r="M56" i="3"/>
  <c r="L56" i="3"/>
  <c r="K56" i="3"/>
  <c r="H56" i="3"/>
  <c r="G56" i="3"/>
  <c r="M55" i="3"/>
  <c r="L55" i="3"/>
  <c r="K55" i="3"/>
  <c r="H55" i="3"/>
  <c r="G55" i="3"/>
  <c r="M54" i="3"/>
  <c r="L54" i="3"/>
  <c r="K54" i="3"/>
  <c r="H54" i="3"/>
  <c r="G54" i="3"/>
  <c r="M53" i="3"/>
  <c r="L53" i="3"/>
  <c r="K53" i="3"/>
  <c r="H53" i="3"/>
  <c r="G53" i="3"/>
  <c r="M52" i="3"/>
  <c r="L52" i="3"/>
  <c r="K52" i="3"/>
  <c r="H52" i="3"/>
  <c r="G52" i="3"/>
  <c r="M51" i="3"/>
  <c r="L51" i="3"/>
  <c r="K51" i="3"/>
  <c r="H51" i="3"/>
  <c r="G51" i="3"/>
  <c r="M50" i="3"/>
  <c r="L50" i="3"/>
  <c r="K50" i="3"/>
  <c r="H50" i="3"/>
  <c r="G50" i="3"/>
  <c r="M48" i="3"/>
  <c r="L48" i="3"/>
  <c r="K48" i="3"/>
  <c r="H48" i="3"/>
  <c r="G48" i="3"/>
  <c r="M47" i="3"/>
  <c r="L47" i="3"/>
  <c r="K47" i="3"/>
  <c r="H47" i="3"/>
  <c r="G47" i="3"/>
  <c r="M46" i="3"/>
  <c r="L46" i="3"/>
  <c r="K46" i="3"/>
  <c r="H46" i="3"/>
  <c r="G46" i="3"/>
  <c r="M44" i="3"/>
  <c r="L44" i="3"/>
  <c r="K44" i="3"/>
  <c r="H44" i="3"/>
  <c r="G44" i="3"/>
  <c r="M43" i="3"/>
  <c r="L43" i="3"/>
  <c r="K43" i="3"/>
  <c r="H43" i="3"/>
  <c r="G43" i="3"/>
  <c r="M42" i="3"/>
  <c r="L42" i="3"/>
  <c r="K42" i="3"/>
  <c r="H42" i="3"/>
  <c r="G42" i="3"/>
  <c r="M41" i="3"/>
  <c r="L41" i="3"/>
  <c r="K41" i="3"/>
  <c r="H41" i="3"/>
  <c r="G41" i="3"/>
  <c r="M40" i="3"/>
  <c r="L40" i="3"/>
  <c r="K40" i="3"/>
  <c r="H40" i="3"/>
  <c r="G40" i="3"/>
  <c r="M39" i="3"/>
  <c r="L39" i="3"/>
  <c r="K39" i="3"/>
  <c r="H39" i="3"/>
  <c r="G39" i="3"/>
  <c r="M38" i="3"/>
  <c r="L38" i="3"/>
  <c r="K38" i="3"/>
  <c r="H38" i="3"/>
  <c r="G38" i="3"/>
  <c r="M37" i="3"/>
  <c r="L37" i="3"/>
  <c r="K37" i="3"/>
  <c r="H37" i="3"/>
  <c r="G37" i="3"/>
  <c r="M36" i="3"/>
  <c r="L36" i="3"/>
  <c r="K36" i="3"/>
  <c r="H36" i="3"/>
  <c r="G36" i="3"/>
  <c r="M35" i="3"/>
  <c r="L35" i="3"/>
  <c r="K35" i="3"/>
  <c r="H35" i="3"/>
  <c r="G35" i="3"/>
  <c r="M34" i="3"/>
  <c r="L34" i="3"/>
  <c r="K34" i="3"/>
  <c r="H34" i="3"/>
  <c r="G34" i="3"/>
  <c r="M32" i="3"/>
  <c r="L32" i="3"/>
  <c r="K32" i="3"/>
  <c r="H32" i="3"/>
  <c r="G32" i="3"/>
  <c r="M31" i="3"/>
  <c r="L31" i="3"/>
  <c r="K31" i="3"/>
  <c r="H31" i="3"/>
  <c r="G31" i="3"/>
  <c r="M30" i="3"/>
  <c r="L30" i="3"/>
  <c r="K30" i="3"/>
  <c r="H30" i="3"/>
  <c r="G30" i="3"/>
  <c r="M29" i="3"/>
  <c r="L29" i="3"/>
  <c r="K29" i="3"/>
  <c r="H29" i="3"/>
  <c r="G29" i="3"/>
  <c r="M27" i="3"/>
  <c r="L27" i="3"/>
  <c r="K27" i="3"/>
  <c r="H27" i="3"/>
  <c r="G27" i="3"/>
  <c r="M26" i="3"/>
  <c r="L26" i="3"/>
  <c r="K26" i="3"/>
  <c r="H26" i="3"/>
  <c r="G26" i="3"/>
  <c r="M25" i="3"/>
  <c r="L25" i="3"/>
  <c r="K25" i="3"/>
  <c r="H25" i="3"/>
  <c r="G25" i="3"/>
  <c r="M24" i="3"/>
  <c r="L24" i="3"/>
  <c r="K24" i="3"/>
  <c r="H24" i="3"/>
  <c r="G24" i="3"/>
  <c r="M23" i="3"/>
  <c r="L23" i="3"/>
  <c r="K23" i="3"/>
  <c r="H23" i="3"/>
  <c r="G23" i="3"/>
  <c r="M22" i="3"/>
  <c r="L22" i="3"/>
  <c r="K22" i="3"/>
  <c r="H22" i="3"/>
  <c r="G22" i="3"/>
  <c r="M21" i="3"/>
  <c r="L21" i="3"/>
  <c r="K21" i="3"/>
  <c r="H21" i="3"/>
  <c r="G21" i="3"/>
  <c r="M19" i="3"/>
  <c r="L19" i="3"/>
  <c r="K19" i="3"/>
  <c r="H19" i="3"/>
  <c r="G19" i="3"/>
  <c r="H18" i="3"/>
  <c r="K18" i="3"/>
  <c r="L18" i="3"/>
  <c r="M18" i="3"/>
  <c r="G18" i="3"/>
  <c r="AR1024" i="3"/>
  <c r="AK1024" i="3"/>
  <c r="AD1024" i="3"/>
  <c r="W1024" i="3"/>
  <c r="P1024" i="3"/>
  <c r="F1024" i="3"/>
  <c r="AK1023" i="3"/>
  <c r="AD1023" i="3"/>
  <c r="W1023" i="3"/>
  <c r="P1023" i="3"/>
  <c r="AR1022" i="3"/>
  <c r="AK1022" i="3"/>
  <c r="AD1022" i="3"/>
  <c r="W1022" i="3"/>
  <c r="P1022" i="3"/>
  <c r="AR1021" i="3"/>
  <c r="AK1021" i="3"/>
  <c r="AD1021" i="3"/>
  <c r="W1021" i="3"/>
  <c r="P1021" i="3"/>
  <c r="AR1020" i="3"/>
  <c r="AK1020" i="3"/>
  <c r="AD1020" i="3"/>
  <c r="W1020" i="3"/>
  <c r="P1020" i="3"/>
  <c r="AR1019" i="3"/>
  <c r="AK1019" i="3"/>
  <c r="AD1019" i="3"/>
  <c r="W1019" i="3"/>
  <c r="P1019" i="3"/>
  <c r="AV1018" i="3"/>
  <c r="AU1018" i="3"/>
  <c r="AT1018" i="3"/>
  <c r="AS1018" i="3"/>
  <c r="AQ1018" i="3"/>
  <c r="AP1018" i="3"/>
  <c r="AO1018" i="3"/>
  <c r="AN1018" i="3"/>
  <c r="AM1018" i="3"/>
  <c r="AL1018" i="3"/>
  <c r="AJ1018" i="3"/>
  <c r="AI1018" i="3"/>
  <c r="AH1018" i="3"/>
  <c r="AG1018" i="3"/>
  <c r="AF1018" i="3"/>
  <c r="AE1018" i="3"/>
  <c r="AC1018" i="3"/>
  <c r="AB1018" i="3"/>
  <c r="AA1018" i="3"/>
  <c r="Z1018" i="3"/>
  <c r="Y1018" i="3"/>
  <c r="X1018" i="3"/>
  <c r="V1018" i="3"/>
  <c r="U1018" i="3"/>
  <c r="T1018" i="3"/>
  <c r="S1018" i="3"/>
  <c r="R1018" i="3"/>
  <c r="Q1018" i="3"/>
  <c r="O1018" i="3"/>
  <c r="N1018" i="3"/>
  <c r="H1018" i="3"/>
  <c r="G1018" i="3"/>
  <c r="AR1017" i="3"/>
  <c r="AK1017" i="3"/>
  <c r="AK1016" i="3" s="1"/>
  <c r="AD1017" i="3"/>
  <c r="AD1016" i="3" s="1"/>
  <c r="W1017" i="3"/>
  <c r="W1016" i="3" s="1"/>
  <c r="P1017" i="3"/>
  <c r="P1016" i="3" s="1"/>
  <c r="AV1016" i="3"/>
  <c r="AU1016" i="3"/>
  <c r="AT1016" i="3"/>
  <c r="AS1016" i="3"/>
  <c r="AQ1016" i="3"/>
  <c r="AP1016" i="3"/>
  <c r="AO1016" i="3"/>
  <c r="AN1016" i="3"/>
  <c r="AM1016" i="3"/>
  <c r="AL1016" i="3"/>
  <c r="AJ1016" i="3"/>
  <c r="AI1016" i="3"/>
  <c r="AH1016" i="3"/>
  <c r="AG1016" i="3"/>
  <c r="AF1016" i="3"/>
  <c r="AE1016" i="3"/>
  <c r="AC1016" i="3"/>
  <c r="AB1016" i="3"/>
  <c r="AA1016" i="3"/>
  <c r="Z1016" i="3"/>
  <c r="Y1016" i="3"/>
  <c r="X1016" i="3"/>
  <c r="V1016" i="3"/>
  <c r="U1016" i="3"/>
  <c r="T1016" i="3"/>
  <c r="S1016" i="3"/>
  <c r="R1016" i="3"/>
  <c r="Q1016" i="3"/>
  <c r="O1016" i="3"/>
  <c r="N1016" i="3"/>
  <c r="F1016" i="3"/>
  <c r="AR1015" i="3"/>
  <c r="AK1015" i="3"/>
  <c r="AD1015" i="3"/>
  <c r="W1015" i="3"/>
  <c r="P1015" i="3"/>
  <c r="AR1014" i="3"/>
  <c r="AK1014" i="3"/>
  <c r="AD1014" i="3"/>
  <c r="W1014" i="3"/>
  <c r="P1014" i="3"/>
  <c r="AV1013" i="3"/>
  <c r="AU1013" i="3"/>
  <c r="AT1013" i="3"/>
  <c r="AS1013" i="3"/>
  <c r="AQ1013" i="3"/>
  <c r="AP1013" i="3"/>
  <c r="AO1013" i="3"/>
  <c r="AN1013" i="3"/>
  <c r="AM1013" i="3"/>
  <c r="AL1013" i="3"/>
  <c r="AJ1013" i="3"/>
  <c r="AI1013" i="3"/>
  <c r="AH1013" i="3"/>
  <c r="AG1013" i="3"/>
  <c r="AF1013" i="3"/>
  <c r="AE1013" i="3"/>
  <c r="AC1013" i="3"/>
  <c r="AB1013" i="3"/>
  <c r="AA1013" i="3"/>
  <c r="Z1013" i="3"/>
  <c r="Y1013" i="3"/>
  <c r="X1013" i="3"/>
  <c r="V1013" i="3"/>
  <c r="U1013" i="3"/>
  <c r="T1013" i="3"/>
  <c r="S1013" i="3"/>
  <c r="R1013" i="3"/>
  <c r="Q1013" i="3"/>
  <c r="O1013" i="3"/>
  <c r="N1013" i="3"/>
  <c r="F1013" i="3"/>
  <c r="AR1012" i="3"/>
  <c r="AK1012" i="3"/>
  <c r="AK1011" i="3" s="1"/>
  <c r="AD1012" i="3"/>
  <c r="AD1011" i="3" s="1"/>
  <c r="W1012" i="3"/>
  <c r="W1011" i="3" s="1"/>
  <c r="P1012" i="3"/>
  <c r="P1011" i="3" s="1"/>
  <c r="AV1011" i="3"/>
  <c r="AU1011" i="3"/>
  <c r="AT1011" i="3"/>
  <c r="AS1011" i="3"/>
  <c r="AQ1011" i="3"/>
  <c r="AP1011" i="3"/>
  <c r="AO1011" i="3"/>
  <c r="AN1011" i="3"/>
  <c r="AM1011" i="3"/>
  <c r="AL1011" i="3"/>
  <c r="AJ1011" i="3"/>
  <c r="AI1011" i="3"/>
  <c r="AH1011" i="3"/>
  <c r="AG1011" i="3"/>
  <c r="AF1011" i="3"/>
  <c r="AE1011" i="3"/>
  <c r="AC1011" i="3"/>
  <c r="AB1011" i="3"/>
  <c r="AA1011" i="3"/>
  <c r="Z1011" i="3"/>
  <c r="Y1011" i="3"/>
  <c r="X1011" i="3"/>
  <c r="V1011" i="3"/>
  <c r="U1011" i="3"/>
  <c r="T1011" i="3"/>
  <c r="S1011" i="3"/>
  <c r="R1011" i="3"/>
  <c r="Q1011" i="3"/>
  <c r="O1011" i="3"/>
  <c r="N1011" i="3"/>
  <c r="F1011" i="3"/>
  <c r="AR1010" i="3"/>
  <c r="AK1010" i="3"/>
  <c r="AD1010" i="3"/>
  <c r="W1010" i="3"/>
  <c r="P1010" i="3"/>
  <c r="AV1009" i="3"/>
  <c r="AU1009" i="3"/>
  <c r="AT1009" i="3"/>
  <c r="AS1009" i="3"/>
  <c r="AQ1009" i="3"/>
  <c r="AP1009" i="3"/>
  <c r="AO1009" i="3"/>
  <c r="AN1009" i="3"/>
  <c r="AM1009" i="3"/>
  <c r="AL1009" i="3"/>
  <c r="AJ1009" i="3"/>
  <c r="AI1009" i="3"/>
  <c r="AH1009" i="3"/>
  <c r="AG1009" i="3"/>
  <c r="AF1009" i="3"/>
  <c r="AE1009" i="3"/>
  <c r="AC1009" i="3"/>
  <c r="AB1009" i="3"/>
  <c r="AA1009" i="3"/>
  <c r="Z1009" i="3"/>
  <c r="Y1009" i="3"/>
  <c r="X1009" i="3"/>
  <c r="V1009" i="3"/>
  <c r="U1009" i="3"/>
  <c r="T1009" i="3"/>
  <c r="S1009" i="3"/>
  <c r="R1009" i="3"/>
  <c r="Q1009" i="3"/>
  <c r="O1009" i="3"/>
  <c r="N1009" i="3"/>
  <c r="F1009" i="3"/>
  <c r="AR1008" i="3"/>
  <c r="AK1008" i="3"/>
  <c r="AD1008" i="3"/>
  <c r="W1008" i="3"/>
  <c r="P1008" i="3"/>
  <c r="AR1007" i="3"/>
  <c r="AK1007" i="3"/>
  <c r="AD1007" i="3"/>
  <c r="W1007" i="3"/>
  <c r="P1007" i="3"/>
  <c r="AR1006" i="3"/>
  <c r="W1006" i="3"/>
  <c r="P1006" i="3"/>
  <c r="AR1005" i="3"/>
  <c r="AK1005" i="3"/>
  <c r="AD1005" i="3"/>
  <c r="W1005" i="3"/>
  <c r="P1005" i="3"/>
  <c r="AR1004" i="3"/>
  <c r="AK1004" i="3"/>
  <c r="AD1004" i="3"/>
  <c r="W1004" i="3"/>
  <c r="P1004" i="3"/>
  <c r="AR1003" i="3"/>
  <c r="AK1003" i="3"/>
  <c r="AD1003" i="3"/>
  <c r="W1003" i="3"/>
  <c r="P1003" i="3"/>
  <c r="AV1002" i="3"/>
  <c r="AU1002" i="3"/>
  <c r="AT1002" i="3"/>
  <c r="AS1002" i="3"/>
  <c r="AQ1002" i="3"/>
  <c r="AP1002" i="3"/>
  <c r="AO1002" i="3"/>
  <c r="AN1002" i="3"/>
  <c r="AM1002" i="3"/>
  <c r="AL1002" i="3"/>
  <c r="AJ1002" i="3"/>
  <c r="AI1002" i="3"/>
  <c r="AH1002" i="3"/>
  <c r="AG1002" i="3"/>
  <c r="AF1002" i="3"/>
  <c r="AE1002" i="3"/>
  <c r="AC1002" i="3"/>
  <c r="AB1002" i="3"/>
  <c r="AA1002" i="3"/>
  <c r="Z1002" i="3"/>
  <c r="Y1002" i="3"/>
  <c r="X1002" i="3"/>
  <c r="V1002" i="3"/>
  <c r="U1002" i="3"/>
  <c r="T1002" i="3"/>
  <c r="S1002" i="3"/>
  <c r="R1002" i="3"/>
  <c r="Q1002" i="3"/>
  <c r="O1002" i="3"/>
  <c r="N1002" i="3"/>
  <c r="F1002" i="3"/>
  <c r="AR1001" i="3"/>
  <c r="AK1001" i="3"/>
  <c r="AK1000" i="3" s="1"/>
  <c r="AD1001" i="3"/>
  <c r="AD1000" i="3" s="1"/>
  <c r="W1001" i="3"/>
  <c r="W1000" i="3" s="1"/>
  <c r="P1001" i="3"/>
  <c r="AV1000" i="3"/>
  <c r="AU1000" i="3"/>
  <c r="AT1000" i="3"/>
  <c r="AS1000" i="3"/>
  <c r="AQ1000" i="3"/>
  <c r="AP1000" i="3"/>
  <c r="AO1000" i="3"/>
  <c r="AN1000" i="3"/>
  <c r="AM1000" i="3"/>
  <c r="AL1000" i="3"/>
  <c r="AJ1000" i="3"/>
  <c r="AI1000" i="3"/>
  <c r="AH1000" i="3"/>
  <c r="AG1000" i="3"/>
  <c r="AF1000" i="3"/>
  <c r="AE1000" i="3"/>
  <c r="AC1000" i="3"/>
  <c r="AB1000" i="3"/>
  <c r="AA1000" i="3"/>
  <c r="Z1000" i="3"/>
  <c r="Y1000" i="3"/>
  <c r="X1000" i="3"/>
  <c r="V1000" i="3"/>
  <c r="U1000" i="3"/>
  <c r="T1000" i="3"/>
  <c r="S1000" i="3"/>
  <c r="R1000" i="3"/>
  <c r="Q1000" i="3"/>
  <c r="O1000" i="3"/>
  <c r="N1000" i="3"/>
  <c r="F1000" i="3"/>
  <c r="AR999" i="3"/>
  <c r="AK999" i="3"/>
  <c r="AD999" i="3"/>
  <c r="W999" i="3"/>
  <c r="P999" i="3"/>
  <c r="AR998" i="3"/>
  <c r="AK998" i="3"/>
  <c r="AD998" i="3"/>
  <c r="W998" i="3"/>
  <c r="P998" i="3"/>
  <c r="AV997" i="3"/>
  <c r="AU997" i="3"/>
  <c r="AT997" i="3"/>
  <c r="AS997" i="3"/>
  <c r="AQ997" i="3"/>
  <c r="AP997" i="3"/>
  <c r="AO997" i="3"/>
  <c r="AN997" i="3"/>
  <c r="AM997" i="3"/>
  <c r="AL997" i="3"/>
  <c r="AJ997" i="3"/>
  <c r="AI997" i="3"/>
  <c r="AH997" i="3"/>
  <c r="AG997" i="3"/>
  <c r="AF997" i="3"/>
  <c r="AE997" i="3"/>
  <c r="AC997" i="3"/>
  <c r="AB997" i="3"/>
  <c r="AA997" i="3"/>
  <c r="Z997" i="3"/>
  <c r="Y997" i="3"/>
  <c r="X997" i="3"/>
  <c r="V997" i="3"/>
  <c r="U997" i="3"/>
  <c r="T997" i="3"/>
  <c r="S997" i="3"/>
  <c r="R997" i="3"/>
  <c r="Q997" i="3"/>
  <c r="O997" i="3"/>
  <c r="N997" i="3"/>
  <c r="F997" i="3"/>
  <c r="AR996" i="3"/>
  <c r="AK996" i="3"/>
  <c r="AD996" i="3"/>
  <c r="W996" i="3"/>
  <c r="P996" i="3"/>
  <c r="AR995" i="3"/>
  <c r="AK995" i="3"/>
  <c r="AD995" i="3"/>
  <c r="W995" i="3"/>
  <c r="P995" i="3"/>
  <c r="AR994" i="3"/>
  <c r="AK994" i="3"/>
  <c r="AD994" i="3"/>
  <c r="W994" i="3"/>
  <c r="P994" i="3"/>
  <c r="AV993" i="3"/>
  <c r="AU993" i="3"/>
  <c r="AT993" i="3"/>
  <c r="AS993" i="3"/>
  <c r="AQ993" i="3"/>
  <c r="AP993" i="3"/>
  <c r="AO993" i="3"/>
  <c r="AN993" i="3"/>
  <c r="AM993" i="3"/>
  <c r="AL993" i="3"/>
  <c r="AJ993" i="3"/>
  <c r="AI993" i="3"/>
  <c r="AH993" i="3"/>
  <c r="AG993" i="3"/>
  <c r="AF993" i="3"/>
  <c r="AE993" i="3"/>
  <c r="AC993" i="3"/>
  <c r="AB993" i="3"/>
  <c r="AA993" i="3"/>
  <c r="Z993" i="3"/>
  <c r="Y993" i="3"/>
  <c r="X993" i="3"/>
  <c r="V993" i="3"/>
  <c r="U993" i="3"/>
  <c r="T993" i="3"/>
  <c r="S993" i="3"/>
  <c r="R993" i="3"/>
  <c r="Q993" i="3"/>
  <c r="O993" i="3"/>
  <c r="N993" i="3"/>
  <c r="F993" i="3"/>
  <c r="AR992" i="3"/>
  <c r="AK992" i="3"/>
  <c r="AD992" i="3"/>
  <c r="W992" i="3"/>
  <c r="P992" i="3"/>
  <c r="AV991" i="3"/>
  <c r="AU991" i="3"/>
  <c r="AT991" i="3"/>
  <c r="AS991" i="3"/>
  <c r="AQ991" i="3"/>
  <c r="AP991" i="3"/>
  <c r="AO991" i="3"/>
  <c r="AN991" i="3"/>
  <c r="AM991" i="3"/>
  <c r="AL991" i="3"/>
  <c r="AJ991" i="3"/>
  <c r="AI991" i="3"/>
  <c r="AH991" i="3"/>
  <c r="AG991" i="3"/>
  <c r="AF991" i="3"/>
  <c r="AE991" i="3"/>
  <c r="AC991" i="3"/>
  <c r="AB991" i="3"/>
  <c r="AA991" i="3"/>
  <c r="Z991" i="3"/>
  <c r="Y991" i="3"/>
  <c r="X991" i="3"/>
  <c r="V991" i="3"/>
  <c r="U991" i="3"/>
  <c r="T991" i="3"/>
  <c r="S991" i="3"/>
  <c r="R991" i="3"/>
  <c r="Q991" i="3"/>
  <c r="O991" i="3"/>
  <c r="N991" i="3"/>
  <c r="F991" i="3"/>
  <c r="AR990" i="3"/>
  <c r="AK990" i="3"/>
  <c r="AD990" i="3"/>
  <c r="W990" i="3"/>
  <c r="P990" i="3"/>
  <c r="AV989" i="3"/>
  <c r="AU989" i="3"/>
  <c r="AT989" i="3"/>
  <c r="AS989" i="3"/>
  <c r="AQ989" i="3"/>
  <c r="AP989" i="3"/>
  <c r="AO989" i="3"/>
  <c r="AN989" i="3"/>
  <c r="AM989" i="3"/>
  <c r="AL989" i="3"/>
  <c r="AJ989" i="3"/>
  <c r="AI989" i="3"/>
  <c r="AH989" i="3"/>
  <c r="AG989" i="3"/>
  <c r="AF989" i="3"/>
  <c r="AE989" i="3"/>
  <c r="AC989" i="3"/>
  <c r="AB989" i="3"/>
  <c r="AA989" i="3"/>
  <c r="Z989" i="3"/>
  <c r="Y989" i="3"/>
  <c r="X989" i="3"/>
  <c r="V989" i="3"/>
  <c r="U989" i="3"/>
  <c r="T989" i="3"/>
  <c r="S989" i="3"/>
  <c r="R989" i="3"/>
  <c r="Q989" i="3"/>
  <c r="O989" i="3"/>
  <c r="N989" i="3"/>
  <c r="F989" i="3"/>
  <c r="AR988" i="3"/>
  <c r="AK988" i="3"/>
  <c r="AD988" i="3"/>
  <c r="W988" i="3"/>
  <c r="P988" i="3"/>
  <c r="AV987" i="3"/>
  <c r="AU987" i="3"/>
  <c r="AT987" i="3"/>
  <c r="AS987" i="3"/>
  <c r="AQ987" i="3"/>
  <c r="AP987" i="3"/>
  <c r="AO987" i="3"/>
  <c r="AN987" i="3"/>
  <c r="AM987" i="3"/>
  <c r="AL987" i="3"/>
  <c r="AJ987" i="3"/>
  <c r="AI987" i="3"/>
  <c r="AH987" i="3"/>
  <c r="AG987" i="3"/>
  <c r="AF987" i="3"/>
  <c r="AE987" i="3"/>
  <c r="AC987" i="3"/>
  <c r="AB987" i="3"/>
  <c r="AA987" i="3"/>
  <c r="Z987" i="3"/>
  <c r="Y987" i="3"/>
  <c r="X987" i="3"/>
  <c r="V987" i="3"/>
  <c r="U987" i="3"/>
  <c r="T987" i="3"/>
  <c r="S987" i="3"/>
  <c r="R987" i="3"/>
  <c r="Q987" i="3"/>
  <c r="O987" i="3"/>
  <c r="N987" i="3"/>
  <c r="F987" i="3"/>
  <c r="AR986" i="3"/>
  <c r="AK986" i="3"/>
  <c r="AD986" i="3"/>
  <c r="W986" i="3"/>
  <c r="P986" i="3"/>
  <c r="AR985" i="3"/>
  <c r="AK985" i="3"/>
  <c r="AD985" i="3"/>
  <c r="W985" i="3"/>
  <c r="P985" i="3"/>
  <c r="AR984" i="3"/>
  <c r="AK984" i="3"/>
  <c r="AD984" i="3"/>
  <c r="W984" i="3"/>
  <c r="P984" i="3"/>
  <c r="AR983" i="3"/>
  <c r="AK983" i="3"/>
  <c r="AD983" i="3"/>
  <c r="W983" i="3"/>
  <c r="P983" i="3"/>
  <c r="AR982" i="3"/>
  <c r="AK982" i="3"/>
  <c r="AD982" i="3"/>
  <c r="W982" i="3"/>
  <c r="P982" i="3"/>
  <c r="AR981" i="3"/>
  <c r="AK981" i="3"/>
  <c r="AD981" i="3"/>
  <c r="W981" i="3"/>
  <c r="P981" i="3"/>
  <c r="AR980" i="3"/>
  <c r="AK980" i="3"/>
  <c r="AD980" i="3"/>
  <c r="W980" i="3"/>
  <c r="P980" i="3"/>
  <c r="F980" i="3"/>
  <c r="F976" i="3" s="1"/>
  <c r="AR979" i="3"/>
  <c r="AK979" i="3"/>
  <c r="AD979" i="3"/>
  <c r="W979" i="3"/>
  <c r="P979" i="3"/>
  <c r="AR978" i="3"/>
  <c r="AK978" i="3"/>
  <c r="AD978" i="3"/>
  <c r="W978" i="3"/>
  <c r="P978" i="3"/>
  <c r="AR977" i="3"/>
  <c r="AK977" i="3"/>
  <c r="AD977" i="3"/>
  <c r="W977" i="3"/>
  <c r="P977" i="3"/>
  <c r="AV976" i="3"/>
  <c r="AU976" i="3"/>
  <c r="AT976" i="3"/>
  <c r="AS976" i="3"/>
  <c r="AQ976" i="3"/>
  <c r="AP976" i="3"/>
  <c r="AO976" i="3"/>
  <c r="AN976" i="3"/>
  <c r="AM976" i="3"/>
  <c r="AL976" i="3"/>
  <c r="AJ976" i="3"/>
  <c r="AI976" i="3"/>
  <c r="AH976" i="3"/>
  <c r="AG976" i="3"/>
  <c r="AF976" i="3"/>
  <c r="AE976" i="3"/>
  <c r="AC976" i="3"/>
  <c r="AB976" i="3"/>
  <c r="AA976" i="3"/>
  <c r="Z976" i="3"/>
  <c r="Y976" i="3"/>
  <c r="X976" i="3"/>
  <c r="V976" i="3"/>
  <c r="U976" i="3"/>
  <c r="T976" i="3"/>
  <c r="S976" i="3"/>
  <c r="R976" i="3"/>
  <c r="Q976" i="3"/>
  <c r="O976" i="3"/>
  <c r="N976" i="3"/>
  <c r="AR975" i="3"/>
  <c r="AK975" i="3"/>
  <c r="AD975" i="3"/>
  <c r="W975" i="3"/>
  <c r="P975" i="3"/>
  <c r="AR974" i="3"/>
  <c r="AK974" i="3"/>
  <c r="AD974" i="3"/>
  <c r="W974" i="3"/>
  <c r="P974" i="3"/>
  <c r="AR973" i="3"/>
  <c r="AK973" i="3"/>
  <c r="AD973" i="3"/>
  <c r="W973" i="3"/>
  <c r="P973" i="3"/>
  <c r="AR972" i="3"/>
  <c r="AK972" i="3"/>
  <c r="AD972" i="3"/>
  <c r="W972" i="3"/>
  <c r="P972" i="3"/>
  <c r="AR971" i="3"/>
  <c r="AK971" i="3"/>
  <c r="AD971" i="3"/>
  <c r="W971" i="3"/>
  <c r="P971" i="3"/>
  <c r="AR970" i="3"/>
  <c r="AK970" i="3"/>
  <c r="AD970" i="3"/>
  <c r="W970" i="3"/>
  <c r="P970" i="3"/>
  <c r="AR969" i="3"/>
  <c r="AK969" i="3"/>
  <c r="AD969" i="3"/>
  <c r="W969" i="3"/>
  <c r="P969" i="3"/>
  <c r="AR968" i="3"/>
  <c r="AK968" i="3"/>
  <c r="AD968" i="3"/>
  <c r="W968" i="3"/>
  <c r="P968" i="3"/>
  <c r="AR967" i="3"/>
  <c r="AK967" i="3"/>
  <c r="AD967" i="3"/>
  <c r="W967" i="3"/>
  <c r="P967" i="3"/>
  <c r="AV966" i="3"/>
  <c r="AU966" i="3"/>
  <c r="AT966" i="3"/>
  <c r="AS966" i="3"/>
  <c r="AQ966" i="3"/>
  <c r="AP966" i="3"/>
  <c r="AO966" i="3"/>
  <c r="AN966" i="3"/>
  <c r="AM966" i="3"/>
  <c r="AL966" i="3"/>
  <c r="AJ966" i="3"/>
  <c r="AI966" i="3"/>
  <c r="AH966" i="3"/>
  <c r="AG966" i="3"/>
  <c r="AF966" i="3"/>
  <c r="AE966" i="3"/>
  <c r="AC966" i="3"/>
  <c r="AB966" i="3"/>
  <c r="AA966" i="3"/>
  <c r="Z966" i="3"/>
  <c r="Y966" i="3"/>
  <c r="X966" i="3"/>
  <c r="V966" i="3"/>
  <c r="U966" i="3"/>
  <c r="T966" i="3"/>
  <c r="S966" i="3"/>
  <c r="R966" i="3"/>
  <c r="Q966" i="3"/>
  <c r="O966" i="3"/>
  <c r="N966" i="3"/>
  <c r="F966" i="3"/>
  <c r="AR965" i="3"/>
  <c r="AK965" i="3"/>
  <c r="AD965" i="3"/>
  <c r="W965" i="3"/>
  <c r="P965" i="3"/>
  <c r="AR964" i="3"/>
  <c r="AK964" i="3"/>
  <c r="AD964" i="3"/>
  <c r="W964" i="3"/>
  <c r="P964" i="3"/>
  <c r="AR963" i="3"/>
  <c r="AK963" i="3"/>
  <c r="AD963" i="3"/>
  <c r="W963" i="3"/>
  <c r="P963" i="3"/>
  <c r="AR962" i="3"/>
  <c r="AK962" i="3"/>
  <c r="AD962" i="3"/>
  <c r="W962" i="3"/>
  <c r="P962" i="3"/>
  <c r="AR961" i="3"/>
  <c r="AK961" i="3"/>
  <c r="AD961" i="3"/>
  <c r="W961" i="3"/>
  <c r="P961" i="3"/>
  <c r="AR960" i="3"/>
  <c r="AK960" i="3"/>
  <c r="AD960" i="3"/>
  <c r="W960" i="3"/>
  <c r="P960" i="3"/>
  <c r="AR959" i="3"/>
  <c r="AK959" i="3"/>
  <c r="AD959" i="3"/>
  <c r="W959" i="3"/>
  <c r="P959" i="3"/>
  <c r="F959" i="3"/>
  <c r="F950" i="3" s="1"/>
  <c r="AR958" i="3"/>
  <c r="AK958" i="3"/>
  <c r="AD958" i="3"/>
  <c r="W958" i="3"/>
  <c r="P958" i="3"/>
  <c r="AR957" i="3"/>
  <c r="AK957" i="3"/>
  <c r="AD957" i="3"/>
  <c r="W957" i="3"/>
  <c r="P957" i="3"/>
  <c r="AR956" i="3"/>
  <c r="AK956" i="3"/>
  <c r="AD956" i="3"/>
  <c r="W956" i="3"/>
  <c r="P956" i="3"/>
  <c r="AR955" i="3"/>
  <c r="AK955" i="3"/>
  <c r="AD955" i="3"/>
  <c r="W955" i="3"/>
  <c r="P955" i="3"/>
  <c r="AR954" i="3"/>
  <c r="AK954" i="3"/>
  <c r="AD954" i="3"/>
  <c r="W954" i="3"/>
  <c r="P954" i="3"/>
  <c r="AR953" i="3"/>
  <c r="AK953" i="3"/>
  <c r="AD953" i="3"/>
  <c r="W953" i="3"/>
  <c r="P953" i="3"/>
  <c r="AR952" i="3"/>
  <c r="AK952" i="3"/>
  <c r="AD952" i="3"/>
  <c r="W952" i="3"/>
  <c r="P952" i="3"/>
  <c r="AR951" i="3"/>
  <c r="AK951" i="3"/>
  <c r="AD951" i="3"/>
  <c r="W951" i="3"/>
  <c r="P951" i="3"/>
  <c r="AV950" i="3"/>
  <c r="AU950" i="3"/>
  <c r="AT950" i="3"/>
  <c r="AS950" i="3"/>
  <c r="AQ950" i="3"/>
  <c r="AP950" i="3"/>
  <c r="AO950" i="3"/>
  <c r="AN950" i="3"/>
  <c r="AM950" i="3"/>
  <c r="AL950" i="3"/>
  <c r="AJ950" i="3"/>
  <c r="AI950" i="3"/>
  <c r="AH950" i="3"/>
  <c r="AG950" i="3"/>
  <c r="AF950" i="3"/>
  <c r="AE950" i="3"/>
  <c r="AC950" i="3"/>
  <c r="AB950" i="3"/>
  <c r="AA950" i="3"/>
  <c r="Z950" i="3"/>
  <c r="Y950" i="3"/>
  <c r="X950" i="3"/>
  <c r="V950" i="3"/>
  <c r="U950" i="3"/>
  <c r="T950" i="3"/>
  <c r="S950" i="3"/>
  <c r="R950" i="3"/>
  <c r="Q950" i="3"/>
  <c r="O950" i="3"/>
  <c r="N950" i="3"/>
  <c r="AR949" i="3"/>
  <c r="AK949" i="3"/>
  <c r="AD949" i="3"/>
  <c r="W949" i="3"/>
  <c r="P949" i="3"/>
  <c r="AR948" i="3"/>
  <c r="AK948" i="3"/>
  <c r="AD948" i="3"/>
  <c r="W948" i="3"/>
  <c r="P948" i="3"/>
  <c r="AR947" i="3"/>
  <c r="AK947" i="3"/>
  <c r="AD947" i="3"/>
  <c r="W947" i="3"/>
  <c r="P947" i="3"/>
  <c r="AV946" i="3"/>
  <c r="AU946" i="3"/>
  <c r="AT946" i="3"/>
  <c r="AS946" i="3"/>
  <c r="AQ946" i="3"/>
  <c r="AP946" i="3"/>
  <c r="AO946" i="3"/>
  <c r="AN946" i="3"/>
  <c r="AM946" i="3"/>
  <c r="AL946" i="3"/>
  <c r="AJ946" i="3"/>
  <c r="AI946" i="3"/>
  <c r="AH946" i="3"/>
  <c r="AG946" i="3"/>
  <c r="AF946" i="3"/>
  <c r="AE946" i="3"/>
  <c r="AC946" i="3"/>
  <c r="AB946" i="3"/>
  <c r="AA946" i="3"/>
  <c r="Z946" i="3"/>
  <c r="Y946" i="3"/>
  <c r="X946" i="3"/>
  <c r="V946" i="3"/>
  <c r="U946" i="3"/>
  <c r="T946" i="3"/>
  <c r="S946" i="3"/>
  <c r="R946" i="3"/>
  <c r="Q946" i="3"/>
  <c r="O946" i="3"/>
  <c r="N946" i="3"/>
  <c r="F946" i="3"/>
  <c r="AR945" i="3"/>
  <c r="AK945" i="3"/>
  <c r="AD945" i="3"/>
  <c r="W945" i="3"/>
  <c r="P945" i="3"/>
  <c r="AR944" i="3"/>
  <c r="AK944" i="3"/>
  <c r="AD944" i="3"/>
  <c r="W944" i="3"/>
  <c r="P944" i="3"/>
  <c r="F944" i="3"/>
  <c r="F943" i="3" s="1"/>
  <c r="AV943" i="3"/>
  <c r="AU943" i="3"/>
  <c r="AT943" i="3"/>
  <c r="AS943" i="3"/>
  <c r="AQ943" i="3"/>
  <c r="AP943" i="3"/>
  <c r="AO943" i="3"/>
  <c r="AN943" i="3"/>
  <c r="AM943" i="3"/>
  <c r="AL943" i="3"/>
  <c r="AJ943" i="3"/>
  <c r="AI943" i="3"/>
  <c r="AH943" i="3"/>
  <c r="AG943" i="3"/>
  <c r="AF943" i="3"/>
  <c r="AE943" i="3"/>
  <c r="AC943" i="3"/>
  <c r="AB943" i="3"/>
  <c r="AA943" i="3"/>
  <c r="Z943" i="3"/>
  <c r="Y943" i="3"/>
  <c r="X943" i="3"/>
  <c r="V943" i="3"/>
  <c r="U943" i="3"/>
  <c r="T943" i="3"/>
  <c r="S943" i="3"/>
  <c r="R943" i="3"/>
  <c r="Q943" i="3"/>
  <c r="O943" i="3"/>
  <c r="N943" i="3"/>
  <c r="AR942" i="3"/>
  <c r="AK942" i="3"/>
  <c r="AD942" i="3"/>
  <c r="W942" i="3"/>
  <c r="P942" i="3"/>
  <c r="AR941" i="3"/>
  <c r="AK941" i="3"/>
  <c r="AD941" i="3"/>
  <c r="W941" i="3"/>
  <c r="P941" i="3"/>
  <c r="AV940" i="3"/>
  <c r="AU940" i="3"/>
  <c r="AT940" i="3"/>
  <c r="AS940" i="3"/>
  <c r="AQ940" i="3"/>
  <c r="AP940" i="3"/>
  <c r="AO940" i="3"/>
  <c r="AN940" i="3"/>
  <c r="AM940" i="3"/>
  <c r="AL940" i="3"/>
  <c r="AJ940" i="3"/>
  <c r="AI940" i="3"/>
  <c r="AH940" i="3"/>
  <c r="AG940" i="3"/>
  <c r="AF940" i="3"/>
  <c r="AE940" i="3"/>
  <c r="AC940" i="3"/>
  <c r="AB940" i="3"/>
  <c r="AA940" i="3"/>
  <c r="Z940" i="3"/>
  <c r="Y940" i="3"/>
  <c r="X940" i="3"/>
  <c r="V940" i="3"/>
  <c r="U940" i="3"/>
  <c r="T940" i="3"/>
  <c r="S940" i="3"/>
  <c r="R940" i="3"/>
  <c r="Q940" i="3"/>
  <c r="O940" i="3"/>
  <c r="N940" i="3"/>
  <c r="F940" i="3"/>
  <c r="AR939" i="3"/>
  <c r="W939" i="3"/>
  <c r="W938" i="3" s="1"/>
  <c r="P939" i="3"/>
  <c r="AV938" i="3"/>
  <c r="AU938" i="3"/>
  <c r="AT938" i="3"/>
  <c r="AS938" i="3"/>
  <c r="AQ938" i="3"/>
  <c r="AP938" i="3"/>
  <c r="AO938" i="3"/>
  <c r="AN938" i="3"/>
  <c r="AM938" i="3"/>
  <c r="AL938" i="3"/>
  <c r="AK938" i="3"/>
  <c r="AJ938" i="3"/>
  <c r="AI938" i="3"/>
  <c r="AH938" i="3"/>
  <c r="AG938" i="3"/>
  <c r="AF938" i="3"/>
  <c r="AE938" i="3"/>
  <c r="AD938" i="3"/>
  <c r="AC938" i="3"/>
  <c r="AB938" i="3"/>
  <c r="AA938" i="3"/>
  <c r="Z938" i="3"/>
  <c r="Y938" i="3"/>
  <c r="X938" i="3"/>
  <c r="V938" i="3"/>
  <c r="U938" i="3"/>
  <c r="T938" i="3"/>
  <c r="S938" i="3"/>
  <c r="R938" i="3"/>
  <c r="Q938" i="3"/>
  <c r="O938" i="3"/>
  <c r="N938" i="3"/>
  <c r="F938" i="3"/>
  <c r="AR937" i="3"/>
  <c r="AK937" i="3"/>
  <c r="AD937" i="3"/>
  <c r="W937" i="3"/>
  <c r="P937" i="3"/>
  <c r="AR936" i="3"/>
  <c r="AK936" i="3"/>
  <c r="AD936" i="3"/>
  <c r="W936" i="3"/>
  <c r="P936" i="3"/>
  <c r="AR935" i="3"/>
  <c r="AK935" i="3"/>
  <c r="AD935" i="3"/>
  <c r="W935" i="3"/>
  <c r="P935" i="3"/>
  <c r="AR934" i="3"/>
  <c r="AK934" i="3"/>
  <c r="AD934" i="3"/>
  <c r="W934" i="3"/>
  <c r="P934" i="3"/>
  <c r="AR933" i="3"/>
  <c r="AK933" i="3"/>
  <c r="AD933" i="3"/>
  <c r="W933" i="3"/>
  <c r="P933" i="3"/>
  <c r="AV932" i="3"/>
  <c r="AU932" i="3"/>
  <c r="AT932" i="3"/>
  <c r="AS932" i="3"/>
  <c r="AQ932" i="3"/>
  <c r="AP932" i="3"/>
  <c r="AO932" i="3"/>
  <c r="AN932" i="3"/>
  <c r="AM932" i="3"/>
  <c r="AL932" i="3"/>
  <c r="AJ932" i="3"/>
  <c r="AI932" i="3"/>
  <c r="AH932" i="3"/>
  <c r="AG932" i="3"/>
  <c r="AF932" i="3"/>
  <c r="AE932" i="3"/>
  <c r="AC932" i="3"/>
  <c r="AB932" i="3"/>
  <c r="AA932" i="3"/>
  <c r="Z932" i="3"/>
  <c r="Y932" i="3"/>
  <c r="X932" i="3"/>
  <c r="V932" i="3"/>
  <c r="U932" i="3"/>
  <c r="T932" i="3"/>
  <c r="S932" i="3"/>
  <c r="R932" i="3"/>
  <c r="Q932" i="3"/>
  <c r="O932" i="3"/>
  <c r="N932" i="3"/>
  <c r="F932" i="3"/>
  <c r="AR931" i="3"/>
  <c r="AK931" i="3"/>
  <c r="AD931" i="3"/>
  <c r="W931" i="3"/>
  <c r="P931" i="3"/>
  <c r="AR930" i="3"/>
  <c r="AK930" i="3"/>
  <c r="AD930" i="3"/>
  <c r="W930" i="3"/>
  <c r="P930" i="3"/>
  <c r="AR929" i="3"/>
  <c r="AK929" i="3"/>
  <c r="AD929" i="3"/>
  <c r="W929" i="3"/>
  <c r="P929" i="3"/>
  <c r="AR928" i="3"/>
  <c r="AK928" i="3"/>
  <c r="AD928" i="3"/>
  <c r="W928" i="3"/>
  <c r="P928" i="3"/>
  <c r="AR927" i="3"/>
  <c r="AK927" i="3"/>
  <c r="AD927" i="3"/>
  <c r="W927" i="3"/>
  <c r="P927" i="3"/>
  <c r="AR926" i="3"/>
  <c r="AK926" i="3"/>
  <c r="AD926" i="3"/>
  <c r="W926" i="3"/>
  <c r="P926" i="3"/>
  <c r="AR925" i="3"/>
  <c r="AK925" i="3"/>
  <c r="AD925" i="3"/>
  <c r="W925" i="3"/>
  <c r="P925" i="3"/>
  <c r="AV924" i="3"/>
  <c r="AU924" i="3"/>
  <c r="AT924" i="3"/>
  <c r="AS924" i="3"/>
  <c r="AQ924" i="3"/>
  <c r="AP924" i="3"/>
  <c r="AO924" i="3"/>
  <c r="AN924" i="3"/>
  <c r="AM924" i="3"/>
  <c r="AL924" i="3"/>
  <c r="AJ924" i="3"/>
  <c r="AI924" i="3"/>
  <c r="AH924" i="3"/>
  <c r="AG924" i="3"/>
  <c r="AF924" i="3"/>
  <c r="AE924" i="3"/>
  <c r="AC924" i="3"/>
  <c r="AB924" i="3"/>
  <c r="AA924" i="3"/>
  <c r="Z924" i="3"/>
  <c r="Y924" i="3"/>
  <c r="X924" i="3"/>
  <c r="V924" i="3"/>
  <c r="U924" i="3"/>
  <c r="T924" i="3"/>
  <c r="S924" i="3"/>
  <c r="R924" i="3"/>
  <c r="Q924" i="3"/>
  <c r="O924" i="3"/>
  <c r="N924" i="3"/>
  <c r="F924" i="3"/>
  <c r="AR923" i="3"/>
  <c r="AK923" i="3"/>
  <c r="AD923" i="3"/>
  <c r="W923" i="3"/>
  <c r="P923" i="3"/>
  <c r="AR922" i="3"/>
  <c r="AK922" i="3"/>
  <c r="AD922" i="3"/>
  <c r="W922" i="3"/>
  <c r="P922" i="3"/>
  <c r="AV921" i="3"/>
  <c r="AU921" i="3"/>
  <c r="AT921" i="3"/>
  <c r="AS921" i="3"/>
  <c r="AQ921" i="3"/>
  <c r="AP921" i="3"/>
  <c r="AO921" i="3"/>
  <c r="AN921" i="3"/>
  <c r="AM921" i="3"/>
  <c r="AL921" i="3"/>
  <c r="AJ921" i="3"/>
  <c r="AI921" i="3"/>
  <c r="AH921" i="3"/>
  <c r="AG921" i="3"/>
  <c r="AF921" i="3"/>
  <c r="AE921" i="3"/>
  <c r="AC921" i="3"/>
  <c r="AB921" i="3"/>
  <c r="AA921" i="3"/>
  <c r="Z921" i="3"/>
  <c r="Y921" i="3"/>
  <c r="X921" i="3"/>
  <c r="V921" i="3"/>
  <c r="U921" i="3"/>
  <c r="T921" i="3"/>
  <c r="S921" i="3"/>
  <c r="R921" i="3"/>
  <c r="Q921" i="3"/>
  <c r="O921" i="3"/>
  <c r="N921" i="3"/>
  <c r="F921" i="3"/>
  <c r="AR920" i="3"/>
  <c r="W920" i="3"/>
  <c r="P920" i="3"/>
  <c r="AR919" i="3"/>
  <c r="AK919" i="3"/>
  <c r="AK918" i="3" s="1"/>
  <c r="AD919" i="3"/>
  <c r="AD918" i="3" s="1"/>
  <c r="W919" i="3"/>
  <c r="P919" i="3"/>
  <c r="F919" i="3"/>
  <c r="F918" i="3" s="1"/>
  <c r="AV918" i="3"/>
  <c r="AU918" i="3"/>
  <c r="AT918" i="3"/>
  <c r="AS918" i="3"/>
  <c r="AQ918" i="3"/>
  <c r="AP918" i="3"/>
  <c r="AO918" i="3"/>
  <c r="AN918" i="3"/>
  <c r="AM918" i="3"/>
  <c r="AL918" i="3"/>
  <c r="AJ918" i="3"/>
  <c r="AI918" i="3"/>
  <c r="AH918" i="3"/>
  <c r="AG918" i="3"/>
  <c r="AF918" i="3"/>
  <c r="AE918" i="3"/>
  <c r="AC918" i="3"/>
  <c r="AB918" i="3"/>
  <c r="AA918" i="3"/>
  <c r="Z918" i="3"/>
  <c r="Y918" i="3"/>
  <c r="X918" i="3"/>
  <c r="V918" i="3"/>
  <c r="U918" i="3"/>
  <c r="T918" i="3"/>
  <c r="S918" i="3"/>
  <c r="R918" i="3"/>
  <c r="Q918" i="3"/>
  <c r="O918" i="3"/>
  <c r="N918" i="3"/>
  <c r="AR917" i="3"/>
  <c r="AK917" i="3"/>
  <c r="AD917" i="3"/>
  <c r="W917" i="3"/>
  <c r="P917" i="3"/>
  <c r="AR916" i="3"/>
  <c r="AK916" i="3"/>
  <c r="AD916" i="3"/>
  <c r="W916" i="3"/>
  <c r="P916" i="3"/>
  <c r="AV915" i="3"/>
  <c r="AU915" i="3"/>
  <c r="AT915" i="3"/>
  <c r="AS915" i="3"/>
  <c r="AQ915" i="3"/>
  <c r="AP915" i="3"/>
  <c r="AO915" i="3"/>
  <c r="AN915" i="3"/>
  <c r="AM915" i="3"/>
  <c r="AL915" i="3"/>
  <c r="AJ915" i="3"/>
  <c r="AI915" i="3"/>
  <c r="AH915" i="3"/>
  <c r="AG915" i="3"/>
  <c r="AF915" i="3"/>
  <c r="AE915" i="3"/>
  <c r="AC915" i="3"/>
  <c r="AB915" i="3"/>
  <c r="AA915" i="3"/>
  <c r="Z915" i="3"/>
  <c r="Y915" i="3"/>
  <c r="X915" i="3"/>
  <c r="V915" i="3"/>
  <c r="U915" i="3"/>
  <c r="T915" i="3"/>
  <c r="S915" i="3"/>
  <c r="R915" i="3"/>
  <c r="Q915" i="3"/>
  <c r="O915" i="3"/>
  <c r="N915" i="3"/>
  <c r="F915" i="3"/>
  <c r="AR914" i="3"/>
  <c r="AK914" i="3"/>
  <c r="AD914" i="3"/>
  <c r="W914" i="3"/>
  <c r="P914" i="3"/>
  <c r="AR913" i="3"/>
  <c r="AK913" i="3"/>
  <c r="AD913" i="3"/>
  <c r="W913" i="3"/>
  <c r="P913" i="3"/>
  <c r="AR912" i="3"/>
  <c r="AK912" i="3"/>
  <c r="AD912" i="3"/>
  <c r="W912" i="3"/>
  <c r="P912" i="3"/>
  <c r="AR911" i="3"/>
  <c r="AK911" i="3"/>
  <c r="AD911" i="3"/>
  <c r="W911" i="3"/>
  <c r="P911" i="3"/>
  <c r="AV910" i="3"/>
  <c r="AU910" i="3"/>
  <c r="AT910" i="3"/>
  <c r="AS910" i="3"/>
  <c r="AQ910" i="3"/>
  <c r="AP910" i="3"/>
  <c r="AO910" i="3"/>
  <c r="AN910" i="3"/>
  <c r="AM910" i="3"/>
  <c r="AL910" i="3"/>
  <c r="AJ910" i="3"/>
  <c r="AI910" i="3"/>
  <c r="AH910" i="3"/>
  <c r="AG910" i="3"/>
  <c r="AF910" i="3"/>
  <c r="AE910" i="3"/>
  <c r="AC910" i="3"/>
  <c r="AB910" i="3"/>
  <c r="AA910" i="3"/>
  <c r="Z910" i="3"/>
  <c r="Y910" i="3"/>
  <c r="X910" i="3"/>
  <c r="V910" i="3"/>
  <c r="U910" i="3"/>
  <c r="T910" i="3"/>
  <c r="S910" i="3"/>
  <c r="R910" i="3"/>
  <c r="Q910" i="3"/>
  <c r="O910" i="3"/>
  <c r="N910" i="3"/>
  <c r="F910" i="3"/>
  <c r="AR909" i="3"/>
  <c r="AK909" i="3"/>
  <c r="AD909" i="3"/>
  <c r="W909" i="3"/>
  <c r="P909" i="3"/>
  <c r="AV908" i="3"/>
  <c r="AU908" i="3"/>
  <c r="AT908" i="3"/>
  <c r="AS908" i="3"/>
  <c r="AQ908" i="3"/>
  <c r="AP908" i="3"/>
  <c r="AO908" i="3"/>
  <c r="AN908" i="3"/>
  <c r="AM908" i="3"/>
  <c r="AL908" i="3"/>
  <c r="AJ908" i="3"/>
  <c r="AI908" i="3"/>
  <c r="AH908" i="3"/>
  <c r="AG908" i="3"/>
  <c r="AF908" i="3"/>
  <c r="AE908" i="3"/>
  <c r="AC908" i="3"/>
  <c r="AB908" i="3"/>
  <c r="AA908" i="3"/>
  <c r="Z908" i="3"/>
  <c r="Y908" i="3"/>
  <c r="X908" i="3"/>
  <c r="V908" i="3"/>
  <c r="U908" i="3"/>
  <c r="T908" i="3"/>
  <c r="S908" i="3"/>
  <c r="R908" i="3"/>
  <c r="Q908" i="3"/>
  <c r="O908" i="3"/>
  <c r="N908" i="3"/>
  <c r="F908" i="3"/>
  <c r="AR907" i="3"/>
  <c r="AK907" i="3"/>
  <c r="AK906" i="3" s="1"/>
  <c r="AD907" i="3"/>
  <c r="AD906" i="3" s="1"/>
  <c r="W907" i="3"/>
  <c r="W906" i="3" s="1"/>
  <c r="P907" i="3"/>
  <c r="AV906" i="3"/>
  <c r="AU906" i="3"/>
  <c r="AT906" i="3"/>
  <c r="AS906" i="3"/>
  <c r="AQ906" i="3"/>
  <c r="AP906" i="3"/>
  <c r="AO906" i="3"/>
  <c r="AN906" i="3"/>
  <c r="AM906" i="3"/>
  <c r="AL906" i="3"/>
  <c r="AJ906" i="3"/>
  <c r="AI906" i="3"/>
  <c r="AH906" i="3"/>
  <c r="AG906" i="3"/>
  <c r="AF906" i="3"/>
  <c r="AE906" i="3"/>
  <c r="AC906" i="3"/>
  <c r="AB906" i="3"/>
  <c r="AA906" i="3"/>
  <c r="Z906" i="3"/>
  <c r="Y906" i="3"/>
  <c r="X906" i="3"/>
  <c r="V906" i="3"/>
  <c r="U906" i="3"/>
  <c r="T906" i="3"/>
  <c r="S906" i="3"/>
  <c r="R906" i="3"/>
  <c r="Q906" i="3"/>
  <c r="O906" i="3"/>
  <c r="N906" i="3"/>
  <c r="F906" i="3"/>
  <c r="AR905" i="3"/>
  <c r="AK905" i="3"/>
  <c r="AD905" i="3"/>
  <c r="W905" i="3"/>
  <c r="P905" i="3"/>
  <c r="AR904" i="3"/>
  <c r="AK904" i="3"/>
  <c r="AD904" i="3"/>
  <c r="W904" i="3"/>
  <c r="P904" i="3"/>
  <c r="AV903" i="3"/>
  <c r="AU903" i="3"/>
  <c r="AT903" i="3"/>
  <c r="AS903" i="3"/>
  <c r="AQ903" i="3"/>
  <c r="AP903" i="3"/>
  <c r="AO903" i="3"/>
  <c r="AN903" i="3"/>
  <c r="AM903" i="3"/>
  <c r="AL903" i="3"/>
  <c r="AJ903" i="3"/>
  <c r="AI903" i="3"/>
  <c r="AH903" i="3"/>
  <c r="AG903" i="3"/>
  <c r="AF903" i="3"/>
  <c r="AE903" i="3"/>
  <c r="AC903" i="3"/>
  <c r="AB903" i="3"/>
  <c r="AA903" i="3"/>
  <c r="Z903" i="3"/>
  <c r="Y903" i="3"/>
  <c r="X903" i="3"/>
  <c r="V903" i="3"/>
  <c r="U903" i="3"/>
  <c r="T903" i="3"/>
  <c r="S903" i="3"/>
  <c r="R903" i="3"/>
  <c r="Q903" i="3"/>
  <c r="O903" i="3"/>
  <c r="N903" i="3"/>
  <c r="F903" i="3"/>
  <c r="AR902" i="3"/>
  <c r="AK902" i="3"/>
  <c r="AD902" i="3"/>
  <c r="W902" i="3"/>
  <c r="P902" i="3"/>
  <c r="AV901" i="3"/>
  <c r="AU901" i="3"/>
  <c r="AT901" i="3"/>
  <c r="AS901" i="3"/>
  <c r="AQ901" i="3"/>
  <c r="AP901" i="3"/>
  <c r="AO901" i="3"/>
  <c r="AN901" i="3"/>
  <c r="AM901" i="3"/>
  <c r="AL901" i="3"/>
  <c r="AJ901" i="3"/>
  <c r="AI901" i="3"/>
  <c r="AH901" i="3"/>
  <c r="AG901" i="3"/>
  <c r="AF901" i="3"/>
  <c r="AE901" i="3"/>
  <c r="AC901" i="3"/>
  <c r="AB901" i="3"/>
  <c r="AA901" i="3"/>
  <c r="Z901" i="3"/>
  <c r="Y901" i="3"/>
  <c r="X901" i="3"/>
  <c r="V901" i="3"/>
  <c r="U901" i="3"/>
  <c r="T901" i="3"/>
  <c r="S901" i="3"/>
  <c r="R901" i="3"/>
  <c r="Q901" i="3"/>
  <c r="O901" i="3"/>
  <c r="N901" i="3"/>
  <c r="F901" i="3"/>
  <c r="AR900" i="3"/>
  <c r="AK900" i="3"/>
  <c r="AD900" i="3"/>
  <c r="W900" i="3"/>
  <c r="P900" i="3"/>
  <c r="AV899" i="3"/>
  <c r="AU899" i="3"/>
  <c r="AT899" i="3"/>
  <c r="AS899" i="3"/>
  <c r="AQ899" i="3"/>
  <c r="AP899" i="3"/>
  <c r="AO899" i="3"/>
  <c r="AN899" i="3"/>
  <c r="AM899" i="3"/>
  <c r="AL899" i="3"/>
  <c r="AJ899" i="3"/>
  <c r="AI899" i="3"/>
  <c r="AH899" i="3"/>
  <c r="AG899" i="3"/>
  <c r="AF899" i="3"/>
  <c r="AE899" i="3"/>
  <c r="AC899" i="3"/>
  <c r="AB899" i="3"/>
  <c r="AA899" i="3"/>
  <c r="Z899" i="3"/>
  <c r="Y899" i="3"/>
  <c r="X899" i="3"/>
  <c r="V899" i="3"/>
  <c r="U899" i="3"/>
  <c r="T899" i="3"/>
  <c r="S899" i="3"/>
  <c r="R899" i="3"/>
  <c r="Q899" i="3"/>
  <c r="O899" i="3"/>
  <c r="N899" i="3"/>
  <c r="F899" i="3"/>
  <c r="AR898" i="3"/>
  <c r="AK898" i="3"/>
  <c r="AD898" i="3"/>
  <c r="W898" i="3"/>
  <c r="P898" i="3"/>
  <c r="AR897" i="3"/>
  <c r="AK897" i="3"/>
  <c r="AD897" i="3"/>
  <c r="W897" i="3"/>
  <c r="P897" i="3"/>
  <c r="AR896" i="3"/>
  <c r="AK896" i="3"/>
  <c r="AD896" i="3"/>
  <c r="W896" i="3"/>
  <c r="P896" i="3"/>
  <c r="AR895" i="3"/>
  <c r="AK895" i="3"/>
  <c r="AD895" i="3"/>
  <c r="W895" i="3"/>
  <c r="P895" i="3"/>
  <c r="AR894" i="3"/>
  <c r="AK894" i="3"/>
  <c r="AD894" i="3"/>
  <c r="W894" i="3"/>
  <c r="P894" i="3"/>
  <c r="AV893" i="3"/>
  <c r="AU893" i="3"/>
  <c r="AT893" i="3"/>
  <c r="AS893" i="3"/>
  <c r="AQ893" i="3"/>
  <c r="AP893" i="3"/>
  <c r="AO893" i="3"/>
  <c r="AN893" i="3"/>
  <c r="AM893" i="3"/>
  <c r="AL893" i="3"/>
  <c r="AJ893" i="3"/>
  <c r="AI893" i="3"/>
  <c r="AH893" i="3"/>
  <c r="AG893" i="3"/>
  <c r="AF893" i="3"/>
  <c r="AE893" i="3"/>
  <c r="AC893" i="3"/>
  <c r="AB893" i="3"/>
  <c r="AA893" i="3"/>
  <c r="Z893" i="3"/>
  <c r="Y893" i="3"/>
  <c r="X893" i="3"/>
  <c r="V893" i="3"/>
  <c r="U893" i="3"/>
  <c r="T893" i="3"/>
  <c r="S893" i="3"/>
  <c r="R893" i="3"/>
  <c r="Q893" i="3"/>
  <c r="O893" i="3"/>
  <c r="N893" i="3"/>
  <c r="F893" i="3"/>
  <c r="AS891" i="3"/>
  <c r="AR891" i="3" s="1"/>
  <c r="AL891" i="3"/>
  <c r="AD891" i="3"/>
  <c r="AD890" i="3" s="1"/>
  <c r="W891" i="3"/>
  <c r="W890" i="3" s="1"/>
  <c r="P891" i="3"/>
  <c r="P890" i="3" s="1"/>
  <c r="AV890" i="3"/>
  <c r="AU890" i="3"/>
  <c r="AT890" i="3"/>
  <c r="AQ890" i="3"/>
  <c r="AP890" i="3"/>
  <c r="AO890" i="3"/>
  <c r="AN890" i="3"/>
  <c r="AM890" i="3"/>
  <c r="AJ890" i="3"/>
  <c r="AI890" i="3"/>
  <c r="AH890" i="3"/>
  <c r="AG890" i="3"/>
  <c r="AF890" i="3"/>
  <c r="AE890" i="3"/>
  <c r="AC890" i="3"/>
  <c r="AB890" i="3"/>
  <c r="AA890" i="3"/>
  <c r="Z890" i="3"/>
  <c r="Y890" i="3"/>
  <c r="X890" i="3"/>
  <c r="V890" i="3"/>
  <c r="U890" i="3"/>
  <c r="T890" i="3"/>
  <c r="S890" i="3"/>
  <c r="R890" i="3"/>
  <c r="Q890" i="3"/>
  <c r="O890" i="3"/>
  <c r="N890" i="3"/>
  <c r="F890" i="3"/>
  <c r="AS889" i="3"/>
  <c r="AL889" i="3"/>
  <c r="AD889" i="3"/>
  <c r="W889" i="3"/>
  <c r="P889" i="3"/>
  <c r="AV888" i="3"/>
  <c r="AU888" i="3"/>
  <c r="AT888" i="3"/>
  <c r="AQ888" i="3"/>
  <c r="AP888" i="3"/>
  <c r="AO888" i="3"/>
  <c r="AN888" i="3"/>
  <c r="AM888" i="3"/>
  <c r="AJ888" i="3"/>
  <c r="AI888" i="3"/>
  <c r="AH888" i="3"/>
  <c r="AG888" i="3"/>
  <c r="AF888" i="3"/>
  <c r="AE888" i="3"/>
  <c r="AC888" i="3"/>
  <c r="AB888" i="3"/>
  <c r="AA888" i="3"/>
  <c r="Z888" i="3"/>
  <c r="Y888" i="3"/>
  <c r="X888" i="3"/>
  <c r="V888" i="3"/>
  <c r="U888" i="3"/>
  <c r="T888" i="3"/>
  <c r="S888" i="3"/>
  <c r="R888" i="3"/>
  <c r="Q888" i="3"/>
  <c r="O888" i="3"/>
  <c r="N888" i="3"/>
  <c r="F888" i="3"/>
  <c r="AS887" i="3"/>
  <c r="AR887" i="3" s="1"/>
  <c r="AL887" i="3"/>
  <c r="AD887" i="3"/>
  <c r="W887" i="3"/>
  <c r="P887" i="3"/>
  <c r="AS886" i="3"/>
  <c r="AR886" i="3" s="1"/>
  <c r="AL886" i="3"/>
  <c r="AD886" i="3"/>
  <c r="W886" i="3"/>
  <c r="P886" i="3"/>
  <c r="AS885" i="3"/>
  <c r="AR885" i="3" s="1"/>
  <c r="AL885" i="3"/>
  <c r="AD885" i="3"/>
  <c r="W885" i="3"/>
  <c r="P885" i="3"/>
  <c r="AS884" i="3"/>
  <c r="AR884" i="3" s="1"/>
  <c r="AL884" i="3"/>
  <c r="AD884" i="3"/>
  <c r="W884" i="3"/>
  <c r="P884" i="3"/>
  <c r="AS883" i="3"/>
  <c r="AR883" i="3" s="1"/>
  <c r="AL883" i="3"/>
  <c r="AD883" i="3"/>
  <c r="W883" i="3"/>
  <c r="P883" i="3"/>
  <c r="AS882" i="3"/>
  <c r="AL882" i="3"/>
  <c r="AD882" i="3"/>
  <c r="W882" i="3"/>
  <c r="P882" i="3"/>
  <c r="AS881" i="3"/>
  <c r="AR881" i="3" s="1"/>
  <c r="AL881" i="3"/>
  <c r="AD881" i="3"/>
  <c r="W881" i="3"/>
  <c r="P881" i="3"/>
  <c r="AS880" i="3"/>
  <c r="AL880" i="3"/>
  <c r="AD880" i="3"/>
  <c r="W880" i="3"/>
  <c r="P880" i="3"/>
  <c r="AS879" i="3"/>
  <c r="AR879" i="3" s="1"/>
  <c r="AL879" i="3"/>
  <c r="AD879" i="3"/>
  <c r="W879" i="3"/>
  <c r="P879" i="3"/>
  <c r="AS878" i="3"/>
  <c r="AR878" i="3" s="1"/>
  <c r="AL878" i="3"/>
  <c r="AD878" i="3"/>
  <c r="W878" i="3"/>
  <c r="P878" i="3"/>
  <c r="AS877" i="3"/>
  <c r="AR877" i="3" s="1"/>
  <c r="AL877" i="3"/>
  <c r="AD877" i="3"/>
  <c r="W877" i="3"/>
  <c r="P877" i="3"/>
  <c r="AS876" i="3"/>
  <c r="AR876" i="3" s="1"/>
  <c r="AL876" i="3"/>
  <c r="AD876" i="3"/>
  <c r="W876" i="3"/>
  <c r="P876" i="3"/>
  <c r="AS875" i="3"/>
  <c r="AL875" i="3"/>
  <c r="AD875" i="3"/>
  <c r="W875" i="3"/>
  <c r="P875" i="3"/>
  <c r="AS874" i="3"/>
  <c r="AR874" i="3" s="1"/>
  <c r="AL874" i="3"/>
  <c r="AD874" i="3"/>
  <c r="W874" i="3"/>
  <c r="P874" i="3"/>
  <c r="AS873" i="3"/>
  <c r="AL873" i="3"/>
  <c r="AK873" i="3" s="1"/>
  <c r="AD873" i="3"/>
  <c r="W873" i="3"/>
  <c r="P873" i="3"/>
  <c r="AS872" i="3"/>
  <c r="AL872" i="3"/>
  <c r="AD872" i="3"/>
  <c r="W872" i="3"/>
  <c r="P872" i="3"/>
  <c r="AV871" i="3"/>
  <c r="AU871" i="3"/>
  <c r="AT871" i="3"/>
  <c r="AQ871" i="3"/>
  <c r="AP871" i="3"/>
  <c r="AO871" i="3"/>
  <c r="AN871" i="3"/>
  <c r="AM871" i="3"/>
  <c r="AJ871" i="3"/>
  <c r="AI871" i="3"/>
  <c r="AH871" i="3"/>
  <c r="AG871" i="3"/>
  <c r="AF871" i="3"/>
  <c r="AE871" i="3"/>
  <c r="AC871" i="3"/>
  <c r="AB871" i="3"/>
  <c r="AA871" i="3"/>
  <c r="Z871" i="3"/>
  <c r="Y871" i="3"/>
  <c r="X871" i="3"/>
  <c r="V871" i="3"/>
  <c r="U871" i="3"/>
  <c r="T871" i="3"/>
  <c r="S871" i="3"/>
  <c r="R871" i="3"/>
  <c r="Q871" i="3"/>
  <c r="O871" i="3"/>
  <c r="N871" i="3"/>
  <c r="F871" i="3"/>
  <c r="AS870" i="3"/>
  <c r="AL870" i="3"/>
  <c r="AD870" i="3"/>
  <c r="AD869" i="3" s="1"/>
  <c r="W870" i="3"/>
  <c r="W869" i="3" s="1"/>
  <c r="P870" i="3"/>
  <c r="AV869" i="3"/>
  <c r="AU869" i="3"/>
  <c r="AT869" i="3"/>
  <c r="AQ869" i="3"/>
  <c r="AP869" i="3"/>
  <c r="AO869" i="3"/>
  <c r="AN869" i="3"/>
  <c r="AM869" i="3"/>
  <c r="AJ869" i="3"/>
  <c r="AI869" i="3"/>
  <c r="AH869" i="3"/>
  <c r="AG869" i="3"/>
  <c r="AF869" i="3"/>
  <c r="AE869" i="3"/>
  <c r="AC869" i="3"/>
  <c r="AB869" i="3"/>
  <c r="AA869" i="3"/>
  <c r="Z869" i="3"/>
  <c r="Y869" i="3"/>
  <c r="X869" i="3"/>
  <c r="V869" i="3"/>
  <c r="U869" i="3"/>
  <c r="T869" i="3"/>
  <c r="S869" i="3"/>
  <c r="R869" i="3"/>
  <c r="Q869" i="3"/>
  <c r="O869" i="3"/>
  <c r="N869" i="3"/>
  <c r="F869" i="3"/>
  <c r="AS868" i="3"/>
  <c r="AR868" i="3" s="1"/>
  <c r="AL868" i="3"/>
  <c r="AD868" i="3"/>
  <c r="W868" i="3"/>
  <c r="P868" i="3"/>
  <c r="AS867" i="3"/>
  <c r="AL867" i="3"/>
  <c r="AD867" i="3"/>
  <c r="W867" i="3"/>
  <c r="P867" i="3"/>
  <c r="AV866" i="3"/>
  <c r="AU866" i="3"/>
  <c r="AT866" i="3"/>
  <c r="AQ866" i="3"/>
  <c r="AP866" i="3"/>
  <c r="AO866" i="3"/>
  <c r="AN866" i="3"/>
  <c r="AM866" i="3"/>
  <c r="AJ866" i="3"/>
  <c r="AI866" i="3"/>
  <c r="AH866" i="3"/>
  <c r="AG866" i="3"/>
  <c r="AF866" i="3"/>
  <c r="AE866" i="3"/>
  <c r="AC866" i="3"/>
  <c r="AB866" i="3"/>
  <c r="AA866" i="3"/>
  <c r="Z866" i="3"/>
  <c r="Y866" i="3"/>
  <c r="X866" i="3"/>
  <c r="V866" i="3"/>
  <c r="U866" i="3"/>
  <c r="T866" i="3"/>
  <c r="S866" i="3"/>
  <c r="R866" i="3"/>
  <c r="Q866" i="3"/>
  <c r="O866" i="3"/>
  <c r="N866" i="3"/>
  <c r="F866" i="3"/>
  <c r="AR865" i="3"/>
  <c r="AL865" i="3"/>
  <c r="J865" i="3" s="1"/>
  <c r="AD865" i="3"/>
  <c r="W865" i="3"/>
  <c r="P865" i="3"/>
  <c r="F865" i="3"/>
  <c r="AS864" i="3"/>
  <c r="AR864" i="3" s="1"/>
  <c r="AL864" i="3"/>
  <c r="AD864" i="3"/>
  <c r="W864" i="3"/>
  <c r="P864" i="3"/>
  <c r="AS863" i="3"/>
  <c r="AL863" i="3"/>
  <c r="AD863" i="3"/>
  <c r="W863" i="3"/>
  <c r="P863" i="3"/>
  <c r="AS862" i="3"/>
  <c r="AL862" i="3"/>
  <c r="AD862" i="3"/>
  <c r="W862" i="3"/>
  <c r="P862" i="3"/>
  <c r="AV861" i="3"/>
  <c r="AU861" i="3"/>
  <c r="AT861" i="3"/>
  <c r="AQ861" i="3"/>
  <c r="AP861" i="3"/>
  <c r="AO861" i="3"/>
  <c r="AN861" i="3"/>
  <c r="AM861" i="3"/>
  <c r="AJ861" i="3"/>
  <c r="AI861" i="3"/>
  <c r="AH861" i="3"/>
  <c r="AG861" i="3"/>
  <c r="AF861" i="3"/>
  <c r="AE861" i="3"/>
  <c r="AC861" i="3"/>
  <c r="AB861" i="3"/>
  <c r="AA861" i="3"/>
  <c r="Z861" i="3"/>
  <c r="Y861" i="3"/>
  <c r="X861" i="3"/>
  <c r="V861" i="3"/>
  <c r="U861" i="3"/>
  <c r="T861" i="3"/>
  <c r="S861" i="3"/>
  <c r="R861" i="3"/>
  <c r="Q861" i="3"/>
  <c r="O861" i="3"/>
  <c r="N861" i="3"/>
  <c r="F861" i="3"/>
  <c r="AS860" i="3"/>
  <c r="AL860" i="3"/>
  <c r="AD860" i="3"/>
  <c r="W860" i="3"/>
  <c r="P860" i="3"/>
  <c r="AS859" i="3"/>
  <c r="AL859" i="3"/>
  <c r="AD859" i="3"/>
  <c r="W859" i="3"/>
  <c r="P859" i="3"/>
  <c r="AS858" i="3"/>
  <c r="AR858" i="3" s="1"/>
  <c r="AL858" i="3"/>
  <c r="AD858" i="3"/>
  <c r="W858" i="3"/>
  <c r="P858" i="3"/>
  <c r="AS857" i="3"/>
  <c r="AR857" i="3" s="1"/>
  <c r="AL857" i="3"/>
  <c r="AD857" i="3"/>
  <c r="W857" i="3"/>
  <c r="P857" i="3"/>
  <c r="AS856" i="3"/>
  <c r="AR856" i="3" s="1"/>
  <c r="AL856" i="3"/>
  <c r="AD856" i="3"/>
  <c r="W856" i="3"/>
  <c r="P856" i="3"/>
  <c r="AS855" i="3"/>
  <c r="AR855" i="3" s="1"/>
  <c r="AL855" i="3"/>
  <c r="AD855" i="3"/>
  <c r="W855" i="3"/>
  <c r="P855" i="3"/>
  <c r="AS854" i="3"/>
  <c r="AL854" i="3"/>
  <c r="AD854" i="3"/>
  <c r="W854" i="3"/>
  <c r="P854" i="3"/>
  <c r="AS853" i="3"/>
  <c r="AL853" i="3"/>
  <c r="AD853" i="3"/>
  <c r="W853" i="3"/>
  <c r="P853" i="3"/>
  <c r="AV852" i="3"/>
  <c r="AU852" i="3"/>
  <c r="AT852" i="3"/>
  <c r="AQ852" i="3"/>
  <c r="AP852" i="3"/>
  <c r="AO852" i="3"/>
  <c r="AN852" i="3"/>
  <c r="AM852" i="3"/>
  <c r="AJ852" i="3"/>
  <c r="AI852" i="3"/>
  <c r="AH852" i="3"/>
  <c r="AG852" i="3"/>
  <c r="AF852" i="3"/>
  <c r="AE852" i="3"/>
  <c r="AC852" i="3"/>
  <c r="AB852" i="3"/>
  <c r="AA852" i="3"/>
  <c r="Z852" i="3"/>
  <c r="Y852" i="3"/>
  <c r="X852" i="3"/>
  <c r="V852" i="3"/>
  <c r="U852" i="3"/>
  <c r="T852" i="3"/>
  <c r="S852" i="3"/>
  <c r="R852" i="3"/>
  <c r="Q852" i="3"/>
  <c r="O852" i="3"/>
  <c r="N852" i="3"/>
  <c r="F852" i="3"/>
  <c r="AS851" i="3"/>
  <c r="AR851" i="3" s="1"/>
  <c r="AL851" i="3"/>
  <c r="AD851" i="3"/>
  <c r="W851" i="3"/>
  <c r="P851" i="3"/>
  <c r="AV850" i="3"/>
  <c r="AU850" i="3"/>
  <c r="AT850" i="3"/>
  <c r="AQ850" i="3"/>
  <c r="AP850" i="3"/>
  <c r="AO850" i="3"/>
  <c r="AN850" i="3"/>
  <c r="AM850" i="3"/>
  <c r="AJ850" i="3"/>
  <c r="AI850" i="3"/>
  <c r="AH850" i="3"/>
  <c r="AG850" i="3"/>
  <c r="AF850" i="3"/>
  <c r="AE850" i="3"/>
  <c r="AC850" i="3"/>
  <c r="AB850" i="3"/>
  <c r="AA850" i="3"/>
  <c r="Z850" i="3"/>
  <c r="Y850" i="3"/>
  <c r="X850" i="3"/>
  <c r="V850" i="3"/>
  <c r="U850" i="3"/>
  <c r="T850" i="3"/>
  <c r="S850" i="3"/>
  <c r="R850" i="3"/>
  <c r="Q850" i="3"/>
  <c r="O850" i="3"/>
  <c r="N850" i="3"/>
  <c r="F850" i="3"/>
  <c r="AS849" i="3"/>
  <c r="AR849" i="3" s="1"/>
  <c r="AL849" i="3"/>
  <c r="AD849" i="3"/>
  <c r="W849" i="3"/>
  <c r="P849" i="3"/>
  <c r="AS848" i="3"/>
  <c r="AR848" i="3" s="1"/>
  <c r="AL848" i="3"/>
  <c r="AD848" i="3"/>
  <c r="W848" i="3"/>
  <c r="P848" i="3"/>
  <c r="AS847" i="3"/>
  <c r="AL847" i="3"/>
  <c r="AD847" i="3"/>
  <c r="W847" i="3"/>
  <c r="P847" i="3"/>
  <c r="AS846" i="3"/>
  <c r="AR846" i="3" s="1"/>
  <c r="AL846" i="3"/>
  <c r="AD846" i="3"/>
  <c r="W846" i="3"/>
  <c r="P846" i="3"/>
  <c r="AS845" i="3"/>
  <c r="AL845" i="3"/>
  <c r="AD845" i="3"/>
  <c r="W845" i="3"/>
  <c r="P845" i="3"/>
  <c r="AS844" i="3"/>
  <c r="AR844" i="3" s="1"/>
  <c r="AL844" i="3"/>
  <c r="AD844" i="3"/>
  <c r="W844" i="3"/>
  <c r="P844" i="3"/>
  <c r="AS843" i="3"/>
  <c r="AL843" i="3"/>
  <c r="AD843" i="3"/>
  <c r="W843" i="3"/>
  <c r="P843" i="3"/>
  <c r="AV842" i="3"/>
  <c r="AU842" i="3"/>
  <c r="AT842" i="3"/>
  <c r="AQ842" i="3"/>
  <c r="AP842" i="3"/>
  <c r="AO842" i="3"/>
  <c r="AN842" i="3"/>
  <c r="AM842" i="3"/>
  <c r="AJ842" i="3"/>
  <c r="AI842" i="3"/>
  <c r="AH842" i="3"/>
  <c r="AG842" i="3"/>
  <c r="AF842" i="3"/>
  <c r="AE842" i="3"/>
  <c r="AC842" i="3"/>
  <c r="AB842" i="3"/>
  <c r="AA842" i="3"/>
  <c r="Z842" i="3"/>
  <c r="Y842" i="3"/>
  <c r="X842" i="3"/>
  <c r="V842" i="3"/>
  <c r="U842" i="3"/>
  <c r="T842" i="3"/>
  <c r="S842" i="3"/>
  <c r="R842" i="3"/>
  <c r="Q842" i="3"/>
  <c r="O842" i="3"/>
  <c r="N842" i="3"/>
  <c r="F842" i="3"/>
  <c r="AS841" i="3"/>
  <c r="AL841" i="3"/>
  <c r="AK841" i="3" s="1"/>
  <c r="AD841" i="3"/>
  <c r="W841" i="3"/>
  <c r="P841" i="3"/>
  <c r="AS840" i="3"/>
  <c r="AR840" i="3" s="1"/>
  <c r="AL840" i="3"/>
  <c r="AD840" i="3"/>
  <c r="W840" i="3"/>
  <c r="P840" i="3"/>
  <c r="AS839" i="3"/>
  <c r="AR839" i="3" s="1"/>
  <c r="AL839" i="3"/>
  <c r="AK839" i="3" s="1"/>
  <c r="AD839" i="3"/>
  <c r="W839" i="3"/>
  <c r="P839" i="3"/>
  <c r="AS838" i="3"/>
  <c r="AR838" i="3" s="1"/>
  <c r="AL838" i="3"/>
  <c r="AD838" i="3"/>
  <c r="W838" i="3"/>
  <c r="P838" i="3"/>
  <c r="AS837" i="3"/>
  <c r="AR837" i="3" s="1"/>
  <c r="AL837" i="3"/>
  <c r="AD837" i="3"/>
  <c r="W837" i="3"/>
  <c r="P837" i="3"/>
  <c r="AS836" i="3"/>
  <c r="AR836" i="3" s="1"/>
  <c r="AL836" i="3"/>
  <c r="AD836" i="3"/>
  <c r="W836" i="3"/>
  <c r="P836" i="3"/>
  <c r="AS835" i="3"/>
  <c r="AR835" i="3" s="1"/>
  <c r="AL835" i="3"/>
  <c r="AK835" i="3" s="1"/>
  <c r="AD835" i="3"/>
  <c r="W835" i="3"/>
  <c r="P835" i="3"/>
  <c r="AS834" i="3"/>
  <c r="AR834" i="3" s="1"/>
  <c r="AL834" i="3"/>
  <c r="AD834" i="3"/>
  <c r="W834" i="3"/>
  <c r="P834" i="3"/>
  <c r="AS833" i="3"/>
  <c r="AL833" i="3"/>
  <c r="AK833" i="3" s="1"/>
  <c r="AD833" i="3"/>
  <c r="W833" i="3"/>
  <c r="P833" i="3"/>
  <c r="AS832" i="3"/>
  <c r="AR832" i="3" s="1"/>
  <c r="AL832" i="3"/>
  <c r="AD832" i="3"/>
  <c r="W832" i="3"/>
  <c r="P832" i="3"/>
  <c r="AS831" i="3"/>
  <c r="AR831" i="3" s="1"/>
  <c r="AL831" i="3"/>
  <c r="AK831" i="3" s="1"/>
  <c r="AD831" i="3"/>
  <c r="W831" i="3"/>
  <c r="P831" i="3"/>
  <c r="AS830" i="3"/>
  <c r="AR830" i="3" s="1"/>
  <c r="AL830" i="3"/>
  <c r="AD830" i="3"/>
  <c r="W830" i="3"/>
  <c r="P830" i="3"/>
  <c r="AS829" i="3"/>
  <c r="AR829" i="3" s="1"/>
  <c r="AL829" i="3"/>
  <c r="AD829" i="3"/>
  <c r="W829" i="3"/>
  <c r="P829" i="3"/>
  <c r="AS828" i="3"/>
  <c r="AR828" i="3" s="1"/>
  <c r="AL828" i="3"/>
  <c r="AD828" i="3"/>
  <c r="W828" i="3"/>
  <c r="P828" i="3"/>
  <c r="AS827" i="3"/>
  <c r="AR827" i="3" s="1"/>
  <c r="AL827" i="3"/>
  <c r="AD827" i="3"/>
  <c r="W827" i="3"/>
  <c r="P827" i="3"/>
  <c r="AS826" i="3"/>
  <c r="AR826" i="3" s="1"/>
  <c r="AL826" i="3"/>
  <c r="AD826" i="3"/>
  <c r="W826" i="3"/>
  <c r="P826" i="3"/>
  <c r="AS825" i="3"/>
  <c r="AL825" i="3"/>
  <c r="AK825" i="3" s="1"/>
  <c r="AD825" i="3"/>
  <c r="W825" i="3"/>
  <c r="P825" i="3"/>
  <c r="AS824" i="3"/>
  <c r="AR824" i="3" s="1"/>
  <c r="AL824" i="3"/>
  <c r="AD824" i="3"/>
  <c r="W824" i="3"/>
  <c r="P824" i="3"/>
  <c r="AS823" i="3"/>
  <c r="AR823" i="3" s="1"/>
  <c r="AL823" i="3"/>
  <c r="AK823" i="3" s="1"/>
  <c r="AD823" i="3"/>
  <c r="W823" i="3"/>
  <c r="P823" i="3"/>
  <c r="AS822" i="3"/>
  <c r="AR822" i="3" s="1"/>
  <c r="AL822" i="3"/>
  <c r="AD822" i="3"/>
  <c r="W822" i="3"/>
  <c r="P822" i="3"/>
  <c r="AS821" i="3"/>
  <c r="AR821" i="3" s="1"/>
  <c r="AL821" i="3"/>
  <c r="AD821" i="3"/>
  <c r="W821" i="3"/>
  <c r="P821" i="3"/>
  <c r="AS820" i="3"/>
  <c r="AR820" i="3" s="1"/>
  <c r="AL820" i="3"/>
  <c r="AD820" i="3"/>
  <c r="W820" i="3"/>
  <c r="P820" i="3"/>
  <c r="AS819" i="3"/>
  <c r="AR819" i="3" s="1"/>
  <c r="AL819" i="3"/>
  <c r="AK819" i="3" s="1"/>
  <c r="AD819" i="3"/>
  <c r="W819" i="3"/>
  <c r="P819" i="3"/>
  <c r="AS818" i="3"/>
  <c r="AR818" i="3" s="1"/>
  <c r="AL818" i="3"/>
  <c r="AD818" i="3"/>
  <c r="W818" i="3"/>
  <c r="P818" i="3"/>
  <c r="AS817" i="3"/>
  <c r="AL817" i="3"/>
  <c r="AK817" i="3" s="1"/>
  <c r="AD817" i="3"/>
  <c r="W817" i="3"/>
  <c r="P817" i="3"/>
  <c r="AS816" i="3"/>
  <c r="AR816" i="3" s="1"/>
  <c r="AL816" i="3"/>
  <c r="AD816" i="3"/>
  <c r="W816" i="3"/>
  <c r="P816" i="3"/>
  <c r="AS815" i="3"/>
  <c r="AR815" i="3" s="1"/>
  <c r="AL815" i="3"/>
  <c r="AK815" i="3" s="1"/>
  <c r="AD815" i="3"/>
  <c r="W815" i="3"/>
  <c r="P815" i="3"/>
  <c r="AS814" i="3"/>
  <c r="AR814" i="3" s="1"/>
  <c r="AL814" i="3"/>
  <c r="AD814" i="3"/>
  <c r="W814" i="3"/>
  <c r="P814" i="3"/>
  <c r="AS813" i="3"/>
  <c r="AR813" i="3" s="1"/>
  <c r="AL813" i="3"/>
  <c r="AD813" i="3"/>
  <c r="W813" i="3"/>
  <c r="P813" i="3"/>
  <c r="AS812" i="3"/>
  <c r="AR812" i="3" s="1"/>
  <c r="AL812" i="3"/>
  <c r="AD812" i="3"/>
  <c r="W812" i="3"/>
  <c r="P812" i="3"/>
  <c r="AS811" i="3"/>
  <c r="AR811" i="3" s="1"/>
  <c r="AL811" i="3"/>
  <c r="AD811" i="3"/>
  <c r="W811" i="3"/>
  <c r="P811" i="3"/>
  <c r="AS810" i="3"/>
  <c r="AL810" i="3"/>
  <c r="AK810" i="3" s="1"/>
  <c r="AD810" i="3"/>
  <c r="W810" i="3"/>
  <c r="P810" i="3"/>
  <c r="AS809" i="3"/>
  <c r="AR809" i="3" s="1"/>
  <c r="AL809" i="3"/>
  <c r="AD809" i="3"/>
  <c r="W809" i="3"/>
  <c r="P809" i="3"/>
  <c r="AS808" i="3"/>
  <c r="AR808" i="3" s="1"/>
  <c r="AL808" i="3"/>
  <c r="AK808" i="3" s="1"/>
  <c r="AD808" i="3"/>
  <c r="W808" i="3"/>
  <c r="P808" i="3"/>
  <c r="AS807" i="3"/>
  <c r="AR807" i="3" s="1"/>
  <c r="AL807" i="3"/>
  <c r="AD807" i="3"/>
  <c r="W807" i="3"/>
  <c r="P807" i="3"/>
  <c r="AS806" i="3"/>
  <c r="AR806" i="3" s="1"/>
  <c r="AL806" i="3"/>
  <c r="AD806" i="3"/>
  <c r="W806" i="3"/>
  <c r="P806" i="3"/>
  <c r="AS805" i="3"/>
  <c r="AR805" i="3" s="1"/>
  <c r="AL805" i="3"/>
  <c r="AD805" i="3"/>
  <c r="W805" i="3"/>
  <c r="P805" i="3"/>
  <c r="AS804" i="3"/>
  <c r="AR804" i="3" s="1"/>
  <c r="AL804" i="3"/>
  <c r="AK804" i="3" s="1"/>
  <c r="AD804" i="3"/>
  <c r="W804" i="3"/>
  <c r="P804" i="3"/>
  <c r="AS803" i="3"/>
  <c r="AR803" i="3" s="1"/>
  <c r="AL803" i="3"/>
  <c r="AD803" i="3"/>
  <c r="W803" i="3"/>
  <c r="P803" i="3"/>
  <c r="AS802" i="3"/>
  <c r="AL802" i="3"/>
  <c r="AK802" i="3" s="1"/>
  <c r="AD802" i="3"/>
  <c r="W802" i="3"/>
  <c r="P802" i="3"/>
  <c r="AV801" i="3"/>
  <c r="AU801" i="3"/>
  <c r="AT801" i="3"/>
  <c r="AQ801" i="3"/>
  <c r="AP801" i="3"/>
  <c r="AO801" i="3"/>
  <c r="AN801" i="3"/>
  <c r="AM801" i="3"/>
  <c r="AJ801" i="3"/>
  <c r="AI801" i="3"/>
  <c r="AH801" i="3"/>
  <c r="AG801" i="3"/>
  <c r="AF801" i="3"/>
  <c r="AE801" i="3"/>
  <c r="AC801" i="3"/>
  <c r="AB801" i="3"/>
  <c r="AA801" i="3"/>
  <c r="Z801" i="3"/>
  <c r="Y801" i="3"/>
  <c r="X801" i="3"/>
  <c r="V801" i="3"/>
  <c r="U801" i="3"/>
  <c r="T801" i="3"/>
  <c r="S801" i="3"/>
  <c r="R801" i="3"/>
  <c r="Q801" i="3"/>
  <c r="O801" i="3"/>
  <c r="N801" i="3"/>
  <c r="F801" i="3"/>
  <c r="AS800" i="3"/>
  <c r="AL800" i="3"/>
  <c r="AK800" i="3" s="1"/>
  <c r="AD800" i="3"/>
  <c r="W800" i="3"/>
  <c r="P800" i="3"/>
  <c r="AS799" i="3"/>
  <c r="AR799" i="3" s="1"/>
  <c r="AL799" i="3"/>
  <c r="AK799" i="3" s="1"/>
  <c r="AD799" i="3"/>
  <c r="W799" i="3"/>
  <c r="P799" i="3"/>
  <c r="AS798" i="3"/>
  <c r="AR798" i="3" s="1"/>
  <c r="AL798" i="3"/>
  <c r="AD798" i="3"/>
  <c r="W798" i="3"/>
  <c r="P798" i="3"/>
  <c r="AS797" i="3"/>
  <c r="AR797" i="3" s="1"/>
  <c r="AL797" i="3"/>
  <c r="AD797" i="3"/>
  <c r="W797" i="3"/>
  <c r="P797" i="3"/>
  <c r="AS796" i="3"/>
  <c r="AR796" i="3" s="1"/>
  <c r="AL796" i="3"/>
  <c r="AD796" i="3"/>
  <c r="W796" i="3"/>
  <c r="P796" i="3"/>
  <c r="AS795" i="3"/>
  <c r="AR795" i="3" s="1"/>
  <c r="AL795" i="3"/>
  <c r="AD795" i="3"/>
  <c r="W795" i="3"/>
  <c r="P795" i="3"/>
  <c r="AS794" i="3"/>
  <c r="AR794" i="3" s="1"/>
  <c r="AL794" i="3"/>
  <c r="AD794" i="3"/>
  <c r="W794" i="3"/>
  <c r="P794" i="3"/>
  <c r="AS793" i="3"/>
  <c r="AR793" i="3" s="1"/>
  <c r="AL793" i="3"/>
  <c r="AD793" i="3"/>
  <c r="W793" i="3"/>
  <c r="P793" i="3"/>
  <c r="AS792" i="3"/>
  <c r="AR792" i="3" s="1"/>
  <c r="AL792" i="3"/>
  <c r="AD792" i="3"/>
  <c r="W792" i="3"/>
  <c r="P792" i="3"/>
  <c r="AS791" i="3"/>
  <c r="AR791" i="3" s="1"/>
  <c r="AL791" i="3"/>
  <c r="AD791" i="3"/>
  <c r="W791" i="3"/>
  <c r="P791" i="3"/>
  <c r="AS790" i="3"/>
  <c r="AL790" i="3"/>
  <c r="AK790" i="3" s="1"/>
  <c r="AD790" i="3"/>
  <c r="W790" i="3"/>
  <c r="P790" i="3"/>
  <c r="AS789" i="3"/>
  <c r="AL789" i="3"/>
  <c r="AK789" i="3" s="1"/>
  <c r="AD789" i="3"/>
  <c r="W789" i="3"/>
  <c r="P789" i="3"/>
  <c r="AS788" i="3"/>
  <c r="AR788" i="3" s="1"/>
  <c r="AL788" i="3"/>
  <c r="AD788" i="3"/>
  <c r="W788" i="3"/>
  <c r="P788" i="3"/>
  <c r="AS787" i="3"/>
  <c r="AR787" i="3" s="1"/>
  <c r="AL787" i="3"/>
  <c r="AD787" i="3"/>
  <c r="W787" i="3"/>
  <c r="P787" i="3"/>
  <c r="AS786" i="3"/>
  <c r="AR786" i="3" s="1"/>
  <c r="AL786" i="3"/>
  <c r="AD786" i="3"/>
  <c r="W786" i="3"/>
  <c r="P786" i="3"/>
  <c r="AS785" i="3"/>
  <c r="AR785" i="3" s="1"/>
  <c r="AL785" i="3"/>
  <c r="AD785" i="3"/>
  <c r="W785" i="3"/>
  <c r="P785" i="3"/>
  <c r="AS784" i="3"/>
  <c r="AR784" i="3" s="1"/>
  <c r="AL784" i="3"/>
  <c r="AD784" i="3"/>
  <c r="W784" i="3"/>
  <c r="P784" i="3"/>
  <c r="AS783" i="3"/>
  <c r="AR783" i="3" s="1"/>
  <c r="AL783" i="3"/>
  <c r="AD783" i="3"/>
  <c r="W783" i="3"/>
  <c r="P783" i="3"/>
  <c r="AS782" i="3"/>
  <c r="AR782" i="3" s="1"/>
  <c r="AL782" i="3"/>
  <c r="AD782" i="3"/>
  <c r="W782" i="3"/>
  <c r="P782" i="3"/>
  <c r="AS781" i="3"/>
  <c r="AR781" i="3" s="1"/>
  <c r="AL781" i="3"/>
  <c r="AD781" i="3"/>
  <c r="W781" i="3"/>
  <c r="P781" i="3"/>
  <c r="AV780" i="3"/>
  <c r="AU780" i="3"/>
  <c r="AT780" i="3"/>
  <c r="AQ780" i="3"/>
  <c r="AP780" i="3"/>
  <c r="AO780" i="3"/>
  <c r="AN780" i="3"/>
  <c r="AM780" i="3"/>
  <c r="AJ780" i="3"/>
  <c r="AI780" i="3"/>
  <c r="AH780" i="3"/>
  <c r="AG780" i="3"/>
  <c r="AF780" i="3"/>
  <c r="AE780" i="3"/>
  <c r="AC780" i="3"/>
  <c r="AB780" i="3"/>
  <c r="AA780" i="3"/>
  <c r="Z780" i="3"/>
  <c r="Y780" i="3"/>
  <c r="X780" i="3"/>
  <c r="V780" i="3"/>
  <c r="U780" i="3"/>
  <c r="T780" i="3"/>
  <c r="S780" i="3"/>
  <c r="R780" i="3"/>
  <c r="Q780" i="3"/>
  <c r="O780" i="3"/>
  <c r="N780" i="3"/>
  <c r="F780" i="3"/>
  <c r="AS779" i="3"/>
  <c r="AL779" i="3"/>
  <c r="AD779" i="3"/>
  <c r="W779" i="3"/>
  <c r="P779" i="3"/>
  <c r="AS778" i="3"/>
  <c r="AR778" i="3" s="1"/>
  <c r="AL778" i="3"/>
  <c r="AD778" i="3"/>
  <c r="W778" i="3"/>
  <c r="P778" i="3"/>
  <c r="AS777" i="3"/>
  <c r="AR777" i="3" s="1"/>
  <c r="AL777" i="3"/>
  <c r="AD777" i="3"/>
  <c r="W777" i="3"/>
  <c r="P777" i="3"/>
  <c r="AS776" i="3"/>
  <c r="AR776" i="3" s="1"/>
  <c r="AL776" i="3"/>
  <c r="AD776" i="3"/>
  <c r="W776" i="3"/>
  <c r="P776" i="3"/>
  <c r="AS775" i="3"/>
  <c r="AR775" i="3" s="1"/>
  <c r="AL775" i="3"/>
  <c r="AD775" i="3"/>
  <c r="W775" i="3"/>
  <c r="P775" i="3"/>
  <c r="AV774" i="3"/>
  <c r="AU774" i="3"/>
  <c r="AT774" i="3"/>
  <c r="AQ774" i="3"/>
  <c r="AP774" i="3"/>
  <c r="AO774" i="3"/>
  <c r="AN774" i="3"/>
  <c r="AM774" i="3"/>
  <c r="AJ774" i="3"/>
  <c r="AI774" i="3"/>
  <c r="AH774" i="3"/>
  <c r="AG774" i="3"/>
  <c r="AF774" i="3"/>
  <c r="AE774" i="3"/>
  <c r="AC774" i="3"/>
  <c r="AB774" i="3"/>
  <c r="AA774" i="3"/>
  <c r="Z774" i="3"/>
  <c r="Y774" i="3"/>
  <c r="X774" i="3"/>
  <c r="V774" i="3"/>
  <c r="U774" i="3"/>
  <c r="T774" i="3"/>
  <c r="S774" i="3"/>
  <c r="R774" i="3"/>
  <c r="Q774" i="3"/>
  <c r="O774" i="3"/>
  <c r="N774" i="3"/>
  <c r="F774" i="3"/>
  <c r="AS773" i="3"/>
  <c r="AR773" i="3" s="1"/>
  <c r="AL773" i="3"/>
  <c r="AD773" i="3"/>
  <c r="W773" i="3"/>
  <c r="P773" i="3"/>
  <c r="AV772" i="3"/>
  <c r="AU772" i="3"/>
  <c r="AT772" i="3"/>
  <c r="AQ772" i="3"/>
  <c r="AP772" i="3"/>
  <c r="AO772" i="3"/>
  <c r="AN772" i="3"/>
  <c r="AM772" i="3"/>
  <c r="AJ772" i="3"/>
  <c r="AI772" i="3"/>
  <c r="AH772" i="3"/>
  <c r="AG772" i="3"/>
  <c r="AF772" i="3"/>
  <c r="AE772" i="3"/>
  <c r="AC772" i="3"/>
  <c r="AB772" i="3"/>
  <c r="AA772" i="3"/>
  <c r="Z772" i="3"/>
  <c r="Y772" i="3"/>
  <c r="X772" i="3"/>
  <c r="V772" i="3"/>
  <c r="U772" i="3"/>
  <c r="T772" i="3"/>
  <c r="S772" i="3"/>
  <c r="R772" i="3"/>
  <c r="Q772" i="3"/>
  <c r="O772" i="3"/>
  <c r="N772" i="3"/>
  <c r="F772" i="3"/>
  <c r="AS771" i="3"/>
  <c r="AR771" i="3" s="1"/>
  <c r="AL771" i="3"/>
  <c r="AD771" i="3"/>
  <c r="W771" i="3"/>
  <c r="P771" i="3"/>
  <c r="AS770" i="3"/>
  <c r="AR770" i="3" s="1"/>
  <c r="AL770" i="3"/>
  <c r="AD770" i="3"/>
  <c r="W770" i="3"/>
  <c r="P770" i="3"/>
  <c r="AS769" i="3"/>
  <c r="AR769" i="3" s="1"/>
  <c r="AL769" i="3"/>
  <c r="AD769" i="3"/>
  <c r="W769" i="3"/>
  <c r="P769" i="3"/>
  <c r="AS768" i="3"/>
  <c r="AL768" i="3"/>
  <c r="AD768" i="3"/>
  <c r="W768" i="3"/>
  <c r="P768" i="3"/>
  <c r="AS767" i="3"/>
  <c r="AR767" i="3" s="1"/>
  <c r="AL767" i="3"/>
  <c r="AD767" i="3"/>
  <c r="W767" i="3"/>
  <c r="P767" i="3"/>
  <c r="AS766" i="3"/>
  <c r="AL766" i="3"/>
  <c r="AD766" i="3"/>
  <c r="W766" i="3"/>
  <c r="P766" i="3"/>
  <c r="AS765" i="3"/>
  <c r="AR765" i="3" s="1"/>
  <c r="AL765" i="3"/>
  <c r="AD765" i="3"/>
  <c r="W765" i="3"/>
  <c r="P765" i="3"/>
  <c r="AS764" i="3"/>
  <c r="AL764" i="3"/>
  <c r="AK764" i="3" s="1"/>
  <c r="AD764" i="3"/>
  <c r="W764" i="3"/>
  <c r="P764" i="3"/>
  <c r="AS763" i="3"/>
  <c r="AL763" i="3"/>
  <c r="AD763" i="3"/>
  <c r="W763" i="3"/>
  <c r="P763" i="3"/>
  <c r="AV762" i="3"/>
  <c r="AU762" i="3"/>
  <c r="AT762" i="3"/>
  <c r="AQ762" i="3"/>
  <c r="AP762" i="3"/>
  <c r="AO762" i="3"/>
  <c r="AN762" i="3"/>
  <c r="AM762" i="3"/>
  <c r="AJ762" i="3"/>
  <c r="AI762" i="3"/>
  <c r="AH762" i="3"/>
  <c r="AG762" i="3"/>
  <c r="AF762" i="3"/>
  <c r="AE762" i="3"/>
  <c r="AC762" i="3"/>
  <c r="AB762" i="3"/>
  <c r="AA762" i="3"/>
  <c r="Z762" i="3"/>
  <c r="Y762" i="3"/>
  <c r="X762" i="3"/>
  <c r="V762" i="3"/>
  <c r="U762" i="3"/>
  <c r="T762" i="3"/>
  <c r="S762" i="3"/>
  <c r="R762" i="3"/>
  <c r="Q762" i="3"/>
  <c r="O762" i="3"/>
  <c r="N762" i="3"/>
  <c r="F762" i="3"/>
  <c r="AS761" i="3"/>
  <c r="AR761" i="3" s="1"/>
  <c r="AL761" i="3"/>
  <c r="AD761" i="3"/>
  <c r="W761" i="3"/>
  <c r="P761" i="3"/>
  <c r="AS760" i="3"/>
  <c r="AR760" i="3" s="1"/>
  <c r="AL760" i="3"/>
  <c r="AD760" i="3"/>
  <c r="W760" i="3"/>
  <c r="P760" i="3"/>
  <c r="AS759" i="3"/>
  <c r="AL759" i="3"/>
  <c r="AD759" i="3"/>
  <c r="W759" i="3"/>
  <c r="P759" i="3"/>
  <c r="AS758" i="3"/>
  <c r="AR758" i="3" s="1"/>
  <c r="AL758" i="3"/>
  <c r="AD758" i="3"/>
  <c r="W758" i="3"/>
  <c r="P758" i="3"/>
  <c r="AS757" i="3"/>
  <c r="AL757" i="3"/>
  <c r="AK757" i="3" s="1"/>
  <c r="AD757" i="3"/>
  <c r="W757" i="3"/>
  <c r="P757" i="3"/>
  <c r="AS756" i="3"/>
  <c r="AR756" i="3" s="1"/>
  <c r="AL756" i="3"/>
  <c r="AD756" i="3"/>
  <c r="W756" i="3"/>
  <c r="P756" i="3"/>
  <c r="AS755" i="3"/>
  <c r="AR755" i="3" s="1"/>
  <c r="AL755" i="3"/>
  <c r="AD755" i="3"/>
  <c r="W755" i="3"/>
  <c r="P755" i="3"/>
  <c r="AS754" i="3"/>
  <c r="AR754" i="3" s="1"/>
  <c r="AL754" i="3"/>
  <c r="AD754" i="3"/>
  <c r="W754" i="3"/>
  <c r="P754" i="3"/>
  <c r="AS753" i="3"/>
  <c r="AR753" i="3" s="1"/>
  <c r="AL753" i="3"/>
  <c r="AD753" i="3"/>
  <c r="W753" i="3"/>
  <c r="P753" i="3"/>
  <c r="AS752" i="3"/>
  <c r="AL752" i="3"/>
  <c r="AD752" i="3"/>
  <c r="W752" i="3"/>
  <c r="P752" i="3"/>
  <c r="F752" i="3"/>
  <c r="AS751" i="3"/>
  <c r="AR751" i="3" s="1"/>
  <c r="AL751" i="3"/>
  <c r="AD751" i="3"/>
  <c r="W751" i="3"/>
  <c r="P751" i="3"/>
  <c r="AS750" i="3"/>
  <c r="AR750" i="3" s="1"/>
  <c r="AL750" i="3"/>
  <c r="AD750" i="3"/>
  <c r="W750" i="3"/>
  <c r="P750" i="3"/>
  <c r="F750" i="3"/>
  <c r="AS749" i="3"/>
  <c r="AL749" i="3"/>
  <c r="AD749" i="3"/>
  <c r="W749" i="3"/>
  <c r="P749" i="3"/>
  <c r="AS748" i="3"/>
  <c r="AR748" i="3" s="1"/>
  <c r="AL748" i="3"/>
  <c r="AD748" i="3"/>
  <c r="W748" i="3"/>
  <c r="P748" i="3"/>
  <c r="AS747" i="3"/>
  <c r="AL747" i="3"/>
  <c r="AD747" i="3"/>
  <c r="W747" i="3"/>
  <c r="P747" i="3"/>
  <c r="AS746" i="3"/>
  <c r="AR746" i="3" s="1"/>
  <c r="AL746" i="3"/>
  <c r="AD746" i="3"/>
  <c r="W746" i="3"/>
  <c r="P746" i="3"/>
  <c r="AS745" i="3"/>
  <c r="AR745" i="3" s="1"/>
  <c r="AL745" i="3"/>
  <c r="AD745" i="3"/>
  <c r="W745" i="3"/>
  <c r="P745" i="3"/>
  <c r="AS744" i="3"/>
  <c r="AR744" i="3" s="1"/>
  <c r="AL744" i="3"/>
  <c r="AD744" i="3"/>
  <c r="W744" i="3"/>
  <c r="P744" i="3"/>
  <c r="AS743" i="3"/>
  <c r="AL743" i="3"/>
  <c r="AD743" i="3"/>
  <c r="W743" i="3"/>
  <c r="P743" i="3"/>
  <c r="AS742" i="3"/>
  <c r="AR742" i="3" s="1"/>
  <c r="AL742" i="3"/>
  <c r="AD742" i="3"/>
  <c r="W742" i="3"/>
  <c r="P742" i="3"/>
  <c r="AS741" i="3"/>
  <c r="AL741" i="3"/>
  <c r="AD741" i="3"/>
  <c r="W741" i="3"/>
  <c r="P741" i="3"/>
  <c r="AS740" i="3"/>
  <c r="AR740" i="3" s="1"/>
  <c r="AL740" i="3"/>
  <c r="AD740" i="3"/>
  <c r="W740" i="3"/>
  <c r="P740" i="3"/>
  <c r="AS739" i="3"/>
  <c r="AR739" i="3" s="1"/>
  <c r="AL739" i="3"/>
  <c r="AD739" i="3"/>
  <c r="W739" i="3"/>
  <c r="P739" i="3"/>
  <c r="AS738" i="3"/>
  <c r="AR738" i="3" s="1"/>
  <c r="AL738" i="3"/>
  <c r="AD738" i="3"/>
  <c r="W738" i="3"/>
  <c r="P738" i="3"/>
  <c r="AS737" i="3"/>
  <c r="AR737" i="3" s="1"/>
  <c r="AL737" i="3"/>
  <c r="AD737" i="3"/>
  <c r="W737" i="3"/>
  <c r="P737" i="3"/>
  <c r="AS736" i="3"/>
  <c r="AR736" i="3" s="1"/>
  <c r="AL736" i="3"/>
  <c r="AD736" i="3"/>
  <c r="W736" i="3"/>
  <c r="P736" i="3"/>
  <c r="AV735" i="3"/>
  <c r="AU735" i="3"/>
  <c r="AT735" i="3"/>
  <c r="AQ735" i="3"/>
  <c r="AP735" i="3"/>
  <c r="AO735" i="3"/>
  <c r="AN735" i="3"/>
  <c r="AM735" i="3"/>
  <c r="AJ735" i="3"/>
  <c r="AI735" i="3"/>
  <c r="AH735" i="3"/>
  <c r="AG735" i="3"/>
  <c r="AF735" i="3"/>
  <c r="AE735" i="3"/>
  <c r="AC735" i="3"/>
  <c r="AB735" i="3"/>
  <c r="AA735" i="3"/>
  <c r="Z735" i="3"/>
  <c r="Y735" i="3"/>
  <c r="X735" i="3"/>
  <c r="V735" i="3"/>
  <c r="U735" i="3"/>
  <c r="T735" i="3"/>
  <c r="S735" i="3"/>
  <c r="R735" i="3"/>
  <c r="Q735" i="3"/>
  <c r="O735" i="3"/>
  <c r="N735" i="3"/>
  <c r="AS734" i="3"/>
  <c r="AR734" i="3" s="1"/>
  <c r="AL734" i="3"/>
  <c r="AD734" i="3"/>
  <c r="W734" i="3"/>
  <c r="P734" i="3"/>
  <c r="AS733" i="3"/>
  <c r="AL733" i="3"/>
  <c r="AD733" i="3"/>
  <c r="W733" i="3"/>
  <c r="P733" i="3"/>
  <c r="AS732" i="3"/>
  <c r="AR732" i="3" s="1"/>
  <c r="AL732" i="3"/>
  <c r="AD732" i="3"/>
  <c r="W732" i="3"/>
  <c r="P732" i="3"/>
  <c r="AS731" i="3"/>
  <c r="AR731" i="3" s="1"/>
  <c r="AL731" i="3"/>
  <c r="AD731" i="3"/>
  <c r="W731" i="3"/>
  <c r="P731" i="3"/>
  <c r="AS730" i="3"/>
  <c r="AR730" i="3" s="1"/>
  <c r="AL730" i="3"/>
  <c r="AD730" i="3"/>
  <c r="W730" i="3"/>
  <c r="P730" i="3"/>
  <c r="AS729" i="3"/>
  <c r="AL729" i="3"/>
  <c r="AK729" i="3" s="1"/>
  <c r="AD729" i="3"/>
  <c r="W729" i="3"/>
  <c r="P729" i="3"/>
  <c r="AS728" i="3"/>
  <c r="AR728" i="3" s="1"/>
  <c r="AL728" i="3"/>
  <c r="AD728" i="3"/>
  <c r="W728" i="3"/>
  <c r="P728" i="3"/>
  <c r="AS727" i="3"/>
  <c r="AL727" i="3"/>
  <c r="AD727" i="3"/>
  <c r="W727" i="3"/>
  <c r="P727" i="3"/>
  <c r="AS726" i="3"/>
  <c r="AR726" i="3" s="1"/>
  <c r="AL726" i="3"/>
  <c r="AD726" i="3"/>
  <c r="W726" i="3"/>
  <c r="P726" i="3"/>
  <c r="AS725" i="3"/>
  <c r="AR725" i="3" s="1"/>
  <c r="AL725" i="3"/>
  <c r="AD725" i="3"/>
  <c r="W725" i="3"/>
  <c r="P725" i="3"/>
  <c r="AS724" i="3"/>
  <c r="AL724" i="3"/>
  <c r="AD724" i="3"/>
  <c r="W724" i="3"/>
  <c r="P724" i="3"/>
  <c r="AS723" i="3"/>
  <c r="AR723" i="3" s="1"/>
  <c r="AL723" i="3"/>
  <c r="AK723" i="3" s="1"/>
  <c r="AD723" i="3"/>
  <c r="W723" i="3"/>
  <c r="P723" i="3"/>
  <c r="AV722" i="3"/>
  <c r="AU722" i="3"/>
  <c r="AT722" i="3"/>
  <c r="AQ722" i="3"/>
  <c r="AP722" i="3"/>
  <c r="AO722" i="3"/>
  <c r="AN722" i="3"/>
  <c r="AM722" i="3"/>
  <c r="AJ722" i="3"/>
  <c r="AI722" i="3"/>
  <c r="AH722" i="3"/>
  <c r="AG722" i="3"/>
  <c r="AF722" i="3"/>
  <c r="AE722" i="3"/>
  <c r="AC722" i="3"/>
  <c r="AB722" i="3"/>
  <c r="AA722" i="3"/>
  <c r="Z722" i="3"/>
  <c r="Y722" i="3"/>
  <c r="X722" i="3"/>
  <c r="V722" i="3"/>
  <c r="U722" i="3"/>
  <c r="T722" i="3"/>
  <c r="S722" i="3"/>
  <c r="R722" i="3"/>
  <c r="Q722" i="3"/>
  <c r="O722" i="3"/>
  <c r="N722" i="3"/>
  <c r="F722" i="3"/>
  <c r="AS721" i="3"/>
  <c r="AR721" i="3" s="1"/>
  <c r="AL721" i="3"/>
  <c r="AD721" i="3"/>
  <c r="W721" i="3"/>
  <c r="P721" i="3"/>
  <c r="AV720" i="3"/>
  <c r="AU720" i="3"/>
  <c r="AT720" i="3"/>
  <c r="AQ720" i="3"/>
  <c r="AP720" i="3"/>
  <c r="AO720" i="3"/>
  <c r="AN720" i="3"/>
  <c r="AM720" i="3"/>
  <c r="AJ720" i="3"/>
  <c r="AI720" i="3"/>
  <c r="AH720" i="3"/>
  <c r="AG720" i="3"/>
  <c r="AF720" i="3"/>
  <c r="AE720" i="3"/>
  <c r="AC720" i="3"/>
  <c r="AB720" i="3"/>
  <c r="AA720" i="3"/>
  <c r="Z720" i="3"/>
  <c r="Y720" i="3"/>
  <c r="X720" i="3"/>
  <c r="V720" i="3"/>
  <c r="U720" i="3"/>
  <c r="T720" i="3"/>
  <c r="S720" i="3"/>
  <c r="R720" i="3"/>
  <c r="Q720" i="3"/>
  <c r="O720" i="3"/>
  <c r="N720" i="3"/>
  <c r="F720" i="3"/>
  <c r="AS719" i="3"/>
  <c r="AR719" i="3" s="1"/>
  <c r="AL719" i="3"/>
  <c r="AD719" i="3"/>
  <c r="W719" i="3"/>
  <c r="P719" i="3"/>
  <c r="AS718" i="3"/>
  <c r="AR718" i="3" s="1"/>
  <c r="AL718" i="3"/>
  <c r="AD718" i="3"/>
  <c r="W718" i="3"/>
  <c r="P718" i="3"/>
  <c r="AS717" i="3"/>
  <c r="AR717" i="3" s="1"/>
  <c r="AL717" i="3"/>
  <c r="AD717" i="3"/>
  <c r="W717" i="3"/>
  <c r="P717" i="3"/>
  <c r="AS716" i="3"/>
  <c r="AR716" i="3" s="1"/>
  <c r="AL716" i="3"/>
  <c r="AD716" i="3"/>
  <c r="W716" i="3"/>
  <c r="P716" i="3"/>
  <c r="AS715" i="3"/>
  <c r="AL715" i="3"/>
  <c r="AD715" i="3"/>
  <c r="W715" i="3"/>
  <c r="P715" i="3"/>
  <c r="AS714" i="3"/>
  <c r="AR714" i="3" s="1"/>
  <c r="AL714" i="3"/>
  <c r="AD714" i="3"/>
  <c r="W714" i="3"/>
  <c r="P714" i="3"/>
  <c r="AS713" i="3"/>
  <c r="AR713" i="3" s="1"/>
  <c r="AL713" i="3"/>
  <c r="AD713" i="3"/>
  <c r="W713" i="3"/>
  <c r="P713" i="3"/>
  <c r="AS712" i="3"/>
  <c r="AR712" i="3" s="1"/>
  <c r="AL712" i="3"/>
  <c r="AD712" i="3"/>
  <c r="W712" i="3"/>
  <c r="P712" i="3"/>
  <c r="AS711" i="3"/>
  <c r="AR711" i="3" s="1"/>
  <c r="AL711" i="3"/>
  <c r="AD711" i="3"/>
  <c r="W711" i="3"/>
  <c r="P711" i="3"/>
  <c r="AV710" i="3"/>
  <c r="AU710" i="3"/>
  <c r="AT710" i="3"/>
  <c r="AQ710" i="3"/>
  <c r="AP710" i="3"/>
  <c r="AO710" i="3"/>
  <c r="AN710" i="3"/>
  <c r="AM710" i="3"/>
  <c r="AJ710" i="3"/>
  <c r="AI710" i="3"/>
  <c r="AH710" i="3"/>
  <c r="AG710" i="3"/>
  <c r="AF710" i="3"/>
  <c r="AE710" i="3"/>
  <c r="AC710" i="3"/>
  <c r="AB710" i="3"/>
  <c r="AA710" i="3"/>
  <c r="Z710" i="3"/>
  <c r="Y710" i="3"/>
  <c r="X710" i="3"/>
  <c r="V710" i="3"/>
  <c r="U710" i="3"/>
  <c r="T710" i="3"/>
  <c r="S710" i="3"/>
  <c r="R710" i="3"/>
  <c r="Q710" i="3"/>
  <c r="O710" i="3"/>
  <c r="N710" i="3"/>
  <c r="F710" i="3"/>
  <c r="AS709" i="3"/>
  <c r="AR709" i="3" s="1"/>
  <c r="AL709" i="3"/>
  <c r="AD709" i="3"/>
  <c r="W709" i="3"/>
  <c r="P709" i="3"/>
  <c r="AS708" i="3"/>
  <c r="AR708" i="3" s="1"/>
  <c r="AL708" i="3"/>
  <c r="AD708" i="3"/>
  <c r="W708" i="3"/>
  <c r="P708" i="3"/>
  <c r="AV707" i="3"/>
  <c r="AU707" i="3"/>
  <c r="AT707" i="3"/>
  <c r="AQ707" i="3"/>
  <c r="AP707" i="3"/>
  <c r="AO707" i="3"/>
  <c r="AN707" i="3"/>
  <c r="AM707" i="3"/>
  <c r="AJ707" i="3"/>
  <c r="AI707" i="3"/>
  <c r="AH707" i="3"/>
  <c r="AG707" i="3"/>
  <c r="AF707" i="3"/>
  <c r="AE707" i="3"/>
  <c r="AC707" i="3"/>
  <c r="AB707" i="3"/>
  <c r="AA707" i="3"/>
  <c r="Z707" i="3"/>
  <c r="Y707" i="3"/>
  <c r="X707" i="3"/>
  <c r="V707" i="3"/>
  <c r="U707" i="3"/>
  <c r="T707" i="3"/>
  <c r="S707" i="3"/>
  <c r="R707" i="3"/>
  <c r="Q707" i="3"/>
  <c r="O707" i="3"/>
  <c r="N707" i="3"/>
  <c r="F707" i="3"/>
  <c r="AS706" i="3"/>
  <c r="AR706" i="3" s="1"/>
  <c r="AL706" i="3"/>
  <c r="AD706" i="3"/>
  <c r="W706" i="3"/>
  <c r="P706" i="3"/>
  <c r="AS705" i="3"/>
  <c r="AR705" i="3" s="1"/>
  <c r="AL705" i="3"/>
  <c r="AD705" i="3"/>
  <c r="W705" i="3"/>
  <c r="P705" i="3"/>
  <c r="AS704" i="3"/>
  <c r="AR704" i="3" s="1"/>
  <c r="AL704" i="3"/>
  <c r="AK704" i="3" s="1"/>
  <c r="AD704" i="3"/>
  <c r="W704" i="3"/>
  <c r="P704" i="3"/>
  <c r="AV703" i="3"/>
  <c r="AU703" i="3"/>
  <c r="AT703" i="3"/>
  <c r="AQ703" i="3"/>
  <c r="AP703" i="3"/>
  <c r="AO703" i="3"/>
  <c r="AN703" i="3"/>
  <c r="AM703" i="3"/>
  <c r="AJ703" i="3"/>
  <c r="AI703" i="3"/>
  <c r="AH703" i="3"/>
  <c r="AG703" i="3"/>
  <c r="AF703" i="3"/>
  <c r="AE703" i="3"/>
  <c r="AC703" i="3"/>
  <c r="AB703" i="3"/>
  <c r="AA703" i="3"/>
  <c r="Z703" i="3"/>
  <c r="Y703" i="3"/>
  <c r="X703" i="3"/>
  <c r="V703" i="3"/>
  <c r="U703" i="3"/>
  <c r="T703" i="3"/>
  <c r="S703" i="3"/>
  <c r="R703" i="3"/>
  <c r="Q703" i="3"/>
  <c r="O703" i="3"/>
  <c r="N703" i="3"/>
  <c r="F703" i="3"/>
  <c r="AS702" i="3"/>
  <c r="AL702" i="3"/>
  <c r="AD702" i="3"/>
  <c r="W702" i="3"/>
  <c r="P702" i="3"/>
  <c r="AV701" i="3"/>
  <c r="AU701" i="3"/>
  <c r="AT701" i="3"/>
  <c r="AQ701" i="3"/>
  <c r="AP701" i="3"/>
  <c r="AO701" i="3"/>
  <c r="AN701" i="3"/>
  <c r="AM701" i="3"/>
  <c r="AJ701" i="3"/>
  <c r="AI701" i="3"/>
  <c r="AH701" i="3"/>
  <c r="AG701" i="3"/>
  <c r="AF701" i="3"/>
  <c r="AE701" i="3"/>
  <c r="AC701" i="3"/>
  <c r="AB701" i="3"/>
  <c r="AA701" i="3"/>
  <c r="Z701" i="3"/>
  <c r="Y701" i="3"/>
  <c r="X701" i="3"/>
  <c r="V701" i="3"/>
  <c r="U701" i="3"/>
  <c r="T701" i="3"/>
  <c r="S701" i="3"/>
  <c r="R701" i="3"/>
  <c r="Q701" i="3"/>
  <c r="O701" i="3"/>
  <c r="N701" i="3"/>
  <c r="F701" i="3"/>
  <c r="AS700" i="3"/>
  <c r="AR700" i="3" s="1"/>
  <c r="AL700" i="3"/>
  <c r="AD700" i="3"/>
  <c r="W700" i="3"/>
  <c r="P700" i="3"/>
  <c r="AS699" i="3"/>
  <c r="AR699" i="3" s="1"/>
  <c r="AL699" i="3"/>
  <c r="AD699" i="3"/>
  <c r="W699" i="3"/>
  <c r="P699" i="3"/>
  <c r="AS698" i="3"/>
  <c r="AR698" i="3" s="1"/>
  <c r="AL698" i="3"/>
  <c r="AD698" i="3"/>
  <c r="W698" i="3"/>
  <c r="P698" i="3"/>
  <c r="AS697" i="3"/>
  <c r="AR697" i="3" s="1"/>
  <c r="AL697" i="3"/>
  <c r="AD697" i="3"/>
  <c r="W697" i="3"/>
  <c r="P697" i="3"/>
  <c r="AS696" i="3"/>
  <c r="AR696" i="3" s="1"/>
  <c r="AL696" i="3"/>
  <c r="AD696" i="3"/>
  <c r="W696" i="3"/>
  <c r="P696" i="3"/>
  <c r="AS695" i="3"/>
  <c r="AL695" i="3"/>
  <c r="AK695" i="3" s="1"/>
  <c r="AD695" i="3"/>
  <c r="W695" i="3"/>
  <c r="P695" i="3"/>
  <c r="AS694" i="3"/>
  <c r="AR694" i="3" s="1"/>
  <c r="AL694" i="3"/>
  <c r="AD694" i="3"/>
  <c r="W694" i="3"/>
  <c r="P694" i="3"/>
  <c r="AS693" i="3"/>
  <c r="AR693" i="3" s="1"/>
  <c r="AL693" i="3"/>
  <c r="AK693" i="3" s="1"/>
  <c r="AD693" i="3"/>
  <c r="W693" i="3"/>
  <c r="P693" i="3"/>
  <c r="AS692" i="3"/>
  <c r="AR692" i="3" s="1"/>
  <c r="AL692" i="3"/>
  <c r="AD692" i="3"/>
  <c r="W692" i="3"/>
  <c r="P692" i="3"/>
  <c r="AS691" i="3"/>
  <c r="AR691" i="3" s="1"/>
  <c r="AL691" i="3"/>
  <c r="AD691" i="3"/>
  <c r="W691" i="3"/>
  <c r="P691" i="3"/>
  <c r="AS690" i="3"/>
  <c r="AR690" i="3" s="1"/>
  <c r="AL690" i="3"/>
  <c r="AD690" i="3"/>
  <c r="W690" i="3"/>
  <c r="P690" i="3"/>
  <c r="AS689" i="3"/>
  <c r="AR689" i="3" s="1"/>
  <c r="AL689" i="3"/>
  <c r="AD689" i="3"/>
  <c r="W689" i="3"/>
  <c r="P689" i="3"/>
  <c r="AS688" i="3"/>
  <c r="AR688" i="3" s="1"/>
  <c r="AL688" i="3"/>
  <c r="AD688" i="3"/>
  <c r="W688" i="3"/>
  <c r="P688" i="3"/>
  <c r="AS687" i="3"/>
  <c r="AR687" i="3" s="1"/>
  <c r="AL687" i="3"/>
  <c r="AD687" i="3"/>
  <c r="W687" i="3"/>
  <c r="P687" i="3"/>
  <c r="AS686" i="3"/>
  <c r="AR686" i="3" s="1"/>
  <c r="AL686" i="3"/>
  <c r="AD686" i="3"/>
  <c r="W686" i="3"/>
  <c r="P686" i="3"/>
  <c r="AS685" i="3"/>
  <c r="AR685" i="3" s="1"/>
  <c r="AL685" i="3"/>
  <c r="AD685" i="3"/>
  <c r="W685" i="3"/>
  <c r="P685" i="3"/>
  <c r="AS684" i="3"/>
  <c r="AR684" i="3" s="1"/>
  <c r="AL684" i="3"/>
  <c r="AD684" i="3"/>
  <c r="W684" i="3"/>
  <c r="P684" i="3"/>
  <c r="AS683" i="3"/>
  <c r="AL683" i="3"/>
  <c r="AD683" i="3"/>
  <c r="W683" i="3"/>
  <c r="P683" i="3"/>
  <c r="AV682" i="3"/>
  <c r="AU682" i="3"/>
  <c r="AT682" i="3"/>
  <c r="AQ682" i="3"/>
  <c r="AP682" i="3"/>
  <c r="AO682" i="3"/>
  <c r="AN682" i="3"/>
  <c r="AM682" i="3"/>
  <c r="AJ682" i="3"/>
  <c r="AI682" i="3"/>
  <c r="AH682" i="3"/>
  <c r="AG682" i="3"/>
  <c r="AF682" i="3"/>
  <c r="AE682" i="3"/>
  <c r="AC682" i="3"/>
  <c r="AB682" i="3"/>
  <c r="AA682" i="3"/>
  <c r="Z682" i="3"/>
  <c r="Y682" i="3"/>
  <c r="X682" i="3"/>
  <c r="V682" i="3"/>
  <c r="U682" i="3"/>
  <c r="T682" i="3"/>
  <c r="S682" i="3"/>
  <c r="R682" i="3"/>
  <c r="Q682" i="3"/>
  <c r="O682" i="3"/>
  <c r="N682" i="3"/>
  <c r="F682" i="3"/>
  <c r="AS681" i="3"/>
  <c r="AR681" i="3" s="1"/>
  <c r="AL681" i="3"/>
  <c r="AD681" i="3"/>
  <c r="W681" i="3"/>
  <c r="P681" i="3"/>
  <c r="AS680" i="3"/>
  <c r="AL680" i="3"/>
  <c r="AK680" i="3" s="1"/>
  <c r="AD680" i="3"/>
  <c r="W680" i="3"/>
  <c r="P680" i="3"/>
  <c r="AS679" i="3"/>
  <c r="AR679" i="3" s="1"/>
  <c r="AL679" i="3"/>
  <c r="AD679" i="3"/>
  <c r="W679" i="3"/>
  <c r="P679" i="3"/>
  <c r="AS678" i="3"/>
  <c r="AL678" i="3"/>
  <c r="AD678" i="3"/>
  <c r="W678" i="3"/>
  <c r="P678" i="3"/>
  <c r="AS677" i="3"/>
  <c r="AR677" i="3" s="1"/>
  <c r="AL677" i="3"/>
  <c r="AD677" i="3"/>
  <c r="W677" i="3"/>
  <c r="P677" i="3"/>
  <c r="AS676" i="3"/>
  <c r="AL676" i="3"/>
  <c r="AD676" i="3"/>
  <c r="W676" i="3"/>
  <c r="P676" i="3"/>
  <c r="AS675" i="3"/>
  <c r="AR675" i="3" s="1"/>
  <c r="AL675" i="3"/>
  <c r="AD675" i="3"/>
  <c r="W675" i="3"/>
  <c r="P675" i="3"/>
  <c r="AS674" i="3"/>
  <c r="AL674" i="3"/>
  <c r="AD674" i="3"/>
  <c r="W674" i="3"/>
  <c r="P674" i="3"/>
  <c r="AS673" i="3"/>
  <c r="AR673" i="3" s="1"/>
  <c r="AL673" i="3"/>
  <c r="AD673" i="3"/>
  <c r="W673" i="3"/>
  <c r="P673" i="3"/>
  <c r="AS672" i="3"/>
  <c r="AR672" i="3" s="1"/>
  <c r="AL672" i="3"/>
  <c r="AD672" i="3"/>
  <c r="W672" i="3"/>
  <c r="P672" i="3"/>
  <c r="AV671" i="3"/>
  <c r="AU671" i="3"/>
  <c r="AT671" i="3"/>
  <c r="AQ671" i="3"/>
  <c r="AP671" i="3"/>
  <c r="AO671" i="3"/>
  <c r="AN671" i="3"/>
  <c r="AM671" i="3"/>
  <c r="AJ671" i="3"/>
  <c r="AI671" i="3"/>
  <c r="AH671" i="3"/>
  <c r="AG671" i="3"/>
  <c r="AF671" i="3"/>
  <c r="AE671" i="3"/>
  <c r="AC671" i="3"/>
  <c r="AB671" i="3"/>
  <c r="AA671" i="3"/>
  <c r="Z671" i="3"/>
  <c r="Y671" i="3"/>
  <c r="X671" i="3"/>
  <c r="V671" i="3"/>
  <c r="U671" i="3"/>
  <c r="T671" i="3"/>
  <c r="S671" i="3"/>
  <c r="R671" i="3"/>
  <c r="Q671" i="3"/>
  <c r="O671" i="3"/>
  <c r="N671" i="3"/>
  <c r="F671" i="3"/>
  <c r="AS670" i="3"/>
  <c r="AR670" i="3" s="1"/>
  <c r="AL670" i="3"/>
  <c r="AD670" i="3"/>
  <c r="W670" i="3"/>
  <c r="P670" i="3"/>
  <c r="AS669" i="3"/>
  <c r="AR669" i="3" s="1"/>
  <c r="AL669" i="3"/>
  <c r="AD669" i="3"/>
  <c r="W669" i="3"/>
  <c r="P669" i="3"/>
  <c r="AS668" i="3"/>
  <c r="AR668" i="3" s="1"/>
  <c r="AL668" i="3"/>
  <c r="AD668" i="3"/>
  <c r="W668" i="3"/>
  <c r="P668" i="3"/>
  <c r="AS667" i="3"/>
  <c r="AR667" i="3" s="1"/>
  <c r="AL667" i="3"/>
  <c r="AD667" i="3"/>
  <c r="W667" i="3"/>
  <c r="P667" i="3"/>
  <c r="AS666" i="3"/>
  <c r="AR666" i="3" s="1"/>
  <c r="AL666" i="3"/>
  <c r="AD666" i="3"/>
  <c r="W666" i="3"/>
  <c r="P666" i="3"/>
  <c r="AS665" i="3"/>
  <c r="AR665" i="3" s="1"/>
  <c r="AL665" i="3"/>
  <c r="AD665" i="3"/>
  <c r="W665" i="3"/>
  <c r="P665" i="3"/>
  <c r="AS664" i="3"/>
  <c r="AR664" i="3" s="1"/>
  <c r="AL664" i="3"/>
  <c r="AD664" i="3"/>
  <c r="W664" i="3"/>
  <c r="P664" i="3"/>
  <c r="AS663" i="3"/>
  <c r="AR663" i="3" s="1"/>
  <c r="AL663" i="3"/>
  <c r="AD663" i="3"/>
  <c r="W663" i="3"/>
  <c r="P663" i="3"/>
  <c r="AS662" i="3"/>
  <c r="AR662" i="3" s="1"/>
  <c r="AL662" i="3"/>
  <c r="AD662" i="3"/>
  <c r="W662" i="3"/>
  <c r="P662" i="3"/>
  <c r="AS661" i="3"/>
  <c r="AR661" i="3" s="1"/>
  <c r="AL661" i="3"/>
  <c r="AD661" i="3"/>
  <c r="W661" i="3"/>
  <c r="P661" i="3"/>
  <c r="AS660" i="3"/>
  <c r="AR660" i="3" s="1"/>
  <c r="AL660" i="3"/>
  <c r="AD660" i="3"/>
  <c r="W660" i="3"/>
  <c r="P660" i="3"/>
  <c r="AS659" i="3"/>
  <c r="AR659" i="3" s="1"/>
  <c r="AL659" i="3"/>
  <c r="AD659" i="3"/>
  <c r="W659" i="3"/>
  <c r="P659" i="3"/>
  <c r="AS658" i="3"/>
  <c r="AR658" i="3" s="1"/>
  <c r="AL658" i="3"/>
  <c r="AD658" i="3"/>
  <c r="W658" i="3"/>
  <c r="P658" i="3"/>
  <c r="AV657" i="3"/>
  <c r="AU657" i="3"/>
  <c r="AT657" i="3"/>
  <c r="AQ657" i="3"/>
  <c r="AP657" i="3"/>
  <c r="AO657" i="3"/>
  <c r="AN657" i="3"/>
  <c r="AM657" i="3"/>
  <c r="AJ657" i="3"/>
  <c r="AI657" i="3"/>
  <c r="AH657" i="3"/>
  <c r="AG657" i="3"/>
  <c r="AF657" i="3"/>
  <c r="AE657" i="3"/>
  <c r="AC657" i="3"/>
  <c r="AB657" i="3"/>
  <c r="AA657" i="3"/>
  <c r="Z657" i="3"/>
  <c r="Y657" i="3"/>
  <c r="X657" i="3"/>
  <c r="V657" i="3"/>
  <c r="U657" i="3"/>
  <c r="T657" i="3"/>
  <c r="S657" i="3"/>
  <c r="R657" i="3"/>
  <c r="Q657" i="3"/>
  <c r="O657" i="3"/>
  <c r="N657" i="3"/>
  <c r="F657" i="3"/>
  <c r="AS656" i="3"/>
  <c r="AR656" i="3" s="1"/>
  <c r="AL656" i="3"/>
  <c r="AD656" i="3"/>
  <c r="W656" i="3"/>
  <c r="P656" i="3"/>
  <c r="AS655" i="3"/>
  <c r="AR655" i="3" s="1"/>
  <c r="AL655" i="3"/>
  <c r="AD655" i="3"/>
  <c r="W655" i="3"/>
  <c r="P655" i="3"/>
  <c r="AS654" i="3"/>
  <c r="AL654" i="3"/>
  <c r="AD654" i="3"/>
  <c r="W654" i="3"/>
  <c r="P654" i="3"/>
  <c r="AS653" i="3"/>
  <c r="AL653" i="3"/>
  <c r="AD653" i="3"/>
  <c r="W653" i="3"/>
  <c r="P653" i="3"/>
  <c r="AS652" i="3"/>
  <c r="AR652" i="3" s="1"/>
  <c r="AL652" i="3"/>
  <c r="AD652" i="3"/>
  <c r="W652" i="3"/>
  <c r="P652" i="3"/>
  <c r="AS651" i="3"/>
  <c r="AR651" i="3" s="1"/>
  <c r="AL651" i="3"/>
  <c r="AD651" i="3"/>
  <c r="W651" i="3"/>
  <c r="P651" i="3"/>
  <c r="AV650" i="3"/>
  <c r="AU650" i="3"/>
  <c r="AT650" i="3"/>
  <c r="AQ650" i="3"/>
  <c r="AP650" i="3"/>
  <c r="AO650" i="3"/>
  <c r="AN650" i="3"/>
  <c r="AM650" i="3"/>
  <c r="AJ650" i="3"/>
  <c r="AI650" i="3"/>
  <c r="AH650" i="3"/>
  <c r="AG650" i="3"/>
  <c r="AF650" i="3"/>
  <c r="AE650" i="3"/>
  <c r="AC650" i="3"/>
  <c r="AB650" i="3"/>
  <c r="AA650" i="3"/>
  <c r="Z650" i="3"/>
  <c r="Y650" i="3"/>
  <c r="X650" i="3"/>
  <c r="V650" i="3"/>
  <c r="U650" i="3"/>
  <c r="T650" i="3"/>
  <c r="S650" i="3"/>
  <c r="R650" i="3"/>
  <c r="Q650" i="3"/>
  <c r="O650" i="3"/>
  <c r="N650" i="3"/>
  <c r="F650" i="3"/>
  <c r="AS649" i="3"/>
  <c r="AR649" i="3" s="1"/>
  <c r="AL649" i="3"/>
  <c r="AD649" i="3"/>
  <c r="W649" i="3"/>
  <c r="P649" i="3"/>
  <c r="AS648" i="3"/>
  <c r="AL648" i="3"/>
  <c r="AD648" i="3"/>
  <c r="W648" i="3"/>
  <c r="P648" i="3"/>
  <c r="AS647" i="3"/>
  <c r="AR647" i="3" s="1"/>
  <c r="AL647" i="3"/>
  <c r="AD647" i="3"/>
  <c r="W647" i="3"/>
  <c r="P647" i="3"/>
  <c r="AS646" i="3"/>
  <c r="AR646" i="3" s="1"/>
  <c r="AL646" i="3"/>
  <c r="AD646" i="3"/>
  <c r="W646" i="3"/>
  <c r="P646" i="3"/>
  <c r="AS645" i="3"/>
  <c r="AR645" i="3" s="1"/>
  <c r="AL645" i="3"/>
  <c r="AD645" i="3"/>
  <c r="W645" i="3"/>
  <c r="P645" i="3"/>
  <c r="AV644" i="3"/>
  <c r="AU644" i="3"/>
  <c r="AT644" i="3"/>
  <c r="AQ644" i="3"/>
  <c r="AP644" i="3"/>
  <c r="AO644" i="3"/>
  <c r="AN644" i="3"/>
  <c r="AM644" i="3"/>
  <c r="AJ644" i="3"/>
  <c r="AI644" i="3"/>
  <c r="AH644" i="3"/>
  <c r="AG644" i="3"/>
  <c r="AF644" i="3"/>
  <c r="AE644" i="3"/>
  <c r="AC644" i="3"/>
  <c r="AB644" i="3"/>
  <c r="AA644" i="3"/>
  <c r="Z644" i="3"/>
  <c r="Y644" i="3"/>
  <c r="X644" i="3"/>
  <c r="V644" i="3"/>
  <c r="U644" i="3"/>
  <c r="T644" i="3"/>
  <c r="S644" i="3"/>
  <c r="R644" i="3"/>
  <c r="Q644" i="3"/>
  <c r="O644" i="3"/>
  <c r="N644" i="3"/>
  <c r="F644" i="3"/>
  <c r="AS643" i="3"/>
  <c r="AL643" i="3"/>
  <c r="AK643" i="3" s="1"/>
  <c r="AD643" i="3"/>
  <c r="W643" i="3"/>
  <c r="P643" i="3"/>
  <c r="AV642" i="3"/>
  <c r="AU642" i="3"/>
  <c r="AT642" i="3"/>
  <c r="AQ642" i="3"/>
  <c r="AP642" i="3"/>
  <c r="AO642" i="3"/>
  <c r="AN642" i="3"/>
  <c r="AM642" i="3"/>
  <c r="AJ642" i="3"/>
  <c r="AI642" i="3"/>
  <c r="AH642" i="3"/>
  <c r="AG642" i="3"/>
  <c r="AF642" i="3"/>
  <c r="AE642" i="3"/>
  <c r="AC642" i="3"/>
  <c r="AB642" i="3"/>
  <c r="AA642" i="3"/>
  <c r="Z642" i="3"/>
  <c r="Y642" i="3"/>
  <c r="X642" i="3"/>
  <c r="V642" i="3"/>
  <c r="U642" i="3"/>
  <c r="T642" i="3"/>
  <c r="S642" i="3"/>
  <c r="R642" i="3"/>
  <c r="Q642" i="3"/>
  <c r="O642" i="3"/>
  <c r="N642" i="3"/>
  <c r="F642" i="3"/>
  <c r="AS641" i="3"/>
  <c r="AR641" i="3" s="1"/>
  <c r="AL641" i="3"/>
  <c r="AK641" i="3" s="1"/>
  <c r="AD641" i="3"/>
  <c r="W641" i="3"/>
  <c r="P641" i="3"/>
  <c r="AS640" i="3"/>
  <c r="AR640" i="3" s="1"/>
  <c r="AL640" i="3"/>
  <c r="AD640" i="3"/>
  <c r="W640" i="3"/>
  <c r="P640" i="3"/>
  <c r="AS639" i="3"/>
  <c r="AL639" i="3"/>
  <c r="AD639" i="3"/>
  <c r="W639" i="3"/>
  <c r="P639" i="3"/>
  <c r="AS638" i="3"/>
  <c r="AR638" i="3" s="1"/>
  <c r="AL638" i="3"/>
  <c r="AD638" i="3"/>
  <c r="W638" i="3"/>
  <c r="P638" i="3"/>
  <c r="AS637" i="3"/>
  <c r="AR637" i="3" s="1"/>
  <c r="AL637" i="3"/>
  <c r="AD637" i="3"/>
  <c r="W637" i="3"/>
  <c r="P637" i="3"/>
  <c r="AS636" i="3"/>
  <c r="AR636" i="3" s="1"/>
  <c r="AL636" i="3"/>
  <c r="AD636" i="3"/>
  <c r="W636" i="3"/>
  <c r="P636" i="3"/>
  <c r="AS635" i="3"/>
  <c r="AR635" i="3" s="1"/>
  <c r="AL635" i="3"/>
  <c r="AD635" i="3"/>
  <c r="W635" i="3"/>
  <c r="P635" i="3"/>
  <c r="AS634" i="3"/>
  <c r="AR634" i="3" s="1"/>
  <c r="AL634" i="3"/>
  <c r="AD634" i="3"/>
  <c r="W634" i="3"/>
  <c r="P634" i="3"/>
  <c r="AS633" i="3"/>
  <c r="AR633" i="3" s="1"/>
  <c r="AL633" i="3"/>
  <c r="AD633" i="3"/>
  <c r="W633" i="3"/>
  <c r="P633" i="3"/>
  <c r="AS632" i="3"/>
  <c r="AR632" i="3" s="1"/>
  <c r="AL632" i="3"/>
  <c r="AD632" i="3"/>
  <c r="W632" i="3"/>
  <c r="P632" i="3"/>
  <c r="AS631" i="3"/>
  <c r="AR631" i="3" s="1"/>
  <c r="AL631" i="3"/>
  <c r="AD631" i="3"/>
  <c r="W631" i="3"/>
  <c r="P631" i="3"/>
  <c r="AS630" i="3"/>
  <c r="AR630" i="3" s="1"/>
  <c r="AL630" i="3"/>
  <c r="AD630" i="3"/>
  <c r="W630" i="3"/>
  <c r="P630" i="3"/>
  <c r="AS629" i="3"/>
  <c r="AR629" i="3" s="1"/>
  <c r="AL629" i="3"/>
  <c r="AD629" i="3"/>
  <c r="W629" i="3"/>
  <c r="P629" i="3"/>
  <c r="AS628" i="3"/>
  <c r="AR628" i="3" s="1"/>
  <c r="AL628" i="3"/>
  <c r="AD628" i="3"/>
  <c r="W628" i="3"/>
  <c r="P628" i="3"/>
  <c r="AV627" i="3"/>
  <c r="AU627" i="3"/>
  <c r="AT627" i="3"/>
  <c r="AQ627" i="3"/>
  <c r="AP627" i="3"/>
  <c r="AO627" i="3"/>
  <c r="AN627" i="3"/>
  <c r="AM627" i="3"/>
  <c r="AJ627" i="3"/>
  <c r="AI627" i="3"/>
  <c r="AH627" i="3"/>
  <c r="AG627" i="3"/>
  <c r="AF627" i="3"/>
  <c r="AE627" i="3"/>
  <c r="AC627" i="3"/>
  <c r="AB627" i="3"/>
  <c r="AA627" i="3"/>
  <c r="Z627" i="3"/>
  <c r="Y627" i="3"/>
  <c r="X627" i="3"/>
  <c r="V627" i="3"/>
  <c r="U627" i="3"/>
  <c r="T627" i="3"/>
  <c r="S627" i="3"/>
  <c r="R627" i="3"/>
  <c r="Q627" i="3"/>
  <c r="O627" i="3"/>
  <c r="N627" i="3"/>
  <c r="F627" i="3"/>
  <c r="AS626" i="3"/>
  <c r="AR626" i="3" s="1"/>
  <c r="AL626" i="3"/>
  <c r="AD626" i="3"/>
  <c r="W626" i="3"/>
  <c r="P626" i="3"/>
  <c r="AS625" i="3"/>
  <c r="AR625" i="3" s="1"/>
  <c r="AL625" i="3"/>
  <c r="AD625" i="3"/>
  <c r="W625" i="3"/>
  <c r="P625" i="3"/>
  <c r="AS624" i="3"/>
  <c r="AL624" i="3"/>
  <c r="AD624" i="3"/>
  <c r="W624" i="3"/>
  <c r="P624" i="3"/>
  <c r="AS623" i="3"/>
  <c r="AL623" i="3"/>
  <c r="AD623" i="3"/>
  <c r="W623" i="3"/>
  <c r="P623" i="3"/>
  <c r="AS622" i="3"/>
  <c r="AR622" i="3" s="1"/>
  <c r="AL622" i="3"/>
  <c r="AD622" i="3"/>
  <c r="W622" i="3"/>
  <c r="P622" i="3"/>
  <c r="AS621" i="3"/>
  <c r="AR621" i="3" s="1"/>
  <c r="AL621" i="3"/>
  <c r="AD621" i="3"/>
  <c r="W621" i="3"/>
  <c r="P621" i="3"/>
  <c r="AS620" i="3"/>
  <c r="AL620" i="3"/>
  <c r="AD620" i="3"/>
  <c r="W620" i="3"/>
  <c r="P620" i="3"/>
  <c r="AS619" i="3"/>
  <c r="AR619" i="3" s="1"/>
  <c r="AL619" i="3"/>
  <c r="AD619" i="3"/>
  <c r="W619" i="3"/>
  <c r="P619" i="3"/>
  <c r="AS618" i="3"/>
  <c r="AR618" i="3" s="1"/>
  <c r="AL618" i="3"/>
  <c r="AK618" i="3" s="1"/>
  <c r="AD618" i="3"/>
  <c r="W618" i="3"/>
  <c r="P618" i="3"/>
  <c r="AS617" i="3"/>
  <c r="AR617" i="3" s="1"/>
  <c r="AL617" i="3"/>
  <c r="AD617" i="3"/>
  <c r="W617" i="3"/>
  <c r="P617" i="3"/>
  <c r="AS616" i="3"/>
  <c r="AL616" i="3"/>
  <c r="AD616" i="3"/>
  <c r="W616" i="3"/>
  <c r="P616" i="3"/>
  <c r="AS615" i="3"/>
  <c r="AL615" i="3"/>
  <c r="AD615" i="3"/>
  <c r="W615" i="3"/>
  <c r="P615" i="3"/>
  <c r="AV614" i="3"/>
  <c r="AU614" i="3"/>
  <c r="AT614" i="3"/>
  <c r="AQ614" i="3"/>
  <c r="AP614" i="3"/>
  <c r="AO614" i="3"/>
  <c r="AN614" i="3"/>
  <c r="AM614" i="3"/>
  <c r="AJ614" i="3"/>
  <c r="AI614" i="3"/>
  <c r="AH614" i="3"/>
  <c r="AG614" i="3"/>
  <c r="AF614" i="3"/>
  <c r="AE614" i="3"/>
  <c r="AC614" i="3"/>
  <c r="AB614" i="3"/>
  <c r="AA614" i="3"/>
  <c r="Z614" i="3"/>
  <c r="Y614" i="3"/>
  <c r="X614" i="3"/>
  <c r="V614" i="3"/>
  <c r="U614" i="3"/>
  <c r="T614" i="3"/>
  <c r="S614" i="3"/>
  <c r="R614" i="3"/>
  <c r="Q614" i="3"/>
  <c r="O614" i="3"/>
  <c r="N614" i="3"/>
  <c r="F614" i="3"/>
  <c r="AS613" i="3"/>
  <c r="AR613" i="3" s="1"/>
  <c r="AL613" i="3"/>
  <c r="AD613" i="3"/>
  <c r="W613" i="3"/>
  <c r="P613" i="3"/>
  <c r="AS612" i="3"/>
  <c r="AL612" i="3"/>
  <c r="AD612" i="3"/>
  <c r="W612" i="3"/>
  <c r="P612" i="3"/>
  <c r="AS611" i="3"/>
  <c r="AL611" i="3"/>
  <c r="AD611" i="3"/>
  <c r="W611" i="3"/>
  <c r="P611" i="3"/>
  <c r="AS610" i="3"/>
  <c r="AR610" i="3" s="1"/>
  <c r="AL610" i="3"/>
  <c r="AD610" i="3"/>
  <c r="W610" i="3"/>
  <c r="P610" i="3"/>
  <c r="AS609" i="3"/>
  <c r="AL609" i="3"/>
  <c r="AD609" i="3"/>
  <c r="W609" i="3"/>
  <c r="P609" i="3"/>
  <c r="AS608" i="3"/>
  <c r="AL608" i="3"/>
  <c r="AD608" i="3"/>
  <c r="W608" i="3"/>
  <c r="P608" i="3"/>
  <c r="AS607" i="3"/>
  <c r="AL607" i="3"/>
  <c r="AD607" i="3"/>
  <c r="W607" i="3"/>
  <c r="P607" i="3"/>
  <c r="AS606" i="3"/>
  <c r="AR606" i="3" s="1"/>
  <c r="AL606" i="3"/>
  <c r="AD606" i="3"/>
  <c r="W606" i="3"/>
  <c r="P606" i="3"/>
  <c r="AS605" i="3"/>
  <c r="AR605" i="3" s="1"/>
  <c r="AL605" i="3"/>
  <c r="AD605" i="3"/>
  <c r="W605" i="3"/>
  <c r="P605" i="3"/>
  <c r="AS604" i="3"/>
  <c r="AL604" i="3"/>
  <c r="AK604" i="3" s="1"/>
  <c r="AD604" i="3"/>
  <c r="W604" i="3"/>
  <c r="P604" i="3"/>
  <c r="AS603" i="3"/>
  <c r="AR603" i="3" s="1"/>
  <c r="AL603" i="3"/>
  <c r="AD603" i="3"/>
  <c r="W603" i="3"/>
  <c r="P603" i="3"/>
  <c r="AV602" i="3"/>
  <c r="AU602" i="3"/>
  <c r="AT602" i="3"/>
  <c r="AQ602" i="3"/>
  <c r="AP602" i="3"/>
  <c r="AO602" i="3"/>
  <c r="AN602" i="3"/>
  <c r="AM602" i="3"/>
  <c r="AJ602" i="3"/>
  <c r="AI602" i="3"/>
  <c r="AH602" i="3"/>
  <c r="AG602" i="3"/>
  <c r="AF602" i="3"/>
  <c r="AE602" i="3"/>
  <c r="AC602" i="3"/>
  <c r="AB602" i="3"/>
  <c r="AA602" i="3"/>
  <c r="Z602" i="3"/>
  <c r="Y602" i="3"/>
  <c r="X602" i="3"/>
  <c r="V602" i="3"/>
  <c r="U602" i="3"/>
  <c r="T602" i="3"/>
  <c r="S602" i="3"/>
  <c r="R602" i="3"/>
  <c r="Q602" i="3"/>
  <c r="O602" i="3"/>
  <c r="N602" i="3"/>
  <c r="F602" i="3"/>
  <c r="AS601" i="3"/>
  <c r="AR601" i="3" s="1"/>
  <c r="AL601" i="3"/>
  <c r="AD601" i="3"/>
  <c r="W601" i="3"/>
  <c r="P601" i="3"/>
  <c r="AS600" i="3"/>
  <c r="AR600" i="3" s="1"/>
  <c r="AL600" i="3"/>
  <c r="AD600" i="3"/>
  <c r="W600" i="3"/>
  <c r="P600" i="3"/>
  <c r="AS599" i="3"/>
  <c r="AR599" i="3" s="1"/>
  <c r="AL599" i="3"/>
  <c r="AD599" i="3"/>
  <c r="W599" i="3"/>
  <c r="P599" i="3"/>
  <c r="AS598" i="3"/>
  <c r="AL598" i="3"/>
  <c r="AD598" i="3"/>
  <c r="W598" i="3"/>
  <c r="P598" i="3"/>
  <c r="AV597" i="3"/>
  <c r="AU597" i="3"/>
  <c r="AT597" i="3"/>
  <c r="AQ597" i="3"/>
  <c r="AP597" i="3"/>
  <c r="AO597" i="3"/>
  <c r="AN597" i="3"/>
  <c r="AM597" i="3"/>
  <c r="AJ597" i="3"/>
  <c r="AI597" i="3"/>
  <c r="AH597" i="3"/>
  <c r="AG597" i="3"/>
  <c r="AF597" i="3"/>
  <c r="AE597" i="3"/>
  <c r="AC597" i="3"/>
  <c r="AB597" i="3"/>
  <c r="AA597" i="3"/>
  <c r="Z597" i="3"/>
  <c r="Y597" i="3"/>
  <c r="X597" i="3"/>
  <c r="V597" i="3"/>
  <c r="U597" i="3"/>
  <c r="T597" i="3"/>
  <c r="S597" i="3"/>
  <c r="R597" i="3"/>
  <c r="Q597" i="3"/>
  <c r="O597" i="3"/>
  <c r="N597" i="3"/>
  <c r="F597" i="3"/>
  <c r="AS596" i="3"/>
  <c r="AR596" i="3" s="1"/>
  <c r="AL596" i="3"/>
  <c r="AD596" i="3"/>
  <c r="W596" i="3"/>
  <c r="P596" i="3"/>
  <c r="AS595" i="3"/>
  <c r="AR595" i="3" s="1"/>
  <c r="AL595" i="3"/>
  <c r="AD595" i="3"/>
  <c r="W595" i="3"/>
  <c r="P595" i="3"/>
  <c r="AS594" i="3"/>
  <c r="AR594" i="3" s="1"/>
  <c r="AL594" i="3"/>
  <c r="AD594" i="3"/>
  <c r="W594" i="3"/>
  <c r="P594" i="3"/>
  <c r="AS593" i="3"/>
  <c r="AR593" i="3" s="1"/>
  <c r="AL593" i="3"/>
  <c r="AD593" i="3"/>
  <c r="W593" i="3"/>
  <c r="P593" i="3"/>
  <c r="AS592" i="3"/>
  <c r="AL592" i="3"/>
  <c r="AD592" i="3"/>
  <c r="W592" i="3"/>
  <c r="P592" i="3"/>
  <c r="AS591" i="3"/>
  <c r="AR591" i="3" s="1"/>
  <c r="AL591" i="3"/>
  <c r="AD591" i="3"/>
  <c r="W591" i="3"/>
  <c r="P591" i="3"/>
  <c r="AV590" i="3"/>
  <c r="AU590" i="3"/>
  <c r="AT590" i="3"/>
  <c r="AQ590" i="3"/>
  <c r="AP590" i="3"/>
  <c r="AO590" i="3"/>
  <c r="AN590" i="3"/>
  <c r="AM590" i="3"/>
  <c r="AJ590" i="3"/>
  <c r="AI590" i="3"/>
  <c r="AH590" i="3"/>
  <c r="AG590" i="3"/>
  <c r="AF590" i="3"/>
  <c r="AE590" i="3"/>
  <c r="AC590" i="3"/>
  <c r="AB590" i="3"/>
  <c r="AA590" i="3"/>
  <c r="Z590" i="3"/>
  <c r="Y590" i="3"/>
  <c r="X590" i="3"/>
  <c r="V590" i="3"/>
  <c r="U590" i="3"/>
  <c r="T590" i="3"/>
  <c r="S590" i="3"/>
  <c r="R590" i="3"/>
  <c r="Q590" i="3"/>
  <c r="O590" i="3"/>
  <c r="N590" i="3"/>
  <c r="F590" i="3"/>
  <c r="AS589" i="3"/>
  <c r="AR589" i="3" s="1"/>
  <c r="AL589" i="3"/>
  <c r="AK589" i="3" s="1"/>
  <c r="AD589" i="3"/>
  <c r="W589" i="3"/>
  <c r="P589" i="3"/>
  <c r="AS588" i="3"/>
  <c r="AR588" i="3" s="1"/>
  <c r="AL588" i="3"/>
  <c r="AD588" i="3"/>
  <c r="W588" i="3"/>
  <c r="P588" i="3"/>
  <c r="AS587" i="3"/>
  <c r="AL587" i="3"/>
  <c r="AD587" i="3"/>
  <c r="W587" i="3"/>
  <c r="P587" i="3"/>
  <c r="AS586" i="3"/>
  <c r="AR586" i="3" s="1"/>
  <c r="AL586" i="3"/>
  <c r="AD586" i="3"/>
  <c r="W586" i="3"/>
  <c r="P586" i="3"/>
  <c r="AS585" i="3"/>
  <c r="AR585" i="3" s="1"/>
  <c r="AL585" i="3"/>
  <c r="AK585" i="3" s="1"/>
  <c r="AD585" i="3"/>
  <c r="W585" i="3"/>
  <c r="P585" i="3"/>
  <c r="AS584" i="3"/>
  <c r="AR584" i="3" s="1"/>
  <c r="AL584" i="3"/>
  <c r="AD584" i="3"/>
  <c r="W584" i="3"/>
  <c r="P584" i="3"/>
  <c r="AS583" i="3"/>
  <c r="AR583" i="3" s="1"/>
  <c r="AL583" i="3"/>
  <c r="AD583" i="3"/>
  <c r="W583" i="3"/>
  <c r="P583" i="3"/>
  <c r="AS582" i="3"/>
  <c r="AR582" i="3" s="1"/>
  <c r="AL582" i="3"/>
  <c r="AD582" i="3"/>
  <c r="W582" i="3"/>
  <c r="P582" i="3"/>
  <c r="AS581" i="3"/>
  <c r="AR581" i="3" s="1"/>
  <c r="AL581" i="3"/>
  <c r="AK581" i="3" s="1"/>
  <c r="AD581" i="3"/>
  <c r="W581" i="3"/>
  <c r="P581" i="3"/>
  <c r="AS580" i="3"/>
  <c r="AR580" i="3" s="1"/>
  <c r="AL580" i="3"/>
  <c r="AD580" i="3"/>
  <c r="W580" i="3"/>
  <c r="P580" i="3"/>
  <c r="AS579" i="3"/>
  <c r="AR579" i="3" s="1"/>
  <c r="AL579" i="3"/>
  <c r="AD579" i="3"/>
  <c r="W579" i="3"/>
  <c r="P579" i="3"/>
  <c r="AS578" i="3"/>
  <c r="AR578" i="3" s="1"/>
  <c r="AL578" i="3"/>
  <c r="AD578" i="3"/>
  <c r="W578" i="3"/>
  <c r="P578" i="3"/>
  <c r="AS577" i="3"/>
  <c r="AR577" i="3" s="1"/>
  <c r="AL577" i="3"/>
  <c r="AK577" i="3" s="1"/>
  <c r="AD577" i="3"/>
  <c r="W577" i="3"/>
  <c r="P577" i="3"/>
  <c r="AS576" i="3"/>
  <c r="AR576" i="3" s="1"/>
  <c r="AL576" i="3"/>
  <c r="AD576" i="3"/>
  <c r="W576" i="3"/>
  <c r="P576" i="3"/>
  <c r="AS575" i="3"/>
  <c r="AR575" i="3" s="1"/>
  <c r="AL575" i="3"/>
  <c r="AD575" i="3"/>
  <c r="W575" i="3"/>
  <c r="P575" i="3"/>
  <c r="AS574" i="3"/>
  <c r="AR574" i="3" s="1"/>
  <c r="AL574" i="3"/>
  <c r="AD574" i="3"/>
  <c r="W574" i="3"/>
  <c r="P574" i="3"/>
  <c r="AS573" i="3"/>
  <c r="AL573" i="3"/>
  <c r="AD573" i="3"/>
  <c r="W573" i="3"/>
  <c r="P573" i="3"/>
  <c r="AS572" i="3"/>
  <c r="AR572" i="3" s="1"/>
  <c r="AL572" i="3"/>
  <c r="AD572" i="3"/>
  <c r="W572" i="3"/>
  <c r="P572" i="3"/>
  <c r="AS571" i="3"/>
  <c r="AR571" i="3" s="1"/>
  <c r="AL571" i="3"/>
  <c r="AD571" i="3"/>
  <c r="W571" i="3"/>
  <c r="P571" i="3"/>
  <c r="AS570" i="3"/>
  <c r="AR570" i="3" s="1"/>
  <c r="AL570" i="3"/>
  <c r="AD570" i="3"/>
  <c r="W570" i="3"/>
  <c r="P570" i="3"/>
  <c r="AS569" i="3"/>
  <c r="AR569" i="3" s="1"/>
  <c r="AL569" i="3"/>
  <c r="AK569" i="3" s="1"/>
  <c r="AD569" i="3"/>
  <c r="W569" i="3"/>
  <c r="P569" i="3"/>
  <c r="AS568" i="3"/>
  <c r="AR568" i="3" s="1"/>
  <c r="AL568" i="3"/>
  <c r="AD568" i="3"/>
  <c r="W568" i="3"/>
  <c r="P568" i="3"/>
  <c r="AS567" i="3"/>
  <c r="AR567" i="3" s="1"/>
  <c r="AL567" i="3"/>
  <c r="AD567" i="3"/>
  <c r="W567" i="3"/>
  <c r="P567" i="3"/>
  <c r="AS566" i="3"/>
  <c r="AR566" i="3" s="1"/>
  <c r="AL566" i="3"/>
  <c r="AD566" i="3"/>
  <c r="W566" i="3"/>
  <c r="P566" i="3"/>
  <c r="AS565" i="3"/>
  <c r="AL565" i="3"/>
  <c r="AD565" i="3"/>
  <c r="W565" i="3"/>
  <c r="P565" i="3"/>
  <c r="AS564" i="3"/>
  <c r="AL564" i="3"/>
  <c r="AD564" i="3"/>
  <c r="W564" i="3"/>
  <c r="P564" i="3"/>
  <c r="AV563" i="3"/>
  <c r="AU563" i="3"/>
  <c r="AT563" i="3"/>
  <c r="AQ563" i="3"/>
  <c r="AP563" i="3"/>
  <c r="AO563" i="3"/>
  <c r="AN563" i="3"/>
  <c r="AM563" i="3"/>
  <c r="AJ563" i="3"/>
  <c r="AI563" i="3"/>
  <c r="AH563" i="3"/>
  <c r="AG563" i="3"/>
  <c r="AF563" i="3"/>
  <c r="AE563" i="3"/>
  <c r="AC563" i="3"/>
  <c r="AB563" i="3"/>
  <c r="AA563" i="3"/>
  <c r="Z563" i="3"/>
  <c r="Y563" i="3"/>
  <c r="X563" i="3"/>
  <c r="V563" i="3"/>
  <c r="U563" i="3"/>
  <c r="T563" i="3"/>
  <c r="S563" i="3"/>
  <c r="R563" i="3"/>
  <c r="Q563" i="3"/>
  <c r="O563" i="3"/>
  <c r="N563" i="3"/>
  <c r="F563" i="3"/>
  <c r="AS562" i="3"/>
  <c r="AR562" i="3" s="1"/>
  <c r="AL562" i="3"/>
  <c r="AD562" i="3"/>
  <c r="W562" i="3"/>
  <c r="P562" i="3"/>
  <c r="AS561" i="3"/>
  <c r="AR561" i="3" s="1"/>
  <c r="AL561" i="3"/>
  <c r="AD561" i="3"/>
  <c r="W561" i="3"/>
  <c r="P561" i="3"/>
  <c r="AS560" i="3"/>
  <c r="AR560" i="3" s="1"/>
  <c r="AL560" i="3"/>
  <c r="AD560" i="3"/>
  <c r="W560" i="3"/>
  <c r="P560" i="3"/>
  <c r="AS559" i="3"/>
  <c r="AR559" i="3" s="1"/>
  <c r="AL559" i="3"/>
  <c r="AD559" i="3"/>
  <c r="W559" i="3"/>
  <c r="P559" i="3"/>
  <c r="AS558" i="3"/>
  <c r="AR558" i="3" s="1"/>
  <c r="AL558" i="3"/>
  <c r="AD558" i="3"/>
  <c r="W558" i="3"/>
  <c r="P558" i="3"/>
  <c r="AS557" i="3"/>
  <c r="AR557" i="3" s="1"/>
  <c r="AL557" i="3"/>
  <c r="AD557" i="3"/>
  <c r="W557" i="3"/>
  <c r="P557" i="3"/>
  <c r="AS556" i="3"/>
  <c r="AR556" i="3" s="1"/>
  <c r="AL556" i="3"/>
  <c r="AD556" i="3"/>
  <c r="W556" i="3"/>
  <c r="P556" i="3"/>
  <c r="AS555" i="3"/>
  <c r="AR555" i="3" s="1"/>
  <c r="AL555" i="3"/>
  <c r="AD555" i="3"/>
  <c r="W555" i="3"/>
  <c r="P555" i="3"/>
  <c r="AV554" i="3"/>
  <c r="AU554" i="3"/>
  <c r="AT554" i="3"/>
  <c r="AQ554" i="3"/>
  <c r="AP554" i="3"/>
  <c r="AO554" i="3"/>
  <c r="AN554" i="3"/>
  <c r="AM554" i="3"/>
  <c r="AJ554" i="3"/>
  <c r="AI554" i="3"/>
  <c r="AH554" i="3"/>
  <c r="AG554" i="3"/>
  <c r="AF554" i="3"/>
  <c r="AE554" i="3"/>
  <c r="AC554" i="3"/>
  <c r="AB554" i="3"/>
  <c r="AA554" i="3"/>
  <c r="Z554" i="3"/>
  <c r="Y554" i="3"/>
  <c r="X554" i="3"/>
  <c r="V554" i="3"/>
  <c r="U554" i="3"/>
  <c r="T554" i="3"/>
  <c r="S554" i="3"/>
  <c r="R554" i="3"/>
  <c r="Q554" i="3"/>
  <c r="O554" i="3"/>
  <c r="N554" i="3"/>
  <c r="F554" i="3"/>
  <c r="AS553" i="3"/>
  <c r="AR553" i="3" s="1"/>
  <c r="AL553" i="3"/>
  <c r="AD553" i="3"/>
  <c r="W553" i="3"/>
  <c r="P553" i="3"/>
  <c r="AS552" i="3"/>
  <c r="AR552" i="3" s="1"/>
  <c r="AL552" i="3"/>
  <c r="AD552" i="3"/>
  <c r="W552" i="3"/>
  <c r="P552" i="3"/>
  <c r="AS551" i="3"/>
  <c r="AR551" i="3" s="1"/>
  <c r="AL551" i="3"/>
  <c r="AD551" i="3"/>
  <c r="W551" i="3"/>
  <c r="P551" i="3"/>
  <c r="AS550" i="3"/>
  <c r="AR550" i="3" s="1"/>
  <c r="AL550" i="3"/>
  <c r="AD550" i="3"/>
  <c r="W550" i="3"/>
  <c r="P550" i="3"/>
  <c r="AV549" i="3"/>
  <c r="AU549" i="3"/>
  <c r="AT549" i="3"/>
  <c r="AQ549" i="3"/>
  <c r="AP549" i="3"/>
  <c r="AO549" i="3"/>
  <c r="AN549" i="3"/>
  <c r="AM549" i="3"/>
  <c r="AJ549" i="3"/>
  <c r="AI549" i="3"/>
  <c r="AH549" i="3"/>
  <c r="AG549" i="3"/>
  <c r="AF549" i="3"/>
  <c r="AE549" i="3"/>
  <c r="AC549" i="3"/>
  <c r="AB549" i="3"/>
  <c r="AA549" i="3"/>
  <c r="Z549" i="3"/>
  <c r="Y549" i="3"/>
  <c r="X549" i="3"/>
  <c r="V549" i="3"/>
  <c r="U549" i="3"/>
  <c r="T549" i="3"/>
  <c r="S549" i="3"/>
  <c r="R549" i="3"/>
  <c r="Q549" i="3"/>
  <c r="O549" i="3"/>
  <c r="N549" i="3"/>
  <c r="F549" i="3"/>
  <c r="AS548" i="3"/>
  <c r="AR548" i="3" s="1"/>
  <c r="AL548" i="3"/>
  <c r="AD548" i="3"/>
  <c r="W548" i="3"/>
  <c r="P548" i="3"/>
  <c r="AS547" i="3"/>
  <c r="AR547" i="3" s="1"/>
  <c r="AL547" i="3"/>
  <c r="AD547" i="3"/>
  <c r="W547" i="3"/>
  <c r="P547" i="3"/>
  <c r="AS546" i="3"/>
  <c r="AR546" i="3" s="1"/>
  <c r="AL546" i="3"/>
  <c r="AD546" i="3"/>
  <c r="W546" i="3"/>
  <c r="P546" i="3"/>
  <c r="AS545" i="3"/>
  <c r="AR545" i="3" s="1"/>
  <c r="AL545" i="3"/>
  <c r="AD545" i="3"/>
  <c r="W545" i="3"/>
  <c r="P545" i="3"/>
  <c r="AS544" i="3"/>
  <c r="AL544" i="3"/>
  <c r="AD544" i="3"/>
  <c r="W544" i="3"/>
  <c r="P544" i="3"/>
  <c r="AV543" i="3"/>
  <c r="AU543" i="3"/>
  <c r="AT543" i="3"/>
  <c r="AQ543" i="3"/>
  <c r="AP543" i="3"/>
  <c r="AO543" i="3"/>
  <c r="AN543" i="3"/>
  <c r="AM543" i="3"/>
  <c r="AJ543" i="3"/>
  <c r="AI543" i="3"/>
  <c r="AH543" i="3"/>
  <c r="AG543" i="3"/>
  <c r="AF543" i="3"/>
  <c r="AE543" i="3"/>
  <c r="AC543" i="3"/>
  <c r="AB543" i="3"/>
  <c r="AA543" i="3"/>
  <c r="Z543" i="3"/>
  <c r="Y543" i="3"/>
  <c r="X543" i="3"/>
  <c r="V543" i="3"/>
  <c r="U543" i="3"/>
  <c r="T543" i="3"/>
  <c r="S543" i="3"/>
  <c r="R543" i="3"/>
  <c r="Q543" i="3"/>
  <c r="O543" i="3"/>
  <c r="N543" i="3"/>
  <c r="F543" i="3"/>
  <c r="AS542" i="3"/>
  <c r="AR542" i="3" s="1"/>
  <c r="AL542" i="3"/>
  <c r="AD542" i="3"/>
  <c r="W542" i="3"/>
  <c r="P542" i="3"/>
  <c r="AS541" i="3"/>
  <c r="AL541" i="3"/>
  <c r="AD541" i="3"/>
  <c r="W541" i="3"/>
  <c r="P541" i="3"/>
  <c r="AS540" i="3"/>
  <c r="AL540" i="3"/>
  <c r="AD540" i="3"/>
  <c r="W540" i="3"/>
  <c r="P540" i="3"/>
  <c r="AV539" i="3"/>
  <c r="AU539" i="3"/>
  <c r="AT539" i="3"/>
  <c r="AQ539" i="3"/>
  <c r="AP539" i="3"/>
  <c r="AO539" i="3"/>
  <c r="AN539" i="3"/>
  <c r="AM539" i="3"/>
  <c r="AJ539" i="3"/>
  <c r="AI539" i="3"/>
  <c r="AH539" i="3"/>
  <c r="AG539" i="3"/>
  <c r="AF539" i="3"/>
  <c r="AE539" i="3"/>
  <c r="AC539" i="3"/>
  <c r="AB539" i="3"/>
  <c r="AA539" i="3"/>
  <c r="Z539" i="3"/>
  <c r="Y539" i="3"/>
  <c r="X539" i="3"/>
  <c r="V539" i="3"/>
  <c r="U539" i="3"/>
  <c r="T539" i="3"/>
  <c r="S539" i="3"/>
  <c r="R539" i="3"/>
  <c r="Q539" i="3"/>
  <c r="O539" i="3"/>
  <c r="N539" i="3"/>
  <c r="F539" i="3"/>
  <c r="AS538" i="3"/>
  <c r="AR538" i="3" s="1"/>
  <c r="AL538" i="3"/>
  <c r="AD538" i="3"/>
  <c r="W538" i="3"/>
  <c r="P538" i="3"/>
  <c r="AS537" i="3"/>
  <c r="AR537" i="3" s="1"/>
  <c r="AL537" i="3"/>
  <c r="AD537" i="3"/>
  <c r="W537" i="3"/>
  <c r="P537" i="3"/>
  <c r="AS536" i="3"/>
  <c r="AR536" i="3" s="1"/>
  <c r="AL536" i="3"/>
  <c r="AD536" i="3"/>
  <c r="W536" i="3"/>
  <c r="P536" i="3"/>
  <c r="AS535" i="3"/>
  <c r="AL535" i="3"/>
  <c r="AK535" i="3" s="1"/>
  <c r="AD535" i="3"/>
  <c r="W535" i="3"/>
  <c r="P535" i="3"/>
  <c r="AS534" i="3"/>
  <c r="AR534" i="3" s="1"/>
  <c r="AL534" i="3"/>
  <c r="AD534" i="3"/>
  <c r="W534" i="3"/>
  <c r="P534" i="3"/>
  <c r="AS533" i="3"/>
  <c r="AR533" i="3" s="1"/>
  <c r="AL533" i="3"/>
  <c r="AD533" i="3"/>
  <c r="W533" i="3"/>
  <c r="P533" i="3"/>
  <c r="AS532" i="3"/>
  <c r="AL532" i="3"/>
  <c r="AD532" i="3"/>
  <c r="W532" i="3"/>
  <c r="P532" i="3"/>
  <c r="AS531" i="3"/>
  <c r="AL531" i="3"/>
  <c r="AK531" i="3" s="1"/>
  <c r="AD531" i="3"/>
  <c r="W531" i="3"/>
  <c r="P531" i="3"/>
  <c r="AS530" i="3"/>
  <c r="AR530" i="3" s="1"/>
  <c r="AL530" i="3"/>
  <c r="AD530" i="3"/>
  <c r="W530" i="3"/>
  <c r="P530" i="3"/>
  <c r="AS529" i="3"/>
  <c r="AR529" i="3" s="1"/>
  <c r="AL529" i="3"/>
  <c r="AD529" i="3"/>
  <c r="W529" i="3"/>
  <c r="P529" i="3"/>
  <c r="AS528" i="3"/>
  <c r="AL528" i="3"/>
  <c r="AD528" i="3"/>
  <c r="W528" i="3"/>
  <c r="P528" i="3"/>
  <c r="AS527" i="3"/>
  <c r="AR527" i="3" s="1"/>
  <c r="AL527" i="3"/>
  <c r="AD527" i="3"/>
  <c r="W527" i="3"/>
  <c r="P527" i="3"/>
  <c r="AS526" i="3"/>
  <c r="AR526" i="3" s="1"/>
  <c r="AL526" i="3"/>
  <c r="AD526" i="3"/>
  <c r="W526" i="3"/>
  <c r="P526" i="3"/>
  <c r="AS525" i="3"/>
  <c r="AR525" i="3" s="1"/>
  <c r="AL525" i="3"/>
  <c r="AK525" i="3" s="1"/>
  <c r="AD525" i="3"/>
  <c r="W525" i="3"/>
  <c r="P525" i="3"/>
  <c r="AS524" i="3"/>
  <c r="AL524" i="3"/>
  <c r="AD524" i="3"/>
  <c r="W524" i="3"/>
  <c r="P524" i="3"/>
  <c r="AS523" i="3"/>
  <c r="AR523" i="3" s="1"/>
  <c r="AL523" i="3"/>
  <c r="AD523" i="3"/>
  <c r="W523" i="3"/>
  <c r="P523" i="3"/>
  <c r="AV522" i="3"/>
  <c r="AU522" i="3"/>
  <c r="AT522" i="3"/>
  <c r="AQ522" i="3"/>
  <c r="AP522" i="3"/>
  <c r="AO522" i="3"/>
  <c r="AN522" i="3"/>
  <c r="AM522" i="3"/>
  <c r="AJ522" i="3"/>
  <c r="AI522" i="3"/>
  <c r="AH522" i="3"/>
  <c r="AG522" i="3"/>
  <c r="AF522" i="3"/>
  <c r="AE522" i="3"/>
  <c r="AC522" i="3"/>
  <c r="AB522" i="3"/>
  <c r="AA522" i="3"/>
  <c r="Z522" i="3"/>
  <c r="Y522" i="3"/>
  <c r="X522" i="3"/>
  <c r="V522" i="3"/>
  <c r="U522" i="3"/>
  <c r="T522" i="3"/>
  <c r="S522" i="3"/>
  <c r="R522" i="3"/>
  <c r="Q522" i="3"/>
  <c r="O522" i="3"/>
  <c r="N522" i="3"/>
  <c r="F522" i="3"/>
  <c r="AS521" i="3"/>
  <c r="AR521" i="3" s="1"/>
  <c r="AL521" i="3"/>
  <c r="AD521" i="3"/>
  <c r="W521" i="3"/>
  <c r="P521" i="3"/>
  <c r="AS520" i="3"/>
  <c r="AR520" i="3" s="1"/>
  <c r="AL520" i="3"/>
  <c r="AD520" i="3"/>
  <c r="W520" i="3"/>
  <c r="P520" i="3"/>
  <c r="AS519" i="3"/>
  <c r="AR519" i="3" s="1"/>
  <c r="AL519" i="3"/>
  <c r="AD519" i="3"/>
  <c r="W519" i="3"/>
  <c r="P519" i="3"/>
  <c r="AS518" i="3"/>
  <c r="AR518" i="3" s="1"/>
  <c r="AL518" i="3"/>
  <c r="AD518" i="3"/>
  <c r="W518" i="3"/>
  <c r="P518" i="3"/>
  <c r="AS517" i="3"/>
  <c r="AR517" i="3" s="1"/>
  <c r="AL517" i="3"/>
  <c r="AD517" i="3"/>
  <c r="W517" i="3"/>
  <c r="P517" i="3"/>
  <c r="AS516" i="3"/>
  <c r="AR516" i="3" s="1"/>
  <c r="AL516" i="3"/>
  <c r="AD516" i="3"/>
  <c r="W516" i="3"/>
  <c r="P516" i="3"/>
  <c r="AS515" i="3"/>
  <c r="AR515" i="3" s="1"/>
  <c r="AL515" i="3"/>
  <c r="AD515" i="3"/>
  <c r="W515" i="3"/>
  <c r="P515" i="3"/>
  <c r="AS514" i="3"/>
  <c r="AR514" i="3" s="1"/>
  <c r="AL514" i="3"/>
  <c r="AD514" i="3"/>
  <c r="W514" i="3"/>
  <c r="P514" i="3"/>
  <c r="AS513" i="3"/>
  <c r="AL513" i="3"/>
  <c r="AK513" i="3" s="1"/>
  <c r="AD513" i="3"/>
  <c r="W513" i="3"/>
  <c r="P513" i="3"/>
  <c r="AV512" i="3"/>
  <c r="AU512" i="3"/>
  <c r="AT512" i="3"/>
  <c r="AQ512" i="3"/>
  <c r="AP512" i="3"/>
  <c r="AO512" i="3"/>
  <c r="AN512" i="3"/>
  <c r="AM512" i="3"/>
  <c r="AJ512" i="3"/>
  <c r="AI512" i="3"/>
  <c r="AH512" i="3"/>
  <c r="AG512" i="3"/>
  <c r="AF512" i="3"/>
  <c r="AE512" i="3"/>
  <c r="AC512" i="3"/>
  <c r="AB512" i="3"/>
  <c r="AA512" i="3"/>
  <c r="Z512" i="3"/>
  <c r="Y512" i="3"/>
  <c r="X512" i="3"/>
  <c r="V512" i="3"/>
  <c r="U512" i="3"/>
  <c r="T512" i="3"/>
  <c r="S512" i="3"/>
  <c r="R512" i="3"/>
  <c r="Q512" i="3"/>
  <c r="O512" i="3"/>
  <c r="N512" i="3"/>
  <c r="F512" i="3"/>
  <c r="AS511" i="3"/>
  <c r="AR511" i="3" s="1"/>
  <c r="AL511" i="3"/>
  <c r="AD511" i="3"/>
  <c r="W511" i="3"/>
  <c r="P511" i="3"/>
  <c r="AS510" i="3"/>
  <c r="AR510" i="3" s="1"/>
  <c r="AL510" i="3"/>
  <c r="AD510" i="3"/>
  <c r="W510" i="3"/>
  <c r="P510" i="3"/>
  <c r="AS509" i="3"/>
  <c r="AR509" i="3" s="1"/>
  <c r="AL509" i="3"/>
  <c r="AD509" i="3"/>
  <c r="W509" i="3"/>
  <c r="P509" i="3"/>
  <c r="AS508" i="3"/>
  <c r="AL508" i="3"/>
  <c r="AD508" i="3"/>
  <c r="W508" i="3"/>
  <c r="P508" i="3"/>
  <c r="AS507" i="3"/>
  <c r="AR507" i="3" s="1"/>
  <c r="AL507" i="3"/>
  <c r="AD507" i="3"/>
  <c r="W507" i="3"/>
  <c r="P507" i="3"/>
  <c r="AS506" i="3"/>
  <c r="AR506" i="3" s="1"/>
  <c r="AL506" i="3"/>
  <c r="AD506" i="3"/>
  <c r="W506" i="3"/>
  <c r="P506" i="3"/>
  <c r="AS505" i="3"/>
  <c r="AR505" i="3" s="1"/>
  <c r="AL505" i="3"/>
  <c r="AD505" i="3"/>
  <c r="W505" i="3"/>
  <c r="P505" i="3"/>
  <c r="AS504" i="3"/>
  <c r="AR504" i="3" s="1"/>
  <c r="AL504" i="3"/>
  <c r="AD504" i="3"/>
  <c r="W504" i="3"/>
  <c r="P504" i="3"/>
  <c r="AS503" i="3"/>
  <c r="AL503" i="3"/>
  <c r="AD503" i="3"/>
  <c r="W503" i="3"/>
  <c r="P503" i="3"/>
  <c r="AS502" i="3"/>
  <c r="AR502" i="3" s="1"/>
  <c r="AL502" i="3"/>
  <c r="AD502" i="3"/>
  <c r="W502" i="3"/>
  <c r="P502" i="3"/>
  <c r="AV501" i="3"/>
  <c r="AU501" i="3"/>
  <c r="AT501" i="3"/>
  <c r="AQ501" i="3"/>
  <c r="AP501" i="3"/>
  <c r="AO501" i="3"/>
  <c r="AN501" i="3"/>
  <c r="AM501" i="3"/>
  <c r="AJ501" i="3"/>
  <c r="AI501" i="3"/>
  <c r="AH501" i="3"/>
  <c r="AG501" i="3"/>
  <c r="AF501" i="3"/>
  <c r="AE501" i="3"/>
  <c r="AC501" i="3"/>
  <c r="AB501" i="3"/>
  <c r="AA501" i="3"/>
  <c r="Z501" i="3"/>
  <c r="Y501" i="3"/>
  <c r="X501" i="3"/>
  <c r="V501" i="3"/>
  <c r="U501" i="3"/>
  <c r="T501" i="3"/>
  <c r="S501" i="3"/>
  <c r="R501" i="3"/>
  <c r="Q501" i="3"/>
  <c r="O501" i="3"/>
  <c r="N501" i="3"/>
  <c r="F501" i="3"/>
  <c r="AS500" i="3"/>
  <c r="AR500" i="3" s="1"/>
  <c r="AL500" i="3"/>
  <c r="AD500" i="3"/>
  <c r="W500" i="3"/>
  <c r="P500" i="3"/>
  <c r="AS499" i="3"/>
  <c r="AR499" i="3" s="1"/>
  <c r="AL499" i="3"/>
  <c r="AD499" i="3"/>
  <c r="W499" i="3"/>
  <c r="P499" i="3"/>
  <c r="AS498" i="3"/>
  <c r="AR498" i="3" s="1"/>
  <c r="AL498" i="3"/>
  <c r="AD498" i="3"/>
  <c r="W498" i="3"/>
  <c r="P498" i="3"/>
  <c r="AS497" i="3"/>
  <c r="AL497" i="3"/>
  <c r="AD497" i="3"/>
  <c r="W497" i="3"/>
  <c r="P497" i="3"/>
  <c r="AS496" i="3"/>
  <c r="AR496" i="3" s="1"/>
  <c r="AL496" i="3"/>
  <c r="AD496" i="3"/>
  <c r="W496" i="3"/>
  <c r="P496" i="3"/>
  <c r="AS495" i="3"/>
  <c r="AR495" i="3" s="1"/>
  <c r="AL495" i="3"/>
  <c r="AD495" i="3"/>
  <c r="W495" i="3"/>
  <c r="P495" i="3"/>
  <c r="AS494" i="3"/>
  <c r="AR494" i="3" s="1"/>
  <c r="AL494" i="3"/>
  <c r="AD494" i="3"/>
  <c r="W494" i="3"/>
  <c r="P494" i="3"/>
  <c r="AS493" i="3"/>
  <c r="AR493" i="3" s="1"/>
  <c r="AL493" i="3"/>
  <c r="AD493" i="3"/>
  <c r="W493" i="3"/>
  <c r="P493" i="3"/>
  <c r="AS492" i="3"/>
  <c r="AL492" i="3"/>
  <c r="AD492" i="3"/>
  <c r="W492" i="3"/>
  <c r="P492" i="3"/>
  <c r="AV491" i="3"/>
  <c r="AU491" i="3"/>
  <c r="AT491" i="3"/>
  <c r="AQ491" i="3"/>
  <c r="AP491" i="3"/>
  <c r="AO491" i="3"/>
  <c r="AN491" i="3"/>
  <c r="AM491" i="3"/>
  <c r="AJ491" i="3"/>
  <c r="AI491" i="3"/>
  <c r="AH491" i="3"/>
  <c r="AG491" i="3"/>
  <c r="AF491" i="3"/>
  <c r="AE491" i="3"/>
  <c r="AC491" i="3"/>
  <c r="AB491" i="3"/>
  <c r="AA491" i="3"/>
  <c r="Z491" i="3"/>
  <c r="Y491" i="3"/>
  <c r="X491" i="3"/>
  <c r="V491" i="3"/>
  <c r="U491" i="3"/>
  <c r="T491" i="3"/>
  <c r="S491" i="3"/>
  <c r="R491" i="3"/>
  <c r="Q491" i="3"/>
  <c r="O491" i="3"/>
  <c r="N491" i="3"/>
  <c r="F491" i="3"/>
  <c r="AS490" i="3"/>
  <c r="AL490" i="3"/>
  <c r="AK490" i="3" s="1"/>
  <c r="AD490" i="3"/>
  <c r="W490" i="3"/>
  <c r="P490" i="3"/>
  <c r="AS489" i="3"/>
  <c r="AR489" i="3" s="1"/>
  <c r="AL489" i="3"/>
  <c r="AD489" i="3"/>
  <c r="W489" i="3"/>
  <c r="P489" i="3"/>
  <c r="AS488" i="3"/>
  <c r="AR488" i="3" s="1"/>
  <c r="AL488" i="3"/>
  <c r="AD488" i="3"/>
  <c r="W488" i="3"/>
  <c r="P488" i="3"/>
  <c r="AS487" i="3"/>
  <c r="AR487" i="3" s="1"/>
  <c r="AL487" i="3"/>
  <c r="AD487" i="3"/>
  <c r="W487" i="3"/>
  <c r="P487" i="3"/>
  <c r="AS486" i="3"/>
  <c r="AR486" i="3" s="1"/>
  <c r="AL486" i="3"/>
  <c r="AD486" i="3"/>
  <c r="W486" i="3"/>
  <c r="P486" i="3"/>
  <c r="AS485" i="3"/>
  <c r="AR485" i="3" s="1"/>
  <c r="AL485" i="3"/>
  <c r="AD485" i="3"/>
  <c r="W485" i="3"/>
  <c r="P485" i="3"/>
  <c r="AS484" i="3"/>
  <c r="AR484" i="3" s="1"/>
  <c r="AL484" i="3"/>
  <c r="AD484" i="3"/>
  <c r="W484" i="3"/>
  <c r="P484" i="3"/>
  <c r="AS483" i="3"/>
  <c r="AR483" i="3" s="1"/>
  <c r="AL483" i="3"/>
  <c r="AD483" i="3"/>
  <c r="W483" i="3"/>
  <c r="P483" i="3"/>
  <c r="AS482" i="3"/>
  <c r="AR482" i="3" s="1"/>
  <c r="AL482" i="3"/>
  <c r="AD482" i="3"/>
  <c r="W482" i="3"/>
  <c r="P482" i="3"/>
  <c r="AS481" i="3"/>
  <c r="AR481" i="3" s="1"/>
  <c r="AL481" i="3"/>
  <c r="AD481" i="3"/>
  <c r="W481" i="3"/>
  <c r="P481" i="3"/>
  <c r="AS480" i="3"/>
  <c r="AR480" i="3" s="1"/>
  <c r="AL480" i="3"/>
  <c r="AD480" i="3"/>
  <c r="W480" i="3"/>
  <c r="P480" i="3"/>
  <c r="AS479" i="3"/>
  <c r="AR479" i="3" s="1"/>
  <c r="AL479" i="3"/>
  <c r="AD479" i="3"/>
  <c r="W479" i="3"/>
  <c r="P479" i="3"/>
  <c r="AS478" i="3"/>
  <c r="AR478" i="3" s="1"/>
  <c r="AL478" i="3"/>
  <c r="AD478" i="3"/>
  <c r="W478" i="3"/>
  <c r="P478" i="3"/>
  <c r="AS477" i="3"/>
  <c r="AR477" i="3" s="1"/>
  <c r="AL477" i="3"/>
  <c r="AD477" i="3"/>
  <c r="W477" i="3"/>
  <c r="P477" i="3"/>
  <c r="AS476" i="3"/>
  <c r="AL476" i="3"/>
  <c r="AK476" i="3" s="1"/>
  <c r="AD476" i="3"/>
  <c r="W476" i="3"/>
  <c r="P476" i="3"/>
  <c r="AS475" i="3"/>
  <c r="AR475" i="3" s="1"/>
  <c r="AL475" i="3"/>
  <c r="AD475" i="3"/>
  <c r="W475" i="3"/>
  <c r="P475" i="3"/>
  <c r="AS474" i="3"/>
  <c r="AR474" i="3" s="1"/>
  <c r="AL474" i="3"/>
  <c r="AD474" i="3"/>
  <c r="W474" i="3"/>
  <c r="P474" i="3"/>
  <c r="AV473" i="3"/>
  <c r="AU473" i="3"/>
  <c r="AT473" i="3"/>
  <c r="AQ473" i="3"/>
  <c r="AP473" i="3"/>
  <c r="AO473" i="3"/>
  <c r="AN473" i="3"/>
  <c r="AM473" i="3"/>
  <c r="AJ473" i="3"/>
  <c r="AI473" i="3"/>
  <c r="AH473" i="3"/>
  <c r="AG473" i="3"/>
  <c r="AF473" i="3"/>
  <c r="AE473" i="3"/>
  <c r="AC473" i="3"/>
  <c r="AB473" i="3"/>
  <c r="AA473" i="3"/>
  <c r="Z473" i="3"/>
  <c r="Y473" i="3"/>
  <c r="X473" i="3"/>
  <c r="V473" i="3"/>
  <c r="U473" i="3"/>
  <c r="T473" i="3"/>
  <c r="S473" i="3"/>
  <c r="R473" i="3"/>
  <c r="Q473" i="3"/>
  <c r="O473" i="3"/>
  <c r="N473" i="3"/>
  <c r="F473" i="3"/>
  <c r="AS472" i="3"/>
  <c r="AL472" i="3"/>
  <c r="AD472" i="3"/>
  <c r="W472" i="3"/>
  <c r="P472" i="3"/>
  <c r="AS471" i="3"/>
  <c r="AL471" i="3"/>
  <c r="AD471" i="3"/>
  <c r="W471" i="3"/>
  <c r="P471" i="3"/>
  <c r="AS470" i="3"/>
  <c r="AR470" i="3" s="1"/>
  <c r="AL470" i="3"/>
  <c r="AD470" i="3"/>
  <c r="W470" i="3"/>
  <c r="P470" i="3"/>
  <c r="AS469" i="3"/>
  <c r="AR469" i="3" s="1"/>
  <c r="AL469" i="3"/>
  <c r="AD469" i="3"/>
  <c r="W469" i="3"/>
  <c r="P469" i="3"/>
  <c r="AS468" i="3"/>
  <c r="AL468" i="3"/>
  <c r="AD468" i="3"/>
  <c r="W468" i="3"/>
  <c r="P468" i="3"/>
  <c r="AS467" i="3"/>
  <c r="AR467" i="3" s="1"/>
  <c r="AL467" i="3"/>
  <c r="AD467" i="3"/>
  <c r="W467" i="3"/>
  <c r="P467" i="3"/>
  <c r="AS466" i="3"/>
  <c r="AR466" i="3" s="1"/>
  <c r="AL466" i="3"/>
  <c r="AD466" i="3"/>
  <c r="W466" i="3"/>
  <c r="P466" i="3"/>
  <c r="AS465" i="3"/>
  <c r="AR465" i="3" s="1"/>
  <c r="AL465" i="3"/>
  <c r="AD465" i="3"/>
  <c r="W465" i="3"/>
  <c r="P465" i="3"/>
  <c r="AS464" i="3"/>
  <c r="AR464" i="3" s="1"/>
  <c r="AL464" i="3"/>
  <c r="AD464" i="3"/>
  <c r="W464" i="3"/>
  <c r="P464" i="3"/>
  <c r="AS463" i="3"/>
  <c r="AL463" i="3"/>
  <c r="AD463" i="3"/>
  <c r="W463" i="3"/>
  <c r="P463" i="3"/>
  <c r="AS462" i="3"/>
  <c r="AR462" i="3" s="1"/>
  <c r="AL462" i="3"/>
  <c r="AD462" i="3"/>
  <c r="W462" i="3"/>
  <c r="P462" i="3"/>
  <c r="AV461" i="3"/>
  <c r="AU461" i="3"/>
  <c r="AT461" i="3"/>
  <c r="AQ461" i="3"/>
  <c r="AP461" i="3"/>
  <c r="AO461" i="3"/>
  <c r="AN461" i="3"/>
  <c r="AM461" i="3"/>
  <c r="AJ461" i="3"/>
  <c r="AI461" i="3"/>
  <c r="AH461" i="3"/>
  <c r="AG461" i="3"/>
  <c r="AF461" i="3"/>
  <c r="AE461" i="3"/>
  <c r="AC461" i="3"/>
  <c r="AB461" i="3"/>
  <c r="AA461" i="3"/>
  <c r="Z461" i="3"/>
  <c r="Y461" i="3"/>
  <c r="X461" i="3"/>
  <c r="V461" i="3"/>
  <c r="U461" i="3"/>
  <c r="T461" i="3"/>
  <c r="S461" i="3"/>
  <c r="R461" i="3"/>
  <c r="Q461" i="3"/>
  <c r="O461" i="3"/>
  <c r="N461" i="3"/>
  <c r="F461" i="3"/>
  <c r="AS460" i="3"/>
  <c r="AR460" i="3" s="1"/>
  <c r="AL460" i="3"/>
  <c r="AD460" i="3"/>
  <c r="W460" i="3"/>
  <c r="P460" i="3"/>
  <c r="AS459" i="3"/>
  <c r="AL459" i="3"/>
  <c r="AD459" i="3"/>
  <c r="W459" i="3"/>
  <c r="P459" i="3"/>
  <c r="AS458" i="3"/>
  <c r="AR458" i="3" s="1"/>
  <c r="AL458" i="3"/>
  <c r="AD458" i="3"/>
  <c r="W458" i="3"/>
  <c r="P458" i="3"/>
  <c r="AS457" i="3"/>
  <c r="AR457" i="3" s="1"/>
  <c r="AL457" i="3"/>
  <c r="AD457" i="3"/>
  <c r="W457" i="3"/>
  <c r="P457" i="3"/>
  <c r="AS456" i="3"/>
  <c r="AR456" i="3" s="1"/>
  <c r="AL456" i="3"/>
  <c r="AD456" i="3"/>
  <c r="W456" i="3"/>
  <c r="P456" i="3"/>
  <c r="AS455" i="3"/>
  <c r="AR455" i="3" s="1"/>
  <c r="AL455" i="3"/>
  <c r="AD455" i="3"/>
  <c r="W455" i="3"/>
  <c r="P455" i="3"/>
  <c r="AS454" i="3"/>
  <c r="AR454" i="3" s="1"/>
  <c r="AL454" i="3"/>
  <c r="AD454" i="3"/>
  <c r="W454" i="3"/>
  <c r="P454" i="3"/>
  <c r="AS453" i="3"/>
  <c r="AR453" i="3" s="1"/>
  <c r="AL453" i="3"/>
  <c r="AD453" i="3"/>
  <c r="W453" i="3"/>
  <c r="P453" i="3"/>
  <c r="AS452" i="3"/>
  <c r="AR452" i="3" s="1"/>
  <c r="AL452" i="3"/>
  <c r="AD452" i="3"/>
  <c r="W452" i="3"/>
  <c r="P452" i="3"/>
  <c r="AS451" i="3"/>
  <c r="AR451" i="3" s="1"/>
  <c r="AL451" i="3"/>
  <c r="AD451" i="3"/>
  <c r="W451" i="3"/>
  <c r="P451" i="3"/>
  <c r="AS450" i="3"/>
  <c r="AR450" i="3" s="1"/>
  <c r="AL450" i="3"/>
  <c r="AD450" i="3"/>
  <c r="W450" i="3"/>
  <c r="P450" i="3"/>
  <c r="AV449" i="3"/>
  <c r="AU449" i="3"/>
  <c r="AT449" i="3"/>
  <c r="AQ449" i="3"/>
  <c r="AP449" i="3"/>
  <c r="AO449" i="3"/>
  <c r="AN449" i="3"/>
  <c r="AM449" i="3"/>
  <c r="AJ449" i="3"/>
  <c r="AI449" i="3"/>
  <c r="AH449" i="3"/>
  <c r="AG449" i="3"/>
  <c r="AF449" i="3"/>
  <c r="AE449" i="3"/>
  <c r="AC449" i="3"/>
  <c r="AB449" i="3"/>
  <c r="AA449" i="3"/>
  <c r="Z449" i="3"/>
  <c r="Y449" i="3"/>
  <c r="X449" i="3"/>
  <c r="V449" i="3"/>
  <c r="U449" i="3"/>
  <c r="T449" i="3"/>
  <c r="S449" i="3"/>
  <c r="R449" i="3"/>
  <c r="Q449" i="3"/>
  <c r="O449" i="3"/>
  <c r="N449" i="3"/>
  <c r="F449" i="3"/>
  <c r="AS448" i="3"/>
  <c r="AR448" i="3" s="1"/>
  <c r="AL448" i="3"/>
  <c r="AD448" i="3"/>
  <c r="W448" i="3"/>
  <c r="P448" i="3"/>
  <c r="AS447" i="3"/>
  <c r="AR447" i="3" s="1"/>
  <c r="AL447" i="3"/>
  <c r="AD447" i="3"/>
  <c r="W447" i="3"/>
  <c r="P447" i="3"/>
  <c r="AS446" i="3"/>
  <c r="AR446" i="3" s="1"/>
  <c r="AL446" i="3"/>
  <c r="AD446" i="3"/>
  <c r="W446" i="3"/>
  <c r="P446" i="3"/>
  <c r="AS445" i="3"/>
  <c r="AR445" i="3" s="1"/>
  <c r="AL445" i="3"/>
  <c r="AD445" i="3"/>
  <c r="W445" i="3"/>
  <c r="P445" i="3"/>
  <c r="AV444" i="3"/>
  <c r="AU444" i="3"/>
  <c r="AT444" i="3"/>
  <c r="AQ444" i="3"/>
  <c r="AP444" i="3"/>
  <c r="AO444" i="3"/>
  <c r="AN444" i="3"/>
  <c r="AM444" i="3"/>
  <c r="AJ444" i="3"/>
  <c r="AI444" i="3"/>
  <c r="AH444" i="3"/>
  <c r="AG444" i="3"/>
  <c r="AF444" i="3"/>
  <c r="AE444" i="3"/>
  <c r="AC444" i="3"/>
  <c r="AB444" i="3"/>
  <c r="AA444" i="3"/>
  <c r="Z444" i="3"/>
  <c r="Y444" i="3"/>
  <c r="X444" i="3"/>
  <c r="V444" i="3"/>
  <c r="U444" i="3"/>
  <c r="T444" i="3"/>
  <c r="S444" i="3"/>
  <c r="R444" i="3"/>
  <c r="Q444" i="3"/>
  <c r="O444" i="3"/>
  <c r="N444" i="3"/>
  <c r="F444" i="3"/>
  <c r="AS442" i="3"/>
  <c r="AR442" i="3" s="1"/>
  <c r="AL442" i="3"/>
  <c r="AD442" i="3"/>
  <c r="W442" i="3"/>
  <c r="P442" i="3"/>
  <c r="AS441" i="3"/>
  <c r="AR441" i="3" s="1"/>
  <c r="AL441" i="3"/>
  <c r="AD441" i="3"/>
  <c r="W441" i="3"/>
  <c r="P441" i="3"/>
  <c r="AS440" i="3"/>
  <c r="AL440" i="3"/>
  <c r="AD440" i="3"/>
  <c r="W440" i="3"/>
  <c r="P440" i="3"/>
  <c r="AS439" i="3"/>
  <c r="AR439" i="3" s="1"/>
  <c r="AL439" i="3"/>
  <c r="AD439" i="3"/>
  <c r="W439" i="3"/>
  <c r="P439" i="3"/>
  <c r="AS438" i="3"/>
  <c r="AR438" i="3" s="1"/>
  <c r="AL438" i="3"/>
  <c r="AD438" i="3"/>
  <c r="W438" i="3"/>
  <c r="P438" i="3"/>
  <c r="AS437" i="3"/>
  <c r="AR437" i="3" s="1"/>
  <c r="AL437" i="3"/>
  <c r="AD437" i="3"/>
  <c r="W437" i="3"/>
  <c r="P437" i="3"/>
  <c r="AS436" i="3"/>
  <c r="AR436" i="3" s="1"/>
  <c r="AL436" i="3"/>
  <c r="AD436" i="3"/>
  <c r="W436" i="3"/>
  <c r="P436" i="3"/>
  <c r="AV435" i="3"/>
  <c r="AU435" i="3"/>
  <c r="AT435" i="3"/>
  <c r="AQ435" i="3"/>
  <c r="AP435" i="3"/>
  <c r="AO435" i="3"/>
  <c r="AN435" i="3"/>
  <c r="AM435" i="3"/>
  <c r="AJ435" i="3"/>
  <c r="AI435" i="3"/>
  <c r="AH435" i="3"/>
  <c r="AG435" i="3"/>
  <c r="AF435" i="3"/>
  <c r="AE435" i="3"/>
  <c r="AC435" i="3"/>
  <c r="AB435" i="3"/>
  <c r="AA435" i="3"/>
  <c r="Z435" i="3"/>
  <c r="Y435" i="3"/>
  <c r="X435" i="3"/>
  <c r="V435" i="3"/>
  <c r="U435" i="3"/>
  <c r="T435" i="3"/>
  <c r="S435" i="3"/>
  <c r="R435" i="3"/>
  <c r="Q435" i="3"/>
  <c r="O435" i="3"/>
  <c r="N435" i="3"/>
  <c r="F435" i="3"/>
  <c r="AS434" i="3"/>
  <c r="AR434" i="3" s="1"/>
  <c r="AL434" i="3"/>
  <c r="AD434" i="3"/>
  <c r="W434" i="3"/>
  <c r="P434" i="3"/>
  <c r="AS433" i="3"/>
  <c r="AR433" i="3" s="1"/>
  <c r="AL433" i="3"/>
  <c r="AD433" i="3"/>
  <c r="W433" i="3"/>
  <c r="P433" i="3"/>
  <c r="AS432" i="3"/>
  <c r="AR432" i="3" s="1"/>
  <c r="AL432" i="3"/>
  <c r="AD432" i="3"/>
  <c r="W432" i="3"/>
  <c r="P432" i="3"/>
  <c r="AS431" i="3"/>
  <c r="AR431" i="3" s="1"/>
  <c r="AL431" i="3"/>
  <c r="AD431" i="3"/>
  <c r="W431" i="3"/>
  <c r="P431" i="3"/>
  <c r="AS430" i="3"/>
  <c r="AR430" i="3" s="1"/>
  <c r="AL430" i="3"/>
  <c r="AD430" i="3"/>
  <c r="W430" i="3"/>
  <c r="P430" i="3"/>
  <c r="AS429" i="3"/>
  <c r="AR429" i="3" s="1"/>
  <c r="AL429" i="3"/>
  <c r="AD429" i="3"/>
  <c r="W429" i="3"/>
  <c r="P429" i="3"/>
  <c r="AS428" i="3"/>
  <c r="AR428" i="3" s="1"/>
  <c r="AL428" i="3"/>
  <c r="AD428" i="3"/>
  <c r="W428" i="3"/>
  <c r="P428" i="3"/>
  <c r="AS427" i="3"/>
  <c r="AL427" i="3"/>
  <c r="AK427" i="3" s="1"/>
  <c r="AD427" i="3"/>
  <c r="W427" i="3"/>
  <c r="P427" i="3"/>
  <c r="AS426" i="3"/>
  <c r="AR426" i="3" s="1"/>
  <c r="AL426" i="3"/>
  <c r="AD426" i="3"/>
  <c r="W426" i="3"/>
  <c r="P426" i="3"/>
  <c r="AS425" i="3"/>
  <c r="AR425" i="3" s="1"/>
  <c r="AL425" i="3"/>
  <c r="AD425" i="3"/>
  <c r="W425" i="3"/>
  <c r="P425" i="3"/>
  <c r="AS424" i="3"/>
  <c r="AR424" i="3" s="1"/>
  <c r="AL424" i="3"/>
  <c r="AD424" i="3"/>
  <c r="W424" i="3"/>
  <c r="P424" i="3"/>
  <c r="AS423" i="3"/>
  <c r="AR423" i="3" s="1"/>
  <c r="AL423" i="3"/>
  <c r="AD423" i="3"/>
  <c r="W423" i="3"/>
  <c r="P423" i="3"/>
  <c r="AS422" i="3"/>
  <c r="AR422" i="3" s="1"/>
  <c r="AL422" i="3"/>
  <c r="AD422" i="3"/>
  <c r="W422" i="3"/>
  <c r="P422" i="3"/>
  <c r="AS421" i="3"/>
  <c r="AR421" i="3" s="1"/>
  <c r="AL421" i="3"/>
  <c r="AD421" i="3"/>
  <c r="W421" i="3"/>
  <c r="P421" i="3"/>
  <c r="AS420" i="3"/>
  <c r="AL420" i="3"/>
  <c r="AD420" i="3"/>
  <c r="W420" i="3"/>
  <c r="P420" i="3"/>
  <c r="AV419" i="3"/>
  <c r="AU419" i="3"/>
  <c r="AT419" i="3"/>
  <c r="AQ419" i="3"/>
  <c r="AP419" i="3"/>
  <c r="AO419" i="3"/>
  <c r="AN419" i="3"/>
  <c r="AM419" i="3"/>
  <c r="AJ419" i="3"/>
  <c r="AI419" i="3"/>
  <c r="AH419" i="3"/>
  <c r="AG419" i="3"/>
  <c r="AF419" i="3"/>
  <c r="AE419" i="3"/>
  <c r="AC419" i="3"/>
  <c r="AB419" i="3"/>
  <c r="AA419" i="3"/>
  <c r="Z419" i="3"/>
  <c r="Y419" i="3"/>
  <c r="X419" i="3"/>
  <c r="V419" i="3"/>
  <c r="U419" i="3"/>
  <c r="T419" i="3"/>
  <c r="S419" i="3"/>
  <c r="R419" i="3"/>
  <c r="Q419" i="3"/>
  <c r="O419" i="3"/>
  <c r="N419" i="3"/>
  <c r="F419" i="3"/>
  <c r="AS418" i="3"/>
  <c r="AR418" i="3" s="1"/>
  <c r="AL418" i="3"/>
  <c r="AD418" i="3"/>
  <c r="W418" i="3"/>
  <c r="P418" i="3"/>
  <c r="AS417" i="3"/>
  <c r="AR417" i="3" s="1"/>
  <c r="AL417" i="3"/>
  <c r="AD417" i="3"/>
  <c r="W417" i="3"/>
  <c r="P417" i="3"/>
  <c r="AS416" i="3"/>
  <c r="AR416" i="3" s="1"/>
  <c r="AL416" i="3"/>
  <c r="AD416" i="3"/>
  <c r="W416" i="3"/>
  <c r="P416" i="3"/>
  <c r="AS415" i="3"/>
  <c r="AR415" i="3" s="1"/>
  <c r="AL415" i="3"/>
  <c r="AD415" i="3"/>
  <c r="W415" i="3"/>
  <c r="P415" i="3"/>
  <c r="AS414" i="3"/>
  <c r="AR414" i="3" s="1"/>
  <c r="AL414" i="3"/>
  <c r="AD414" i="3"/>
  <c r="W414" i="3"/>
  <c r="P414" i="3"/>
  <c r="AS413" i="3"/>
  <c r="AR413" i="3" s="1"/>
  <c r="AL413" i="3"/>
  <c r="AD413" i="3"/>
  <c r="W413" i="3"/>
  <c r="P413" i="3"/>
  <c r="AV412" i="3"/>
  <c r="AU412" i="3"/>
  <c r="AT412" i="3"/>
  <c r="AQ412" i="3"/>
  <c r="AP412" i="3"/>
  <c r="AO412" i="3"/>
  <c r="AN412" i="3"/>
  <c r="AM412" i="3"/>
  <c r="AJ412" i="3"/>
  <c r="AI412" i="3"/>
  <c r="AH412" i="3"/>
  <c r="AG412" i="3"/>
  <c r="AF412" i="3"/>
  <c r="AE412" i="3"/>
  <c r="AC412" i="3"/>
  <c r="AB412" i="3"/>
  <c r="AA412" i="3"/>
  <c r="Z412" i="3"/>
  <c r="Y412" i="3"/>
  <c r="X412" i="3"/>
  <c r="V412" i="3"/>
  <c r="U412" i="3"/>
  <c r="T412" i="3"/>
  <c r="S412" i="3"/>
  <c r="R412" i="3"/>
  <c r="Q412" i="3"/>
  <c r="O412" i="3"/>
  <c r="N412" i="3"/>
  <c r="F412" i="3"/>
  <c r="AS411" i="3"/>
  <c r="AR411" i="3" s="1"/>
  <c r="AL411" i="3"/>
  <c r="AD411" i="3"/>
  <c r="W411" i="3"/>
  <c r="P411" i="3"/>
  <c r="AS410" i="3"/>
  <c r="AR410" i="3" s="1"/>
  <c r="AL410" i="3"/>
  <c r="AD410" i="3"/>
  <c r="W410" i="3"/>
  <c r="P410" i="3"/>
  <c r="AS409" i="3"/>
  <c r="AR409" i="3" s="1"/>
  <c r="AL409" i="3"/>
  <c r="AD409" i="3"/>
  <c r="W409" i="3"/>
  <c r="P409" i="3"/>
  <c r="AV408" i="3"/>
  <c r="AU408" i="3"/>
  <c r="AT408" i="3"/>
  <c r="AQ408" i="3"/>
  <c r="AP408" i="3"/>
  <c r="AO408" i="3"/>
  <c r="AN408" i="3"/>
  <c r="AM408" i="3"/>
  <c r="AJ408" i="3"/>
  <c r="AI408" i="3"/>
  <c r="AH408" i="3"/>
  <c r="AG408" i="3"/>
  <c r="AF408" i="3"/>
  <c r="AE408" i="3"/>
  <c r="AC408" i="3"/>
  <c r="AB408" i="3"/>
  <c r="AA408" i="3"/>
  <c r="Z408" i="3"/>
  <c r="Y408" i="3"/>
  <c r="X408" i="3"/>
  <c r="V408" i="3"/>
  <c r="U408" i="3"/>
  <c r="T408" i="3"/>
  <c r="S408" i="3"/>
  <c r="R408" i="3"/>
  <c r="Q408" i="3"/>
  <c r="O408" i="3"/>
  <c r="N408" i="3"/>
  <c r="F408" i="3"/>
  <c r="AS407" i="3"/>
  <c r="AL407" i="3"/>
  <c r="AD407" i="3"/>
  <c r="W407" i="3"/>
  <c r="P407" i="3"/>
  <c r="AS406" i="3"/>
  <c r="AR406" i="3" s="1"/>
  <c r="AL406" i="3"/>
  <c r="AD406" i="3"/>
  <c r="W406" i="3"/>
  <c r="P406" i="3"/>
  <c r="AS405" i="3"/>
  <c r="AR405" i="3" s="1"/>
  <c r="AL405" i="3"/>
  <c r="AD405" i="3"/>
  <c r="W405" i="3"/>
  <c r="P405" i="3"/>
  <c r="AS404" i="3"/>
  <c r="AR404" i="3" s="1"/>
  <c r="AL404" i="3"/>
  <c r="AD404" i="3"/>
  <c r="W404" i="3"/>
  <c r="P404" i="3"/>
  <c r="AS403" i="3"/>
  <c r="AR403" i="3" s="1"/>
  <c r="AL403" i="3"/>
  <c r="AD403" i="3"/>
  <c r="W403" i="3"/>
  <c r="P403" i="3"/>
  <c r="AS402" i="3"/>
  <c r="AR402" i="3" s="1"/>
  <c r="AL402" i="3"/>
  <c r="AD402" i="3"/>
  <c r="W402" i="3"/>
  <c r="P402" i="3"/>
  <c r="AS401" i="3"/>
  <c r="AR401" i="3" s="1"/>
  <c r="AL401" i="3"/>
  <c r="AD401" i="3"/>
  <c r="W401" i="3"/>
  <c r="P401" i="3"/>
  <c r="AS400" i="3"/>
  <c r="AR400" i="3" s="1"/>
  <c r="AL400" i="3"/>
  <c r="AD400" i="3"/>
  <c r="W400" i="3"/>
  <c r="P400" i="3"/>
  <c r="AS399" i="3"/>
  <c r="AL399" i="3"/>
  <c r="AD399" i="3"/>
  <c r="W399" i="3"/>
  <c r="P399" i="3"/>
  <c r="AS398" i="3"/>
  <c r="AR398" i="3" s="1"/>
  <c r="AL398" i="3"/>
  <c r="AD398" i="3"/>
  <c r="W398" i="3"/>
  <c r="P398" i="3"/>
  <c r="AV397" i="3"/>
  <c r="AU397" i="3"/>
  <c r="AT397" i="3"/>
  <c r="AQ397" i="3"/>
  <c r="AP397" i="3"/>
  <c r="AO397" i="3"/>
  <c r="AN397" i="3"/>
  <c r="AM397" i="3"/>
  <c r="AJ397" i="3"/>
  <c r="AI397" i="3"/>
  <c r="AH397" i="3"/>
  <c r="AG397" i="3"/>
  <c r="AF397" i="3"/>
  <c r="AE397" i="3"/>
  <c r="AC397" i="3"/>
  <c r="AB397" i="3"/>
  <c r="AA397" i="3"/>
  <c r="Z397" i="3"/>
  <c r="Y397" i="3"/>
  <c r="X397" i="3"/>
  <c r="V397" i="3"/>
  <c r="U397" i="3"/>
  <c r="T397" i="3"/>
  <c r="S397" i="3"/>
  <c r="R397" i="3"/>
  <c r="Q397" i="3"/>
  <c r="O397" i="3"/>
  <c r="N397" i="3"/>
  <c r="F397" i="3"/>
  <c r="AS396" i="3"/>
  <c r="AR396" i="3" s="1"/>
  <c r="AL396" i="3"/>
  <c r="AD396" i="3"/>
  <c r="W396" i="3"/>
  <c r="P396" i="3"/>
  <c r="AS395" i="3"/>
  <c r="AR395" i="3" s="1"/>
  <c r="AL395" i="3"/>
  <c r="AD395" i="3"/>
  <c r="W395" i="3"/>
  <c r="P395" i="3"/>
  <c r="AS394" i="3"/>
  <c r="AL394" i="3"/>
  <c r="AD394" i="3"/>
  <c r="W394" i="3"/>
  <c r="P394" i="3"/>
  <c r="AS393" i="3"/>
  <c r="AR393" i="3" s="1"/>
  <c r="AL393" i="3"/>
  <c r="AD393" i="3"/>
  <c r="W393" i="3"/>
  <c r="P393" i="3"/>
  <c r="AS392" i="3"/>
  <c r="AR392" i="3" s="1"/>
  <c r="AL392" i="3"/>
  <c r="AD392" i="3"/>
  <c r="W392" i="3"/>
  <c r="P392" i="3"/>
  <c r="AV391" i="3"/>
  <c r="AU391" i="3"/>
  <c r="AT391" i="3"/>
  <c r="AQ391" i="3"/>
  <c r="AP391" i="3"/>
  <c r="AO391" i="3"/>
  <c r="AN391" i="3"/>
  <c r="AM391" i="3"/>
  <c r="AJ391" i="3"/>
  <c r="AI391" i="3"/>
  <c r="AH391" i="3"/>
  <c r="AG391" i="3"/>
  <c r="AF391" i="3"/>
  <c r="AE391" i="3"/>
  <c r="AC391" i="3"/>
  <c r="AB391" i="3"/>
  <c r="AA391" i="3"/>
  <c r="Z391" i="3"/>
  <c r="Y391" i="3"/>
  <c r="X391" i="3"/>
  <c r="V391" i="3"/>
  <c r="U391" i="3"/>
  <c r="T391" i="3"/>
  <c r="S391" i="3"/>
  <c r="R391" i="3"/>
  <c r="Q391" i="3"/>
  <c r="O391" i="3"/>
  <c r="N391" i="3"/>
  <c r="F391" i="3"/>
  <c r="AS390" i="3"/>
  <c r="AL390" i="3"/>
  <c r="AD390" i="3"/>
  <c r="W390" i="3"/>
  <c r="P390" i="3"/>
  <c r="AS389" i="3"/>
  <c r="AR389" i="3" s="1"/>
  <c r="AL389" i="3"/>
  <c r="AD389" i="3"/>
  <c r="W389" i="3"/>
  <c r="P389" i="3"/>
  <c r="AS388" i="3"/>
  <c r="AL388" i="3"/>
  <c r="AD388" i="3"/>
  <c r="W388" i="3"/>
  <c r="P388" i="3"/>
  <c r="AS387" i="3"/>
  <c r="AR387" i="3" s="1"/>
  <c r="AL387" i="3"/>
  <c r="AD387" i="3"/>
  <c r="W387" i="3"/>
  <c r="P387" i="3"/>
  <c r="AS386" i="3"/>
  <c r="AR386" i="3" s="1"/>
  <c r="AL386" i="3"/>
  <c r="AD386" i="3"/>
  <c r="W386" i="3"/>
  <c r="P386" i="3"/>
  <c r="AS385" i="3"/>
  <c r="AR385" i="3" s="1"/>
  <c r="AL385" i="3"/>
  <c r="AD385" i="3"/>
  <c r="W385" i="3"/>
  <c r="P385" i="3"/>
  <c r="AS384" i="3"/>
  <c r="AR384" i="3" s="1"/>
  <c r="AL384" i="3"/>
  <c r="AD384" i="3"/>
  <c r="W384" i="3"/>
  <c r="P384" i="3"/>
  <c r="AV383" i="3"/>
  <c r="AU383" i="3"/>
  <c r="AT383" i="3"/>
  <c r="AQ383" i="3"/>
  <c r="AP383" i="3"/>
  <c r="AO383" i="3"/>
  <c r="AN383" i="3"/>
  <c r="AM383" i="3"/>
  <c r="AJ383" i="3"/>
  <c r="AI383" i="3"/>
  <c r="AH383" i="3"/>
  <c r="AG383" i="3"/>
  <c r="AF383" i="3"/>
  <c r="AE383" i="3"/>
  <c r="AC383" i="3"/>
  <c r="AB383" i="3"/>
  <c r="AA383" i="3"/>
  <c r="Z383" i="3"/>
  <c r="Y383" i="3"/>
  <c r="X383" i="3"/>
  <c r="V383" i="3"/>
  <c r="U383" i="3"/>
  <c r="T383" i="3"/>
  <c r="S383" i="3"/>
  <c r="R383" i="3"/>
  <c r="Q383" i="3"/>
  <c r="O383" i="3"/>
  <c r="N383" i="3"/>
  <c r="F383" i="3"/>
  <c r="AS382" i="3"/>
  <c r="AR382" i="3" s="1"/>
  <c r="AL382" i="3"/>
  <c r="AD382" i="3"/>
  <c r="W382" i="3"/>
  <c r="P382" i="3"/>
  <c r="AS381" i="3"/>
  <c r="AR381" i="3" s="1"/>
  <c r="AL381" i="3"/>
  <c r="AD381" i="3"/>
  <c r="W381" i="3"/>
  <c r="P381" i="3"/>
  <c r="AS380" i="3"/>
  <c r="AL380" i="3"/>
  <c r="AD380" i="3"/>
  <c r="W380" i="3"/>
  <c r="P380" i="3"/>
  <c r="AV379" i="3"/>
  <c r="AU379" i="3"/>
  <c r="AT379" i="3"/>
  <c r="AQ379" i="3"/>
  <c r="AP379" i="3"/>
  <c r="AO379" i="3"/>
  <c r="AN379" i="3"/>
  <c r="AM379" i="3"/>
  <c r="AJ379" i="3"/>
  <c r="AI379" i="3"/>
  <c r="AH379" i="3"/>
  <c r="AG379" i="3"/>
  <c r="AF379" i="3"/>
  <c r="AE379" i="3"/>
  <c r="AC379" i="3"/>
  <c r="AB379" i="3"/>
  <c r="AA379" i="3"/>
  <c r="Z379" i="3"/>
  <c r="Y379" i="3"/>
  <c r="X379" i="3"/>
  <c r="V379" i="3"/>
  <c r="U379" i="3"/>
  <c r="T379" i="3"/>
  <c r="S379" i="3"/>
  <c r="R379" i="3"/>
  <c r="Q379" i="3"/>
  <c r="O379" i="3"/>
  <c r="N379" i="3"/>
  <c r="F379" i="3"/>
  <c r="AS378" i="3"/>
  <c r="AR378" i="3" s="1"/>
  <c r="AL378" i="3"/>
  <c r="AD378" i="3"/>
  <c r="W378" i="3"/>
  <c r="P378" i="3"/>
  <c r="AS377" i="3"/>
  <c r="AR377" i="3" s="1"/>
  <c r="AL377" i="3"/>
  <c r="AD377" i="3"/>
  <c r="W377" i="3"/>
  <c r="P377" i="3"/>
  <c r="AS376" i="3"/>
  <c r="AR376" i="3" s="1"/>
  <c r="AL376" i="3"/>
  <c r="AD376" i="3"/>
  <c r="W376" i="3"/>
  <c r="P376" i="3"/>
  <c r="AS375" i="3"/>
  <c r="AR375" i="3" s="1"/>
  <c r="AL375" i="3"/>
  <c r="AD375" i="3"/>
  <c r="W375" i="3"/>
  <c r="P375" i="3"/>
  <c r="AS374" i="3"/>
  <c r="AR374" i="3" s="1"/>
  <c r="AL374" i="3"/>
  <c r="AD374" i="3"/>
  <c r="W374" i="3"/>
  <c r="P374" i="3"/>
  <c r="AS373" i="3"/>
  <c r="AL373" i="3"/>
  <c r="AD373" i="3"/>
  <c r="W373" i="3"/>
  <c r="P373" i="3"/>
  <c r="AS372" i="3"/>
  <c r="AR372" i="3" s="1"/>
  <c r="AL372" i="3"/>
  <c r="AD372" i="3"/>
  <c r="W372" i="3"/>
  <c r="P372" i="3"/>
  <c r="AS371" i="3"/>
  <c r="AR371" i="3" s="1"/>
  <c r="AL371" i="3"/>
  <c r="AK371" i="3" s="1"/>
  <c r="AD371" i="3"/>
  <c r="W371" i="3"/>
  <c r="P371" i="3"/>
  <c r="AS370" i="3"/>
  <c r="AR370" i="3" s="1"/>
  <c r="AL370" i="3"/>
  <c r="AD370" i="3"/>
  <c r="W370" i="3"/>
  <c r="P370" i="3"/>
  <c r="AS369" i="3"/>
  <c r="AR369" i="3" s="1"/>
  <c r="AL369" i="3"/>
  <c r="AD369" i="3"/>
  <c r="W369" i="3"/>
  <c r="P369" i="3"/>
  <c r="AS368" i="3"/>
  <c r="AR368" i="3" s="1"/>
  <c r="AL368" i="3"/>
  <c r="AD368" i="3"/>
  <c r="W368" i="3"/>
  <c r="P368" i="3"/>
  <c r="AS367" i="3"/>
  <c r="AR367" i="3" s="1"/>
  <c r="AL367" i="3"/>
  <c r="AD367" i="3"/>
  <c r="W367" i="3"/>
  <c r="P367" i="3"/>
  <c r="AS366" i="3"/>
  <c r="AR366" i="3" s="1"/>
  <c r="AL366" i="3"/>
  <c r="AD366" i="3"/>
  <c r="W366" i="3"/>
  <c r="P366" i="3"/>
  <c r="AS365" i="3"/>
  <c r="AL365" i="3"/>
  <c r="AD365" i="3"/>
  <c r="W365" i="3"/>
  <c r="P365" i="3"/>
  <c r="AS364" i="3"/>
  <c r="AL364" i="3"/>
  <c r="AD364" i="3"/>
  <c r="W364" i="3"/>
  <c r="P364" i="3"/>
  <c r="AS363" i="3"/>
  <c r="AR363" i="3" s="1"/>
  <c r="AL363" i="3"/>
  <c r="AD363" i="3"/>
  <c r="W363" i="3"/>
  <c r="P363" i="3"/>
  <c r="AS362" i="3"/>
  <c r="AR362" i="3" s="1"/>
  <c r="AL362" i="3"/>
  <c r="AD362" i="3"/>
  <c r="W362" i="3"/>
  <c r="P362" i="3"/>
  <c r="AS361" i="3"/>
  <c r="AR361" i="3" s="1"/>
  <c r="AL361" i="3"/>
  <c r="AD361" i="3"/>
  <c r="W361" i="3"/>
  <c r="P361" i="3"/>
  <c r="AV360" i="3"/>
  <c r="AU360" i="3"/>
  <c r="AT360" i="3"/>
  <c r="AQ360" i="3"/>
  <c r="AP360" i="3"/>
  <c r="AO360" i="3"/>
  <c r="AN360" i="3"/>
  <c r="AM360" i="3"/>
  <c r="AJ360" i="3"/>
  <c r="AI360" i="3"/>
  <c r="AH360" i="3"/>
  <c r="AG360" i="3"/>
  <c r="AF360" i="3"/>
  <c r="AE360" i="3"/>
  <c r="AC360" i="3"/>
  <c r="AB360" i="3"/>
  <c r="AA360" i="3"/>
  <c r="Z360" i="3"/>
  <c r="Y360" i="3"/>
  <c r="X360" i="3"/>
  <c r="V360" i="3"/>
  <c r="U360" i="3"/>
  <c r="T360" i="3"/>
  <c r="S360" i="3"/>
  <c r="R360" i="3"/>
  <c r="Q360" i="3"/>
  <c r="O360" i="3"/>
  <c r="N360" i="3"/>
  <c r="F360" i="3"/>
  <c r="AS359" i="3"/>
  <c r="AR359" i="3" s="1"/>
  <c r="AL359" i="3"/>
  <c r="AD359" i="3"/>
  <c r="W359" i="3"/>
  <c r="P359" i="3"/>
  <c r="AS358" i="3"/>
  <c r="AR358" i="3" s="1"/>
  <c r="AL358" i="3"/>
  <c r="AK358" i="3" s="1"/>
  <c r="AD358" i="3"/>
  <c r="W358" i="3"/>
  <c r="P358" i="3"/>
  <c r="AS357" i="3"/>
  <c r="AR357" i="3" s="1"/>
  <c r="AL357" i="3"/>
  <c r="AD357" i="3"/>
  <c r="W357" i="3"/>
  <c r="P357" i="3"/>
  <c r="AS356" i="3"/>
  <c r="AR356" i="3" s="1"/>
  <c r="AL356" i="3"/>
  <c r="AD356" i="3"/>
  <c r="W356" i="3"/>
  <c r="P356" i="3"/>
  <c r="AV355" i="3"/>
  <c r="AU355" i="3"/>
  <c r="AT355" i="3"/>
  <c r="AQ355" i="3"/>
  <c r="AP355" i="3"/>
  <c r="AO355" i="3"/>
  <c r="AN355" i="3"/>
  <c r="AM355" i="3"/>
  <c r="AJ355" i="3"/>
  <c r="AI355" i="3"/>
  <c r="AH355" i="3"/>
  <c r="AG355" i="3"/>
  <c r="AF355" i="3"/>
  <c r="AE355" i="3"/>
  <c r="AC355" i="3"/>
  <c r="AB355" i="3"/>
  <c r="AA355" i="3"/>
  <c r="Z355" i="3"/>
  <c r="Y355" i="3"/>
  <c r="X355" i="3"/>
  <c r="V355" i="3"/>
  <c r="U355" i="3"/>
  <c r="T355" i="3"/>
  <c r="S355" i="3"/>
  <c r="R355" i="3"/>
  <c r="Q355" i="3"/>
  <c r="O355" i="3"/>
  <c r="N355" i="3"/>
  <c r="F355" i="3"/>
  <c r="AS354" i="3"/>
  <c r="AR354" i="3" s="1"/>
  <c r="AL354" i="3"/>
  <c r="AD354" i="3"/>
  <c r="W354" i="3"/>
  <c r="P354" i="3"/>
  <c r="AS353" i="3"/>
  <c r="AL353" i="3"/>
  <c r="AD353" i="3"/>
  <c r="W353" i="3"/>
  <c r="P353" i="3"/>
  <c r="AS352" i="3"/>
  <c r="AR352" i="3" s="1"/>
  <c r="AL352" i="3"/>
  <c r="AD352" i="3"/>
  <c r="W352" i="3"/>
  <c r="P352" i="3"/>
  <c r="AV351" i="3"/>
  <c r="AU351" i="3"/>
  <c r="AT351" i="3"/>
  <c r="AQ351" i="3"/>
  <c r="AP351" i="3"/>
  <c r="AO351" i="3"/>
  <c r="AN351" i="3"/>
  <c r="AM351" i="3"/>
  <c r="AJ351" i="3"/>
  <c r="AI351" i="3"/>
  <c r="AH351" i="3"/>
  <c r="AG351" i="3"/>
  <c r="AF351" i="3"/>
  <c r="AE351" i="3"/>
  <c r="AC351" i="3"/>
  <c r="AB351" i="3"/>
  <c r="AA351" i="3"/>
  <c r="Z351" i="3"/>
  <c r="Y351" i="3"/>
  <c r="X351" i="3"/>
  <c r="V351" i="3"/>
  <c r="U351" i="3"/>
  <c r="T351" i="3"/>
  <c r="S351" i="3"/>
  <c r="R351" i="3"/>
  <c r="Q351" i="3"/>
  <c r="O351" i="3"/>
  <c r="N351" i="3"/>
  <c r="F351" i="3"/>
  <c r="AS350" i="3"/>
  <c r="AR350" i="3" s="1"/>
  <c r="AR349" i="3" s="1"/>
  <c r="AL350" i="3"/>
  <c r="AL349" i="3" s="1"/>
  <c r="AD350" i="3"/>
  <c r="AD349" i="3" s="1"/>
  <c r="W350" i="3"/>
  <c r="W349" i="3" s="1"/>
  <c r="P350" i="3"/>
  <c r="P349" i="3" s="1"/>
  <c r="AV349" i="3"/>
  <c r="AU349" i="3"/>
  <c r="AT349" i="3"/>
  <c r="AQ349" i="3"/>
  <c r="AP349" i="3"/>
  <c r="AO349" i="3"/>
  <c r="AN349" i="3"/>
  <c r="AM349" i="3"/>
  <c r="AJ349" i="3"/>
  <c r="AI349" i="3"/>
  <c r="AH349" i="3"/>
  <c r="AG349" i="3"/>
  <c r="AF349" i="3"/>
  <c r="AE349" i="3"/>
  <c r="AC349" i="3"/>
  <c r="AB349" i="3"/>
  <c r="AA349" i="3"/>
  <c r="Z349" i="3"/>
  <c r="Y349" i="3"/>
  <c r="X349" i="3"/>
  <c r="V349" i="3"/>
  <c r="U349" i="3"/>
  <c r="T349" i="3"/>
  <c r="S349" i="3"/>
  <c r="R349" i="3"/>
  <c r="Q349" i="3"/>
  <c r="O349" i="3"/>
  <c r="N349" i="3"/>
  <c r="F349" i="3"/>
  <c r="AS348" i="3"/>
  <c r="AL348" i="3"/>
  <c r="AD348" i="3"/>
  <c r="W348" i="3"/>
  <c r="P348" i="3"/>
  <c r="AS347" i="3"/>
  <c r="AR347" i="3" s="1"/>
  <c r="AL347" i="3"/>
  <c r="AD347" i="3"/>
  <c r="W347" i="3"/>
  <c r="P347" i="3"/>
  <c r="AS346" i="3"/>
  <c r="AR346" i="3" s="1"/>
  <c r="AL346" i="3"/>
  <c r="AD346" i="3"/>
  <c r="W346" i="3"/>
  <c r="P346" i="3"/>
  <c r="AS345" i="3"/>
  <c r="AR345" i="3" s="1"/>
  <c r="AL345" i="3"/>
  <c r="AD345" i="3"/>
  <c r="W345" i="3"/>
  <c r="P345" i="3"/>
  <c r="AS344" i="3"/>
  <c r="AR344" i="3" s="1"/>
  <c r="AL344" i="3"/>
  <c r="AD344" i="3"/>
  <c r="W344" i="3"/>
  <c r="P344" i="3"/>
  <c r="AS343" i="3"/>
  <c r="AR343" i="3" s="1"/>
  <c r="AL343" i="3"/>
  <c r="AD343" i="3"/>
  <c r="W343" i="3"/>
  <c r="P343" i="3"/>
  <c r="AS342" i="3"/>
  <c r="AR342" i="3" s="1"/>
  <c r="AL342" i="3"/>
  <c r="AD342" i="3"/>
  <c r="W342" i="3"/>
  <c r="P342" i="3"/>
  <c r="AS341" i="3"/>
  <c r="AL341" i="3"/>
  <c r="AD341" i="3"/>
  <c r="W341" i="3"/>
  <c r="P341" i="3"/>
  <c r="AS340" i="3"/>
  <c r="AR340" i="3" s="1"/>
  <c r="AL340" i="3"/>
  <c r="AD340" i="3"/>
  <c r="W340" i="3"/>
  <c r="P340" i="3"/>
  <c r="AS339" i="3"/>
  <c r="AR339" i="3" s="1"/>
  <c r="AL339" i="3"/>
  <c r="AK339" i="3" s="1"/>
  <c r="AD339" i="3"/>
  <c r="W339" i="3"/>
  <c r="P339" i="3"/>
  <c r="AV338" i="3"/>
  <c r="AU338" i="3"/>
  <c r="AT338" i="3"/>
  <c r="AQ338" i="3"/>
  <c r="AP338" i="3"/>
  <c r="AO338" i="3"/>
  <c r="AN338" i="3"/>
  <c r="AM338" i="3"/>
  <c r="AJ338" i="3"/>
  <c r="AI338" i="3"/>
  <c r="AH338" i="3"/>
  <c r="AG338" i="3"/>
  <c r="AF338" i="3"/>
  <c r="AE338" i="3"/>
  <c r="AC338" i="3"/>
  <c r="AB338" i="3"/>
  <c r="AA338" i="3"/>
  <c r="Z338" i="3"/>
  <c r="Y338" i="3"/>
  <c r="X338" i="3"/>
  <c r="V338" i="3"/>
  <c r="U338" i="3"/>
  <c r="T338" i="3"/>
  <c r="S338" i="3"/>
  <c r="R338" i="3"/>
  <c r="Q338" i="3"/>
  <c r="O338" i="3"/>
  <c r="N338" i="3"/>
  <c r="F338" i="3"/>
  <c r="AS337" i="3"/>
  <c r="AR337" i="3" s="1"/>
  <c r="AL337" i="3"/>
  <c r="AK337" i="3" s="1"/>
  <c r="AD337" i="3"/>
  <c r="W337" i="3"/>
  <c r="P337" i="3"/>
  <c r="AS336" i="3"/>
  <c r="AR336" i="3" s="1"/>
  <c r="AL336" i="3"/>
  <c r="AD336" i="3"/>
  <c r="W336" i="3"/>
  <c r="P336" i="3"/>
  <c r="AS335" i="3"/>
  <c r="AR335" i="3" s="1"/>
  <c r="AL335" i="3"/>
  <c r="AD335" i="3"/>
  <c r="W335" i="3"/>
  <c r="P335" i="3"/>
  <c r="AS334" i="3"/>
  <c r="AR334" i="3" s="1"/>
  <c r="AL334" i="3"/>
  <c r="AD334" i="3"/>
  <c r="W334" i="3"/>
  <c r="P334" i="3"/>
  <c r="AS333" i="3"/>
  <c r="AR333" i="3" s="1"/>
  <c r="AL333" i="3"/>
  <c r="AD333" i="3"/>
  <c r="W333" i="3"/>
  <c r="P333" i="3"/>
  <c r="AS332" i="3"/>
  <c r="AR332" i="3" s="1"/>
  <c r="AL332" i="3"/>
  <c r="AD332" i="3"/>
  <c r="W332" i="3"/>
  <c r="P332" i="3"/>
  <c r="AV331" i="3"/>
  <c r="AU331" i="3"/>
  <c r="AT331" i="3"/>
  <c r="AQ331" i="3"/>
  <c r="AP331" i="3"/>
  <c r="AO331" i="3"/>
  <c r="AN331" i="3"/>
  <c r="AM331" i="3"/>
  <c r="AJ331" i="3"/>
  <c r="AI331" i="3"/>
  <c r="AH331" i="3"/>
  <c r="AG331" i="3"/>
  <c r="AF331" i="3"/>
  <c r="AE331" i="3"/>
  <c r="AC331" i="3"/>
  <c r="AB331" i="3"/>
  <c r="AA331" i="3"/>
  <c r="Z331" i="3"/>
  <c r="Y331" i="3"/>
  <c r="X331" i="3"/>
  <c r="V331" i="3"/>
  <c r="U331" i="3"/>
  <c r="T331" i="3"/>
  <c r="S331" i="3"/>
  <c r="R331" i="3"/>
  <c r="Q331" i="3"/>
  <c r="O331" i="3"/>
  <c r="N331" i="3"/>
  <c r="F331" i="3"/>
  <c r="AS330" i="3"/>
  <c r="AR330" i="3" s="1"/>
  <c r="AL330" i="3"/>
  <c r="AD330" i="3"/>
  <c r="W330" i="3"/>
  <c r="P330" i="3"/>
  <c r="AS329" i="3"/>
  <c r="AR329" i="3" s="1"/>
  <c r="AL329" i="3"/>
  <c r="AD329" i="3"/>
  <c r="W329" i="3"/>
  <c r="P329" i="3"/>
  <c r="AS328" i="3"/>
  <c r="AR328" i="3" s="1"/>
  <c r="AL328" i="3"/>
  <c r="AK328" i="3" s="1"/>
  <c r="AD328" i="3"/>
  <c r="W328" i="3"/>
  <c r="P328" i="3"/>
  <c r="AS327" i="3"/>
  <c r="AL327" i="3"/>
  <c r="AD327" i="3"/>
  <c r="W327" i="3"/>
  <c r="P327" i="3"/>
  <c r="AS326" i="3"/>
  <c r="AR326" i="3" s="1"/>
  <c r="AL326" i="3"/>
  <c r="AD326" i="3"/>
  <c r="W326" i="3"/>
  <c r="P326" i="3"/>
  <c r="AS325" i="3"/>
  <c r="AR325" i="3" s="1"/>
  <c r="AL325" i="3"/>
  <c r="AD325" i="3"/>
  <c r="W325" i="3"/>
  <c r="P325" i="3"/>
  <c r="AS324" i="3"/>
  <c r="AR324" i="3" s="1"/>
  <c r="AL324" i="3"/>
  <c r="AD324" i="3"/>
  <c r="W324" i="3"/>
  <c r="P324" i="3"/>
  <c r="AS323" i="3"/>
  <c r="AL323" i="3"/>
  <c r="AD323" i="3"/>
  <c r="W323" i="3"/>
  <c r="P323" i="3"/>
  <c r="AS322" i="3"/>
  <c r="AR322" i="3" s="1"/>
  <c r="AL322" i="3"/>
  <c r="AD322" i="3"/>
  <c r="W322" i="3"/>
  <c r="P322" i="3"/>
  <c r="AS321" i="3"/>
  <c r="AR321" i="3" s="1"/>
  <c r="AL321" i="3"/>
  <c r="AD321" i="3"/>
  <c r="W321" i="3"/>
  <c r="P321" i="3"/>
  <c r="AS320" i="3"/>
  <c r="AL320" i="3"/>
  <c r="AD320" i="3"/>
  <c r="W320" i="3"/>
  <c r="P320" i="3"/>
  <c r="AS319" i="3"/>
  <c r="AL319" i="3"/>
  <c r="AK319" i="3" s="1"/>
  <c r="AD319" i="3"/>
  <c r="W319" i="3"/>
  <c r="P319" i="3"/>
  <c r="AS318" i="3"/>
  <c r="AR318" i="3" s="1"/>
  <c r="AL318" i="3"/>
  <c r="AD318" i="3"/>
  <c r="W318" i="3"/>
  <c r="P318" i="3"/>
  <c r="AS317" i="3"/>
  <c r="AR317" i="3" s="1"/>
  <c r="AL317" i="3"/>
  <c r="AD317" i="3"/>
  <c r="W317" i="3"/>
  <c r="P317" i="3"/>
  <c r="AS316" i="3"/>
  <c r="AR316" i="3" s="1"/>
  <c r="AL316" i="3"/>
  <c r="AD316" i="3"/>
  <c r="W316" i="3"/>
  <c r="P316" i="3"/>
  <c r="AS315" i="3"/>
  <c r="AL315" i="3"/>
  <c r="AD315" i="3"/>
  <c r="W315" i="3"/>
  <c r="P315" i="3"/>
  <c r="AS314" i="3"/>
  <c r="AR314" i="3" s="1"/>
  <c r="AL314" i="3"/>
  <c r="AD314" i="3"/>
  <c r="W314" i="3"/>
  <c r="P314" i="3"/>
  <c r="AS313" i="3"/>
  <c r="AR313" i="3" s="1"/>
  <c r="AL313" i="3"/>
  <c r="AD313" i="3"/>
  <c r="W313" i="3"/>
  <c r="P313" i="3"/>
  <c r="AS312" i="3"/>
  <c r="AR312" i="3" s="1"/>
  <c r="AL312" i="3"/>
  <c r="AK312" i="3" s="1"/>
  <c r="AD312" i="3"/>
  <c r="W312" i="3"/>
  <c r="P312" i="3"/>
  <c r="AS311" i="3"/>
  <c r="AL311" i="3"/>
  <c r="AD311" i="3"/>
  <c r="W311" i="3"/>
  <c r="P311" i="3"/>
  <c r="AS310" i="3"/>
  <c r="AR310" i="3" s="1"/>
  <c r="AL310" i="3"/>
  <c r="AD310" i="3"/>
  <c r="W310" i="3"/>
  <c r="P310" i="3"/>
  <c r="AS309" i="3"/>
  <c r="AR309" i="3" s="1"/>
  <c r="AL309" i="3"/>
  <c r="AD309" i="3"/>
  <c r="W309" i="3"/>
  <c r="P309" i="3"/>
  <c r="AS308" i="3"/>
  <c r="AR308" i="3" s="1"/>
  <c r="AL308" i="3"/>
  <c r="AD308" i="3"/>
  <c r="W308" i="3"/>
  <c r="P308" i="3"/>
  <c r="AS307" i="3"/>
  <c r="AL307" i="3"/>
  <c r="AD307" i="3"/>
  <c r="W307" i="3"/>
  <c r="P307" i="3"/>
  <c r="AS306" i="3"/>
  <c r="AR306" i="3" s="1"/>
  <c r="AL306" i="3"/>
  <c r="AD306" i="3"/>
  <c r="W306" i="3"/>
  <c r="P306" i="3"/>
  <c r="AS305" i="3"/>
  <c r="AR305" i="3" s="1"/>
  <c r="AL305" i="3"/>
  <c r="AD305" i="3"/>
  <c r="W305" i="3"/>
  <c r="P305" i="3"/>
  <c r="AS304" i="3"/>
  <c r="AL304" i="3"/>
  <c r="AK304" i="3" s="1"/>
  <c r="AD304" i="3"/>
  <c r="W304" i="3"/>
  <c r="P304" i="3"/>
  <c r="AS303" i="3"/>
  <c r="AL303" i="3"/>
  <c r="AD303" i="3"/>
  <c r="W303" i="3"/>
  <c r="P303" i="3"/>
  <c r="AS302" i="3"/>
  <c r="AR302" i="3" s="1"/>
  <c r="AL302" i="3"/>
  <c r="AD302" i="3"/>
  <c r="W302" i="3"/>
  <c r="P302" i="3"/>
  <c r="AS301" i="3"/>
  <c r="AR301" i="3" s="1"/>
  <c r="AL301" i="3"/>
  <c r="AD301" i="3"/>
  <c r="W301" i="3"/>
  <c r="P301" i="3"/>
  <c r="AS300" i="3"/>
  <c r="AR300" i="3" s="1"/>
  <c r="AL300" i="3"/>
  <c r="AD300" i="3"/>
  <c r="W300" i="3"/>
  <c r="P300" i="3"/>
  <c r="AV299" i="3"/>
  <c r="AU299" i="3"/>
  <c r="AT299" i="3"/>
  <c r="AQ299" i="3"/>
  <c r="AP299" i="3"/>
  <c r="AO299" i="3"/>
  <c r="AN299" i="3"/>
  <c r="AM299" i="3"/>
  <c r="AJ299" i="3"/>
  <c r="AI299" i="3"/>
  <c r="AH299" i="3"/>
  <c r="AG299" i="3"/>
  <c r="AF299" i="3"/>
  <c r="AE299" i="3"/>
  <c r="AC299" i="3"/>
  <c r="AB299" i="3"/>
  <c r="AA299" i="3"/>
  <c r="Z299" i="3"/>
  <c r="Y299" i="3"/>
  <c r="X299" i="3"/>
  <c r="V299" i="3"/>
  <c r="U299" i="3"/>
  <c r="T299" i="3"/>
  <c r="S299" i="3"/>
  <c r="R299" i="3"/>
  <c r="Q299" i="3"/>
  <c r="O299" i="3"/>
  <c r="N299" i="3"/>
  <c r="F299" i="3"/>
  <c r="AS298" i="3"/>
  <c r="AR298" i="3" s="1"/>
  <c r="AL298" i="3"/>
  <c r="AD298" i="3"/>
  <c r="W298" i="3"/>
  <c r="P298" i="3"/>
  <c r="AS297" i="3"/>
  <c r="AL297" i="3"/>
  <c r="AD297" i="3"/>
  <c r="W297" i="3"/>
  <c r="P297" i="3"/>
  <c r="AS296" i="3"/>
  <c r="AR296" i="3" s="1"/>
  <c r="AL296" i="3"/>
  <c r="AD296" i="3"/>
  <c r="W296" i="3"/>
  <c r="P296" i="3"/>
  <c r="AS295" i="3"/>
  <c r="AL295" i="3"/>
  <c r="AD295" i="3"/>
  <c r="W295" i="3"/>
  <c r="P295" i="3"/>
  <c r="AS294" i="3"/>
  <c r="AR294" i="3" s="1"/>
  <c r="AL294" i="3"/>
  <c r="AD294" i="3"/>
  <c r="W294" i="3"/>
  <c r="P294" i="3"/>
  <c r="AS293" i="3"/>
  <c r="AR293" i="3" s="1"/>
  <c r="AL293" i="3"/>
  <c r="AD293" i="3"/>
  <c r="W293" i="3"/>
  <c r="P293" i="3"/>
  <c r="AS292" i="3"/>
  <c r="AR292" i="3" s="1"/>
  <c r="AL292" i="3"/>
  <c r="AD292" i="3"/>
  <c r="W292" i="3"/>
  <c r="P292" i="3"/>
  <c r="AS291" i="3"/>
  <c r="AR291" i="3" s="1"/>
  <c r="AL291" i="3"/>
  <c r="AD291" i="3"/>
  <c r="W291" i="3"/>
  <c r="P291" i="3"/>
  <c r="AS290" i="3"/>
  <c r="AR290" i="3" s="1"/>
  <c r="AL290" i="3"/>
  <c r="AD290" i="3"/>
  <c r="W290" i="3"/>
  <c r="P290" i="3"/>
  <c r="AS289" i="3"/>
  <c r="AR289" i="3" s="1"/>
  <c r="AL289" i="3"/>
  <c r="AD289" i="3"/>
  <c r="W289" i="3"/>
  <c r="P289" i="3"/>
  <c r="AS288" i="3"/>
  <c r="AR288" i="3" s="1"/>
  <c r="AL288" i="3"/>
  <c r="AD288" i="3"/>
  <c r="W288" i="3"/>
  <c r="P288" i="3"/>
  <c r="AS287" i="3"/>
  <c r="AR287" i="3" s="1"/>
  <c r="AL287" i="3"/>
  <c r="AD287" i="3"/>
  <c r="W287" i="3"/>
  <c r="P287" i="3"/>
  <c r="AS286" i="3"/>
  <c r="AL286" i="3"/>
  <c r="AD286" i="3"/>
  <c r="W286" i="3"/>
  <c r="P286" i="3"/>
  <c r="AS285" i="3"/>
  <c r="AR285" i="3" s="1"/>
  <c r="AL285" i="3"/>
  <c r="AD285" i="3"/>
  <c r="W285" i="3"/>
  <c r="P285" i="3"/>
  <c r="AS284" i="3"/>
  <c r="AR284" i="3" s="1"/>
  <c r="AL284" i="3"/>
  <c r="AD284" i="3"/>
  <c r="W284" i="3"/>
  <c r="P284" i="3"/>
  <c r="AS283" i="3"/>
  <c r="AR283" i="3" s="1"/>
  <c r="AL283" i="3"/>
  <c r="AD283" i="3"/>
  <c r="W283" i="3"/>
  <c r="P283" i="3"/>
  <c r="AS282" i="3"/>
  <c r="AR282" i="3" s="1"/>
  <c r="AL282" i="3"/>
  <c r="AD282" i="3"/>
  <c r="W282" i="3"/>
  <c r="P282" i="3"/>
  <c r="AS281" i="3"/>
  <c r="AR281" i="3" s="1"/>
  <c r="AL281" i="3"/>
  <c r="AD281" i="3"/>
  <c r="W281" i="3"/>
  <c r="P281" i="3"/>
  <c r="AS280" i="3"/>
  <c r="AR280" i="3" s="1"/>
  <c r="AL280" i="3"/>
  <c r="AD280" i="3"/>
  <c r="W280" i="3"/>
  <c r="P280" i="3"/>
  <c r="AS279" i="3"/>
  <c r="AR279" i="3" s="1"/>
  <c r="AL279" i="3"/>
  <c r="AD279" i="3"/>
  <c r="W279" i="3"/>
  <c r="P279" i="3"/>
  <c r="AS278" i="3"/>
  <c r="AL278" i="3"/>
  <c r="AD278" i="3"/>
  <c r="W278" i="3"/>
  <c r="P278" i="3"/>
  <c r="AS277" i="3"/>
  <c r="AR277" i="3" s="1"/>
  <c r="AL277" i="3"/>
  <c r="AD277" i="3"/>
  <c r="W277" i="3"/>
  <c r="P277" i="3"/>
  <c r="AS276" i="3"/>
  <c r="AR276" i="3" s="1"/>
  <c r="AL276" i="3"/>
  <c r="AD276" i="3"/>
  <c r="W276" i="3"/>
  <c r="P276" i="3"/>
  <c r="AS275" i="3"/>
  <c r="AR275" i="3" s="1"/>
  <c r="AL275" i="3"/>
  <c r="AD275" i="3"/>
  <c r="W275" i="3"/>
  <c r="P275" i="3"/>
  <c r="AS274" i="3"/>
  <c r="AR274" i="3" s="1"/>
  <c r="AL274" i="3"/>
  <c r="AD274" i="3"/>
  <c r="W274" i="3"/>
  <c r="P274" i="3"/>
  <c r="AS273" i="3"/>
  <c r="AR273" i="3" s="1"/>
  <c r="AL273" i="3"/>
  <c r="AD273" i="3"/>
  <c r="W273" i="3"/>
  <c r="P273" i="3"/>
  <c r="AS272" i="3"/>
  <c r="AR272" i="3" s="1"/>
  <c r="AL272" i="3"/>
  <c r="AD272" i="3"/>
  <c r="W272" i="3"/>
  <c r="P272" i="3"/>
  <c r="AS271" i="3"/>
  <c r="AR271" i="3" s="1"/>
  <c r="AL271" i="3"/>
  <c r="AD271" i="3"/>
  <c r="W271" i="3"/>
  <c r="P271" i="3"/>
  <c r="AS270" i="3"/>
  <c r="AL270" i="3"/>
  <c r="AD270" i="3"/>
  <c r="W270" i="3"/>
  <c r="P270" i="3"/>
  <c r="AS269" i="3"/>
  <c r="AR269" i="3" s="1"/>
  <c r="AL269" i="3"/>
  <c r="AD269" i="3"/>
  <c r="W269" i="3"/>
  <c r="P269" i="3"/>
  <c r="AS268" i="3"/>
  <c r="AR268" i="3" s="1"/>
  <c r="AL268" i="3"/>
  <c r="AD268" i="3"/>
  <c r="W268" i="3"/>
  <c r="P268" i="3"/>
  <c r="AS267" i="3"/>
  <c r="AR267" i="3" s="1"/>
  <c r="AL267" i="3"/>
  <c r="AD267" i="3"/>
  <c r="W267" i="3"/>
  <c r="P267" i="3"/>
  <c r="AS266" i="3"/>
  <c r="AR266" i="3" s="1"/>
  <c r="AL266" i="3"/>
  <c r="AD266" i="3"/>
  <c r="W266" i="3"/>
  <c r="P266" i="3"/>
  <c r="AS265" i="3"/>
  <c r="AR265" i="3" s="1"/>
  <c r="AL265" i="3"/>
  <c r="AD265" i="3"/>
  <c r="W265" i="3"/>
  <c r="P265" i="3"/>
  <c r="AS264" i="3"/>
  <c r="AR264" i="3" s="1"/>
  <c r="AL264" i="3"/>
  <c r="AD264" i="3"/>
  <c r="W264" i="3"/>
  <c r="P264" i="3"/>
  <c r="AS263" i="3"/>
  <c r="AR263" i="3" s="1"/>
  <c r="AL263" i="3"/>
  <c r="AD263" i="3"/>
  <c r="W263" i="3"/>
  <c r="P263" i="3"/>
  <c r="AS262" i="3"/>
  <c r="AL262" i="3"/>
  <c r="AD262" i="3"/>
  <c r="W262" i="3"/>
  <c r="P262" i="3"/>
  <c r="AS261" i="3"/>
  <c r="AL261" i="3"/>
  <c r="AD261" i="3"/>
  <c r="W261" i="3"/>
  <c r="P261" i="3"/>
  <c r="AS260" i="3"/>
  <c r="AR260" i="3" s="1"/>
  <c r="AL260" i="3"/>
  <c r="AD260" i="3"/>
  <c r="W260" i="3"/>
  <c r="P260" i="3"/>
  <c r="AV259" i="3"/>
  <c r="AU259" i="3"/>
  <c r="AT259" i="3"/>
  <c r="AQ259" i="3"/>
  <c r="AP259" i="3"/>
  <c r="AO259" i="3"/>
  <c r="AN259" i="3"/>
  <c r="AM259" i="3"/>
  <c r="AJ259" i="3"/>
  <c r="AI259" i="3"/>
  <c r="AH259" i="3"/>
  <c r="AG259" i="3"/>
  <c r="AF259" i="3"/>
  <c r="AE259" i="3"/>
  <c r="AC259" i="3"/>
  <c r="AB259" i="3"/>
  <c r="AA259" i="3"/>
  <c r="Z259" i="3"/>
  <c r="Y259" i="3"/>
  <c r="X259" i="3"/>
  <c r="V259" i="3"/>
  <c r="U259" i="3"/>
  <c r="T259" i="3"/>
  <c r="S259" i="3"/>
  <c r="R259" i="3"/>
  <c r="Q259" i="3"/>
  <c r="O259" i="3"/>
  <c r="N259" i="3"/>
  <c r="F259" i="3"/>
  <c r="AS258" i="3"/>
  <c r="AR258" i="3" s="1"/>
  <c r="AL258" i="3"/>
  <c r="AD258" i="3"/>
  <c r="W258" i="3"/>
  <c r="P258" i="3"/>
  <c r="AS257" i="3"/>
  <c r="AR257" i="3" s="1"/>
  <c r="AL257" i="3"/>
  <c r="AK257" i="3" s="1"/>
  <c r="AD257" i="3"/>
  <c r="W257" i="3"/>
  <c r="P257" i="3"/>
  <c r="AS256" i="3"/>
  <c r="AR256" i="3" s="1"/>
  <c r="AL256" i="3"/>
  <c r="AD256" i="3"/>
  <c r="W256" i="3"/>
  <c r="P256" i="3"/>
  <c r="AS255" i="3"/>
  <c r="AR255" i="3" s="1"/>
  <c r="AL255" i="3"/>
  <c r="AD255" i="3"/>
  <c r="W255" i="3"/>
  <c r="P255" i="3"/>
  <c r="AS254" i="3"/>
  <c r="AR254" i="3" s="1"/>
  <c r="AL254" i="3"/>
  <c r="AD254" i="3"/>
  <c r="W254" i="3"/>
  <c r="P254" i="3"/>
  <c r="AV253" i="3"/>
  <c r="AU253" i="3"/>
  <c r="AT253" i="3"/>
  <c r="AQ253" i="3"/>
  <c r="AP253" i="3"/>
  <c r="AO253" i="3"/>
  <c r="AN253" i="3"/>
  <c r="AM253" i="3"/>
  <c r="AJ253" i="3"/>
  <c r="AI253" i="3"/>
  <c r="AH253" i="3"/>
  <c r="AG253" i="3"/>
  <c r="AF253" i="3"/>
  <c r="AE253" i="3"/>
  <c r="AC253" i="3"/>
  <c r="AB253" i="3"/>
  <c r="AA253" i="3"/>
  <c r="Z253" i="3"/>
  <c r="Y253" i="3"/>
  <c r="X253" i="3"/>
  <c r="V253" i="3"/>
  <c r="U253" i="3"/>
  <c r="T253" i="3"/>
  <c r="S253" i="3"/>
  <c r="R253" i="3"/>
  <c r="Q253" i="3"/>
  <c r="O253" i="3"/>
  <c r="N253" i="3"/>
  <c r="F253" i="3"/>
  <c r="AS252" i="3"/>
  <c r="AL252" i="3"/>
  <c r="AD252" i="3"/>
  <c r="W252" i="3"/>
  <c r="P252" i="3"/>
  <c r="AS251" i="3"/>
  <c r="AR251" i="3" s="1"/>
  <c r="AL251" i="3"/>
  <c r="AD251" i="3"/>
  <c r="W251" i="3"/>
  <c r="P251" i="3"/>
  <c r="AS250" i="3"/>
  <c r="AR250" i="3" s="1"/>
  <c r="AL250" i="3"/>
  <c r="AD250" i="3"/>
  <c r="W250" i="3"/>
  <c r="P250" i="3"/>
  <c r="AS249" i="3"/>
  <c r="AR249" i="3" s="1"/>
  <c r="AL249" i="3"/>
  <c r="AD249" i="3"/>
  <c r="W249" i="3"/>
  <c r="P249" i="3"/>
  <c r="AV248" i="3"/>
  <c r="AU248" i="3"/>
  <c r="AT248" i="3"/>
  <c r="AQ248" i="3"/>
  <c r="AP248" i="3"/>
  <c r="AO248" i="3"/>
  <c r="AN248" i="3"/>
  <c r="AM248" i="3"/>
  <c r="AJ248" i="3"/>
  <c r="AI248" i="3"/>
  <c r="AH248" i="3"/>
  <c r="AG248" i="3"/>
  <c r="AF248" i="3"/>
  <c r="AE248" i="3"/>
  <c r="AC248" i="3"/>
  <c r="AB248" i="3"/>
  <c r="AA248" i="3"/>
  <c r="Z248" i="3"/>
  <c r="Y248" i="3"/>
  <c r="X248" i="3"/>
  <c r="V248" i="3"/>
  <c r="U248" i="3"/>
  <c r="T248" i="3"/>
  <c r="S248" i="3"/>
  <c r="R248" i="3"/>
  <c r="Q248" i="3"/>
  <c r="O248" i="3"/>
  <c r="N248" i="3"/>
  <c r="F248" i="3"/>
  <c r="AS247" i="3"/>
  <c r="AR247" i="3" s="1"/>
  <c r="AL247" i="3"/>
  <c r="AD247" i="3"/>
  <c r="W247" i="3"/>
  <c r="P247" i="3"/>
  <c r="AS246" i="3"/>
  <c r="AR246" i="3" s="1"/>
  <c r="AL246" i="3"/>
  <c r="AD246" i="3"/>
  <c r="W246" i="3"/>
  <c r="P246" i="3"/>
  <c r="AS245" i="3"/>
  <c r="AR245" i="3" s="1"/>
  <c r="AL245" i="3"/>
  <c r="AD245" i="3"/>
  <c r="W245" i="3"/>
  <c r="P245" i="3"/>
  <c r="AS244" i="3"/>
  <c r="AR244" i="3" s="1"/>
  <c r="AL244" i="3"/>
  <c r="AD244" i="3"/>
  <c r="W244" i="3"/>
  <c r="P244" i="3"/>
  <c r="AS243" i="3"/>
  <c r="AL243" i="3"/>
  <c r="AD243" i="3"/>
  <c r="W243" i="3"/>
  <c r="P243" i="3"/>
  <c r="AV242" i="3"/>
  <c r="AU242" i="3"/>
  <c r="AT242" i="3"/>
  <c r="AQ242" i="3"/>
  <c r="AP242" i="3"/>
  <c r="AO242" i="3"/>
  <c r="AN242" i="3"/>
  <c r="AM242" i="3"/>
  <c r="AJ242" i="3"/>
  <c r="AI242" i="3"/>
  <c r="AH242" i="3"/>
  <c r="AG242" i="3"/>
  <c r="AF242" i="3"/>
  <c r="AE242" i="3"/>
  <c r="AC242" i="3"/>
  <c r="AB242" i="3"/>
  <c r="AA242" i="3"/>
  <c r="Z242" i="3"/>
  <c r="Y242" i="3"/>
  <c r="X242" i="3"/>
  <c r="V242" i="3"/>
  <c r="U242" i="3"/>
  <c r="T242" i="3"/>
  <c r="S242" i="3"/>
  <c r="R242" i="3"/>
  <c r="Q242" i="3"/>
  <c r="O242" i="3"/>
  <c r="N242" i="3"/>
  <c r="F242" i="3"/>
  <c r="AS241" i="3"/>
  <c r="AR241" i="3" s="1"/>
  <c r="AL241" i="3"/>
  <c r="AD241" i="3"/>
  <c r="W241" i="3"/>
  <c r="P241" i="3"/>
  <c r="AS240" i="3"/>
  <c r="AL240" i="3"/>
  <c r="AD240" i="3"/>
  <c r="W240" i="3"/>
  <c r="P240" i="3"/>
  <c r="AS239" i="3"/>
  <c r="AR239" i="3" s="1"/>
  <c r="AL239" i="3"/>
  <c r="AK239" i="3" s="1"/>
  <c r="AD239" i="3"/>
  <c r="W239" i="3"/>
  <c r="P239" i="3"/>
  <c r="AV238" i="3"/>
  <c r="AU238" i="3"/>
  <c r="AT238" i="3"/>
  <c r="AQ238" i="3"/>
  <c r="AP238" i="3"/>
  <c r="AO238" i="3"/>
  <c r="AN238" i="3"/>
  <c r="AM238" i="3"/>
  <c r="AJ238" i="3"/>
  <c r="AI238" i="3"/>
  <c r="AH238" i="3"/>
  <c r="AG238" i="3"/>
  <c r="AF238" i="3"/>
  <c r="AE238" i="3"/>
  <c r="AC238" i="3"/>
  <c r="AB238" i="3"/>
  <c r="AA238" i="3"/>
  <c r="Z238" i="3"/>
  <c r="Y238" i="3"/>
  <c r="X238" i="3"/>
  <c r="V238" i="3"/>
  <c r="U238" i="3"/>
  <c r="T238" i="3"/>
  <c r="S238" i="3"/>
  <c r="R238" i="3"/>
  <c r="Q238" i="3"/>
  <c r="O238" i="3"/>
  <c r="N238" i="3"/>
  <c r="F238" i="3"/>
  <c r="AS237" i="3"/>
  <c r="AR237" i="3" s="1"/>
  <c r="AL237" i="3"/>
  <c r="AD237" i="3"/>
  <c r="W237" i="3"/>
  <c r="P237" i="3"/>
  <c r="AS236" i="3"/>
  <c r="AR236" i="3" s="1"/>
  <c r="AL236" i="3"/>
  <c r="AD236" i="3"/>
  <c r="W236" i="3"/>
  <c r="P236" i="3"/>
  <c r="AS235" i="3"/>
  <c r="AR235" i="3" s="1"/>
  <c r="AL235" i="3"/>
  <c r="AD235" i="3"/>
  <c r="W235" i="3"/>
  <c r="P235" i="3"/>
  <c r="AV234" i="3"/>
  <c r="AU234" i="3"/>
  <c r="AT234" i="3"/>
  <c r="AQ234" i="3"/>
  <c r="AP234" i="3"/>
  <c r="AO234" i="3"/>
  <c r="AN234" i="3"/>
  <c r="AM234" i="3"/>
  <c r="AJ234" i="3"/>
  <c r="AI234" i="3"/>
  <c r="AH234" i="3"/>
  <c r="AG234" i="3"/>
  <c r="AF234" i="3"/>
  <c r="AE234" i="3"/>
  <c r="AC234" i="3"/>
  <c r="AB234" i="3"/>
  <c r="AA234" i="3"/>
  <c r="Z234" i="3"/>
  <c r="Y234" i="3"/>
  <c r="X234" i="3"/>
  <c r="V234" i="3"/>
  <c r="U234" i="3"/>
  <c r="T234" i="3"/>
  <c r="S234" i="3"/>
  <c r="R234" i="3"/>
  <c r="Q234" i="3"/>
  <c r="O234" i="3"/>
  <c r="N234" i="3"/>
  <c r="F234" i="3"/>
  <c r="AS233" i="3"/>
  <c r="AL233" i="3"/>
  <c r="AD233" i="3"/>
  <c r="W233" i="3"/>
  <c r="P233" i="3"/>
  <c r="AS232" i="3"/>
  <c r="AR232" i="3" s="1"/>
  <c r="AL232" i="3"/>
  <c r="AD232" i="3"/>
  <c r="W232" i="3"/>
  <c r="P232" i="3"/>
  <c r="AS231" i="3"/>
  <c r="AR231" i="3" s="1"/>
  <c r="AL231" i="3"/>
  <c r="AD231" i="3"/>
  <c r="W231" i="3"/>
  <c r="P231" i="3"/>
  <c r="AS230" i="3"/>
  <c r="AR230" i="3" s="1"/>
  <c r="AL230" i="3"/>
  <c r="AD230" i="3"/>
  <c r="W230" i="3"/>
  <c r="P230" i="3"/>
  <c r="AS229" i="3"/>
  <c r="AR229" i="3" s="1"/>
  <c r="AL229" i="3"/>
  <c r="AD229" i="3"/>
  <c r="W229" i="3"/>
  <c r="P229" i="3"/>
  <c r="AS228" i="3"/>
  <c r="AL228" i="3"/>
  <c r="AD228" i="3"/>
  <c r="W228" i="3"/>
  <c r="P228" i="3"/>
  <c r="AS227" i="3"/>
  <c r="AR227" i="3" s="1"/>
  <c r="AL227" i="3"/>
  <c r="AD227" i="3"/>
  <c r="W227" i="3"/>
  <c r="P227" i="3"/>
  <c r="AV226" i="3"/>
  <c r="AU226" i="3"/>
  <c r="AT226" i="3"/>
  <c r="AQ226" i="3"/>
  <c r="AP226" i="3"/>
  <c r="AO226" i="3"/>
  <c r="AN226" i="3"/>
  <c r="AM226" i="3"/>
  <c r="AJ226" i="3"/>
  <c r="AI226" i="3"/>
  <c r="AH226" i="3"/>
  <c r="AG226" i="3"/>
  <c r="AF226" i="3"/>
  <c r="AE226" i="3"/>
  <c r="AC226" i="3"/>
  <c r="AB226" i="3"/>
  <c r="AA226" i="3"/>
  <c r="Z226" i="3"/>
  <c r="Y226" i="3"/>
  <c r="X226" i="3"/>
  <c r="V226" i="3"/>
  <c r="U226" i="3"/>
  <c r="T226" i="3"/>
  <c r="S226" i="3"/>
  <c r="R226" i="3"/>
  <c r="Q226" i="3"/>
  <c r="O226" i="3"/>
  <c r="N226" i="3"/>
  <c r="F226" i="3"/>
  <c r="AS225" i="3"/>
  <c r="AR225" i="3" s="1"/>
  <c r="AL225" i="3"/>
  <c r="AD225" i="3"/>
  <c r="W225" i="3"/>
  <c r="P225" i="3"/>
  <c r="AS224" i="3"/>
  <c r="AR224" i="3" s="1"/>
  <c r="AL224" i="3"/>
  <c r="AD224" i="3"/>
  <c r="W224" i="3"/>
  <c r="P224" i="3"/>
  <c r="AS223" i="3"/>
  <c r="AL223" i="3"/>
  <c r="AD223" i="3"/>
  <c r="W223" i="3"/>
  <c r="P223" i="3"/>
  <c r="AV222" i="3"/>
  <c r="AU222" i="3"/>
  <c r="AT222" i="3"/>
  <c r="AQ222" i="3"/>
  <c r="AP222" i="3"/>
  <c r="AO222" i="3"/>
  <c r="AN222" i="3"/>
  <c r="AM222" i="3"/>
  <c r="AJ222" i="3"/>
  <c r="AI222" i="3"/>
  <c r="AH222" i="3"/>
  <c r="AG222" i="3"/>
  <c r="AF222" i="3"/>
  <c r="AE222" i="3"/>
  <c r="AC222" i="3"/>
  <c r="AB222" i="3"/>
  <c r="AA222" i="3"/>
  <c r="Z222" i="3"/>
  <c r="Y222" i="3"/>
  <c r="X222" i="3"/>
  <c r="V222" i="3"/>
  <c r="U222" i="3"/>
  <c r="T222" i="3"/>
  <c r="S222" i="3"/>
  <c r="R222" i="3"/>
  <c r="Q222" i="3"/>
  <c r="O222" i="3"/>
  <c r="N222" i="3"/>
  <c r="F222" i="3"/>
  <c r="AS221" i="3"/>
  <c r="AR221" i="3" s="1"/>
  <c r="AL221" i="3"/>
  <c r="AD221" i="3"/>
  <c r="W221" i="3"/>
  <c r="P221" i="3"/>
  <c r="AS220" i="3"/>
  <c r="AR220" i="3" s="1"/>
  <c r="AL220" i="3"/>
  <c r="AK220" i="3" s="1"/>
  <c r="AD220" i="3"/>
  <c r="W220" i="3"/>
  <c r="P220" i="3"/>
  <c r="AS219" i="3"/>
  <c r="AR219" i="3" s="1"/>
  <c r="AL219" i="3"/>
  <c r="AD219" i="3"/>
  <c r="W219" i="3"/>
  <c r="P219" i="3"/>
  <c r="AS218" i="3"/>
  <c r="AR218" i="3" s="1"/>
  <c r="AL218" i="3"/>
  <c r="AD218" i="3"/>
  <c r="W218" i="3"/>
  <c r="P218" i="3"/>
  <c r="AS217" i="3"/>
  <c r="AR217" i="3" s="1"/>
  <c r="AL217" i="3"/>
  <c r="AD217" i="3"/>
  <c r="W217" i="3"/>
  <c r="P217" i="3"/>
  <c r="AS216" i="3"/>
  <c r="AL216" i="3"/>
  <c r="AD216" i="3"/>
  <c r="W216" i="3"/>
  <c r="P216" i="3"/>
  <c r="AS215" i="3"/>
  <c r="AR215" i="3" s="1"/>
  <c r="AL215" i="3"/>
  <c r="AD215" i="3"/>
  <c r="W215" i="3"/>
  <c r="P215" i="3"/>
  <c r="AS214" i="3"/>
  <c r="AR214" i="3" s="1"/>
  <c r="AL214" i="3"/>
  <c r="AD214" i="3"/>
  <c r="W214" i="3"/>
  <c r="P214" i="3"/>
  <c r="AS213" i="3"/>
  <c r="AR213" i="3" s="1"/>
  <c r="AL213" i="3"/>
  <c r="AD213" i="3"/>
  <c r="W213" i="3"/>
  <c r="P213" i="3"/>
  <c r="AS212" i="3"/>
  <c r="AR212" i="3" s="1"/>
  <c r="AL212" i="3"/>
  <c r="AD212" i="3"/>
  <c r="W212" i="3"/>
  <c r="P212" i="3"/>
  <c r="AS211" i="3"/>
  <c r="AR211" i="3" s="1"/>
  <c r="AL211" i="3"/>
  <c r="AD211" i="3"/>
  <c r="W211" i="3"/>
  <c r="P211" i="3"/>
  <c r="AS210" i="3"/>
  <c r="AR210" i="3" s="1"/>
  <c r="AL210" i="3"/>
  <c r="AD210" i="3"/>
  <c r="W210" i="3"/>
  <c r="P210" i="3"/>
  <c r="AS209" i="3"/>
  <c r="AR209" i="3" s="1"/>
  <c r="AL209" i="3"/>
  <c r="AD209" i="3"/>
  <c r="W209" i="3"/>
  <c r="P209" i="3"/>
  <c r="AV208" i="3"/>
  <c r="AU208" i="3"/>
  <c r="AT208" i="3"/>
  <c r="AQ208" i="3"/>
  <c r="AP208" i="3"/>
  <c r="AO208" i="3"/>
  <c r="AN208" i="3"/>
  <c r="AM208" i="3"/>
  <c r="AJ208" i="3"/>
  <c r="AI208" i="3"/>
  <c r="AH208" i="3"/>
  <c r="AG208" i="3"/>
  <c r="AF208" i="3"/>
  <c r="AE208" i="3"/>
  <c r="AC208" i="3"/>
  <c r="AB208" i="3"/>
  <c r="AA208" i="3"/>
  <c r="Z208" i="3"/>
  <c r="Y208" i="3"/>
  <c r="X208" i="3"/>
  <c r="V208" i="3"/>
  <c r="U208" i="3"/>
  <c r="T208" i="3"/>
  <c r="S208" i="3"/>
  <c r="R208" i="3"/>
  <c r="Q208" i="3"/>
  <c r="O208" i="3"/>
  <c r="N208" i="3"/>
  <c r="F208" i="3"/>
  <c r="AS207" i="3"/>
  <c r="AR207" i="3" s="1"/>
  <c r="AL207" i="3"/>
  <c r="AD207" i="3"/>
  <c r="W207" i="3"/>
  <c r="P207" i="3"/>
  <c r="AS206" i="3"/>
  <c r="AR206" i="3" s="1"/>
  <c r="AL206" i="3"/>
  <c r="AD206" i="3"/>
  <c r="W206" i="3"/>
  <c r="P206" i="3"/>
  <c r="AS205" i="3"/>
  <c r="AR205" i="3" s="1"/>
  <c r="AL205" i="3"/>
  <c r="AD205" i="3"/>
  <c r="W205" i="3"/>
  <c r="P205" i="3"/>
  <c r="AS204" i="3"/>
  <c r="AR204" i="3" s="1"/>
  <c r="AL204" i="3"/>
  <c r="AK204" i="3" s="1"/>
  <c r="AD204" i="3"/>
  <c r="W204" i="3"/>
  <c r="P204" i="3"/>
  <c r="AS203" i="3"/>
  <c r="AR203" i="3" s="1"/>
  <c r="AL203" i="3"/>
  <c r="AD203" i="3"/>
  <c r="W203" i="3"/>
  <c r="P203" i="3"/>
  <c r="AS202" i="3"/>
  <c r="AR202" i="3" s="1"/>
  <c r="AL202" i="3"/>
  <c r="AD202" i="3"/>
  <c r="W202" i="3"/>
  <c r="P202" i="3"/>
  <c r="AS201" i="3"/>
  <c r="AR201" i="3" s="1"/>
  <c r="AL201" i="3"/>
  <c r="AD201" i="3"/>
  <c r="W201" i="3"/>
  <c r="P201" i="3"/>
  <c r="AS200" i="3"/>
  <c r="AR200" i="3" s="1"/>
  <c r="AL200" i="3"/>
  <c r="AD200" i="3"/>
  <c r="W200" i="3"/>
  <c r="P200" i="3"/>
  <c r="AS199" i="3"/>
  <c r="AR199" i="3" s="1"/>
  <c r="AL199" i="3"/>
  <c r="AD199" i="3"/>
  <c r="W199" i="3"/>
  <c r="P199" i="3"/>
  <c r="AS198" i="3"/>
  <c r="AR198" i="3" s="1"/>
  <c r="AL198" i="3"/>
  <c r="AD198" i="3"/>
  <c r="W198" i="3"/>
  <c r="P198" i="3"/>
  <c r="AS197" i="3"/>
  <c r="AR197" i="3" s="1"/>
  <c r="AL197" i="3"/>
  <c r="AD197" i="3"/>
  <c r="W197" i="3"/>
  <c r="P197" i="3"/>
  <c r="AS196" i="3"/>
  <c r="AR196" i="3" s="1"/>
  <c r="AL196" i="3"/>
  <c r="AD196" i="3"/>
  <c r="W196" i="3"/>
  <c r="P196" i="3"/>
  <c r="AS195" i="3"/>
  <c r="AR195" i="3" s="1"/>
  <c r="AL195" i="3"/>
  <c r="AK195" i="3" s="1"/>
  <c r="AD195" i="3"/>
  <c r="W195" i="3"/>
  <c r="P195" i="3"/>
  <c r="AS194" i="3"/>
  <c r="AR194" i="3" s="1"/>
  <c r="AL194" i="3"/>
  <c r="AD194" i="3"/>
  <c r="W194" i="3"/>
  <c r="P194" i="3"/>
  <c r="AS193" i="3"/>
  <c r="AR193" i="3" s="1"/>
  <c r="AL193" i="3"/>
  <c r="AD193" i="3"/>
  <c r="W193" i="3"/>
  <c r="P193" i="3"/>
  <c r="AS192" i="3"/>
  <c r="AR192" i="3" s="1"/>
  <c r="AL192" i="3"/>
  <c r="AD192" i="3"/>
  <c r="W192" i="3"/>
  <c r="P192" i="3"/>
  <c r="AS191" i="3"/>
  <c r="AR191" i="3" s="1"/>
  <c r="AL191" i="3"/>
  <c r="AD191" i="3"/>
  <c r="W191" i="3"/>
  <c r="P191" i="3"/>
  <c r="AS190" i="3"/>
  <c r="AR190" i="3" s="1"/>
  <c r="AL190" i="3"/>
  <c r="AD190" i="3"/>
  <c r="W190" i="3"/>
  <c r="P190" i="3"/>
  <c r="AS189" i="3"/>
  <c r="AR189" i="3" s="1"/>
  <c r="AL189" i="3"/>
  <c r="AD189" i="3"/>
  <c r="W189" i="3"/>
  <c r="P189" i="3"/>
  <c r="AV188" i="3"/>
  <c r="AU188" i="3"/>
  <c r="AT188" i="3"/>
  <c r="AQ188" i="3"/>
  <c r="AP188" i="3"/>
  <c r="AO188" i="3"/>
  <c r="AN188" i="3"/>
  <c r="AM188" i="3"/>
  <c r="AJ188" i="3"/>
  <c r="AI188" i="3"/>
  <c r="AH188" i="3"/>
  <c r="AG188" i="3"/>
  <c r="AF188" i="3"/>
  <c r="AE188" i="3"/>
  <c r="AC188" i="3"/>
  <c r="AB188" i="3"/>
  <c r="AA188" i="3"/>
  <c r="Z188" i="3"/>
  <c r="Y188" i="3"/>
  <c r="X188" i="3"/>
  <c r="V188" i="3"/>
  <c r="U188" i="3"/>
  <c r="T188" i="3"/>
  <c r="S188" i="3"/>
  <c r="R188" i="3"/>
  <c r="Q188" i="3"/>
  <c r="O188" i="3"/>
  <c r="N188" i="3"/>
  <c r="F188" i="3"/>
  <c r="AS187" i="3"/>
  <c r="AR187" i="3" s="1"/>
  <c r="AL187" i="3"/>
  <c r="AD187" i="3"/>
  <c r="W187" i="3"/>
  <c r="P187" i="3"/>
  <c r="AS186" i="3"/>
  <c r="AR186" i="3" s="1"/>
  <c r="AL186" i="3"/>
  <c r="AD186" i="3"/>
  <c r="W186" i="3"/>
  <c r="P186" i="3"/>
  <c r="AS185" i="3"/>
  <c r="AR185" i="3" s="1"/>
  <c r="AL185" i="3"/>
  <c r="AK185" i="3" s="1"/>
  <c r="AD185" i="3"/>
  <c r="W185" i="3"/>
  <c r="P185" i="3"/>
  <c r="AS184" i="3"/>
  <c r="AR184" i="3" s="1"/>
  <c r="AL184" i="3"/>
  <c r="AD184" i="3"/>
  <c r="W184" i="3"/>
  <c r="P184" i="3"/>
  <c r="AS183" i="3"/>
  <c r="AR183" i="3" s="1"/>
  <c r="AL183" i="3"/>
  <c r="AD183" i="3"/>
  <c r="W183" i="3"/>
  <c r="P183" i="3"/>
  <c r="AS182" i="3"/>
  <c r="AR182" i="3" s="1"/>
  <c r="AL182" i="3"/>
  <c r="AD182" i="3"/>
  <c r="W182" i="3"/>
  <c r="P182" i="3"/>
  <c r="AS181" i="3"/>
  <c r="AR181" i="3" s="1"/>
  <c r="AL181" i="3"/>
  <c r="AD181" i="3"/>
  <c r="W181" i="3"/>
  <c r="P181" i="3"/>
  <c r="AS180" i="3"/>
  <c r="AR180" i="3" s="1"/>
  <c r="AL180" i="3"/>
  <c r="AK180" i="3" s="1"/>
  <c r="AD180" i="3"/>
  <c r="W180" i="3"/>
  <c r="P180" i="3"/>
  <c r="AS179" i="3"/>
  <c r="AR179" i="3" s="1"/>
  <c r="AL179" i="3"/>
  <c r="AD179" i="3"/>
  <c r="W179" i="3"/>
  <c r="P179" i="3"/>
  <c r="AS178" i="3"/>
  <c r="AR178" i="3" s="1"/>
  <c r="AL178" i="3"/>
  <c r="AD178" i="3"/>
  <c r="W178" i="3"/>
  <c r="P178" i="3"/>
  <c r="AS177" i="3"/>
  <c r="AR177" i="3" s="1"/>
  <c r="AL177" i="3"/>
  <c r="AD177" i="3"/>
  <c r="W177" i="3"/>
  <c r="P177" i="3"/>
  <c r="AS176" i="3"/>
  <c r="AL176" i="3"/>
  <c r="AD176" i="3"/>
  <c r="W176" i="3"/>
  <c r="P176" i="3"/>
  <c r="AS175" i="3"/>
  <c r="AR175" i="3" s="1"/>
  <c r="AL175" i="3"/>
  <c r="AD175" i="3"/>
  <c r="W175" i="3"/>
  <c r="P175" i="3"/>
  <c r="AS174" i="3"/>
  <c r="AR174" i="3" s="1"/>
  <c r="AL174" i="3"/>
  <c r="AD174" i="3"/>
  <c r="W174" i="3"/>
  <c r="P174" i="3"/>
  <c r="AS173" i="3"/>
  <c r="AR173" i="3" s="1"/>
  <c r="AL173" i="3"/>
  <c r="AD173" i="3"/>
  <c r="W173" i="3"/>
  <c r="P173" i="3"/>
  <c r="AS172" i="3"/>
  <c r="AR172" i="3" s="1"/>
  <c r="AL172" i="3"/>
  <c r="AD172" i="3"/>
  <c r="W172" i="3"/>
  <c r="P172" i="3"/>
  <c r="AS171" i="3"/>
  <c r="AR171" i="3" s="1"/>
  <c r="AL171" i="3"/>
  <c r="AD171" i="3"/>
  <c r="W171" i="3"/>
  <c r="P171" i="3"/>
  <c r="AS170" i="3"/>
  <c r="AR170" i="3" s="1"/>
  <c r="AL170" i="3"/>
  <c r="AD170" i="3"/>
  <c r="W170" i="3"/>
  <c r="P170" i="3"/>
  <c r="AS169" i="3"/>
  <c r="AR169" i="3" s="1"/>
  <c r="AL169" i="3"/>
  <c r="AD169" i="3"/>
  <c r="W169" i="3"/>
  <c r="P169" i="3"/>
  <c r="AS168" i="3"/>
  <c r="AR168" i="3" s="1"/>
  <c r="AL168" i="3"/>
  <c r="AD168" i="3"/>
  <c r="W168" i="3"/>
  <c r="P168" i="3"/>
  <c r="AS167" i="3"/>
  <c r="AR167" i="3" s="1"/>
  <c r="AL167" i="3"/>
  <c r="AD167" i="3"/>
  <c r="W167" i="3"/>
  <c r="P167" i="3"/>
  <c r="AS166" i="3"/>
  <c r="AR166" i="3" s="1"/>
  <c r="AL166" i="3"/>
  <c r="AD166" i="3"/>
  <c r="W166" i="3"/>
  <c r="P166" i="3"/>
  <c r="AV165" i="3"/>
  <c r="AU165" i="3"/>
  <c r="AT165" i="3"/>
  <c r="AQ165" i="3"/>
  <c r="AP165" i="3"/>
  <c r="AO165" i="3"/>
  <c r="AN165" i="3"/>
  <c r="AM165" i="3"/>
  <c r="AJ165" i="3"/>
  <c r="AI165" i="3"/>
  <c r="AH165" i="3"/>
  <c r="AG165" i="3"/>
  <c r="AF165" i="3"/>
  <c r="AE165" i="3"/>
  <c r="AC165" i="3"/>
  <c r="AB165" i="3"/>
  <c r="AA165" i="3"/>
  <c r="Z165" i="3"/>
  <c r="Y165" i="3"/>
  <c r="X165" i="3"/>
  <c r="V165" i="3"/>
  <c r="U165" i="3"/>
  <c r="T165" i="3"/>
  <c r="S165" i="3"/>
  <c r="R165" i="3"/>
  <c r="Q165" i="3"/>
  <c r="O165" i="3"/>
  <c r="N165" i="3"/>
  <c r="F165" i="3"/>
  <c r="AS164" i="3"/>
  <c r="AR164" i="3" s="1"/>
  <c r="AL164" i="3"/>
  <c r="AD164" i="3"/>
  <c r="W164" i="3"/>
  <c r="P164" i="3"/>
  <c r="AS163" i="3"/>
  <c r="AR163" i="3" s="1"/>
  <c r="AL163" i="3"/>
  <c r="AD163" i="3"/>
  <c r="W163" i="3"/>
  <c r="P163" i="3"/>
  <c r="AS162" i="3"/>
  <c r="AR162" i="3" s="1"/>
  <c r="AL162" i="3"/>
  <c r="AD162" i="3"/>
  <c r="W162" i="3"/>
  <c r="P162" i="3"/>
  <c r="AS161" i="3"/>
  <c r="AR161" i="3" s="1"/>
  <c r="AL161" i="3"/>
  <c r="AD161" i="3"/>
  <c r="W161" i="3"/>
  <c r="P161" i="3"/>
  <c r="AS160" i="3"/>
  <c r="AR160" i="3" s="1"/>
  <c r="AL160" i="3"/>
  <c r="AD160" i="3"/>
  <c r="W160" i="3"/>
  <c r="P160" i="3"/>
  <c r="AV159" i="3"/>
  <c r="AU159" i="3"/>
  <c r="AT159" i="3"/>
  <c r="AQ159" i="3"/>
  <c r="AP159" i="3"/>
  <c r="AO159" i="3"/>
  <c r="AN159" i="3"/>
  <c r="AM159" i="3"/>
  <c r="AJ159" i="3"/>
  <c r="AI159" i="3"/>
  <c r="AH159" i="3"/>
  <c r="AG159" i="3"/>
  <c r="AF159" i="3"/>
  <c r="AE159" i="3"/>
  <c r="AC159" i="3"/>
  <c r="AB159" i="3"/>
  <c r="AA159" i="3"/>
  <c r="Z159" i="3"/>
  <c r="Y159" i="3"/>
  <c r="X159" i="3"/>
  <c r="V159" i="3"/>
  <c r="U159" i="3"/>
  <c r="T159" i="3"/>
  <c r="S159" i="3"/>
  <c r="R159" i="3"/>
  <c r="Q159" i="3"/>
  <c r="O159" i="3"/>
  <c r="N159" i="3"/>
  <c r="F159" i="3"/>
  <c r="AS158" i="3"/>
  <c r="AL158" i="3"/>
  <c r="AD158" i="3"/>
  <c r="W158" i="3"/>
  <c r="P158" i="3"/>
  <c r="AS157" i="3"/>
  <c r="AR157" i="3" s="1"/>
  <c r="AL157" i="3"/>
  <c r="AD157" i="3"/>
  <c r="W157" i="3"/>
  <c r="P157" i="3"/>
  <c r="AS156" i="3"/>
  <c r="AR156" i="3" s="1"/>
  <c r="AL156" i="3"/>
  <c r="AD156" i="3"/>
  <c r="W156" i="3"/>
  <c r="P156" i="3"/>
  <c r="AS155" i="3"/>
  <c r="AL155" i="3"/>
  <c r="AD155" i="3"/>
  <c r="W155" i="3"/>
  <c r="P155" i="3"/>
  <c r="AV154" i="3"/>
  <c r="AU154" i="3"/>
  <c r="AT154" i="3"/>
  <c r="AQ154" i="3"/>
  <c r="AP154" i="3"/>
  <c r="AO154" i="3"/>
  <c r="AN154" i="3"/>
  <c r="AM154" i="3"/>
  <c r="AJ154" i="3"/>
  <c r="AI154" i="3"/>
  <c r="AH154" i="3"/>
  <c r="AG154" i="3"/>
  <c r="AF154" i="3"/>
  <c r="AE154" i="3"/>
  <c r="AC154" i="3"/>
  <c r="AB154" i="3"/>
  <c r="AA154" i="3"/>
  <c r="Z154" i="3"/>
  <c r="Y154" i="3"/>
  <c r="X154" i="3"/>
  <c r="V154" i="3"/>
  <c r="U154" i="3"/>
  <c r="T154" i="3"/>
  <c r="S154" i="3"/>
  <c r="R154" i="3"/>
  <c r="Q154" i="3"/>
  <c r="O154" i="3"/>
  <c r="N154" i="3"/>
  <c r="F154" i="3"/>
  <c r="AS153" i="3"/>
  <c r="AR153" i="3" s="1"/>
  <c r="AL153" i="3"/>
  <c r="AD153" i="3"/>
  <c r="W153" i="3"/>
  <c r="P153" i="3"/>
  <c r="AS152" i="3"/>
  <c r="AR152" i="3" s="1"/>
  <c r="AL152" i="3"/>
  <c r="AD152" i="3"/>
  <c r="W152" i="3"/>
  <c r="P152" i="3"/>
  <c r="AS151" i="3"/>
  <c r="AR151" i="3" s="1"/>
  <c r="AL151" i="3"/>
  <c r="AK151" i="3" s="1"/>
  <c r="AD151" i="3"/>
  <c r="W151" i="3"/>
  <c r="P151" i="3"/>
  <c r="AV150" i="3"/>
  <c r="AU150" i="3"/>
  <c r="AT150" i="3"/>
  <c r="AQ150" i="3"/>
  <c r="AP150" i="3"/>
  <c r="AO150" i="3"/>
  <c r="AN150" i="3"/>
  <c r="AM150" i="3"/>
  <c r="AJ150" i="3"/>
  <c r="AI150" i="3"/>
  <c r="AH150" i="3"/>
  <c r="AG150" i="3"/>
  <c r="AF150" i="3"/>
  <c r="AE150" i="3"/>
  <c r="AC150" i="3"/>
  <c r="AB150" i="3"/>
  <c r="AA150" i="3"/>
  <c r="Z150" i="3"/>
  <c r="Y150" i="3"/>
  <c r="X150" i="3"/>
  <c r="V150" i="3"/>
  <c r="U150" i="3"/>
  <c r="T150" i="3"/>
  <c r="S150" i="3"/>
  <c r="R150" i="3"/>
  <c r="Q150" i="3"/>
  <c r="O150" i="3"/>
  <c r="N150" i="3"/>
  <c r="F150" i="3"/>
  <c r="AS149" i="3"/>
  <c r="AR149" i="3" s="1"/>
  <c r="AL149" i="3"/>
  <c r="AD149" i="3"/>
  <c r="W149" i="3"/>
  <c r="P149" i="3"/>
  <c r="AS148" i="3"/>
  <c r="AR148" i="3" s="1"/>
  <c r="AL148" i="3"/>
  <c r="AD148" i="3"/>
  <c r="W148" i="3"/>
  <c r="P148" i="3"/>
  <c r="AS147" i="3"/>
  <c r="AR147" i="3" s="1"/>
  <c r="AL147" i="3"/>
  <c r="AD147" i="3"/>
  <c r="W147" i="3"/>
  <c r="P147" i="3"/>
  <c r="AS146" i="3"/>
  <c r="AL146" i="3"/>
  <c r="AD146" i="3"/>
  <c r="W146" i="3"/>
  <c r="P146" i="3"/>
  <c r="AV145" i="3"/>
  <c r="AU145" i="3"/>
  <c r="AT145" i="3"/>
  <c r="AQ145" i="3"/>
  <c r="AP145" i="3"/>
  <c r="AO145" i="3"/>
  <c r="AN145" i="3"/>
  <c r="AM145" i="3"/>
  <c r="AJ145" i="3"/>
  <c r="AI145" i="3"/>
  <c r="AH145" i="3"/>
  <c r="AG145" i="3"/>
  <c r="AF145" i="3"/>
  <c r="AE145" i="3"/>
  <c r="AC145" i="3"/>
  <c r="AB145" i="3"/>
  <c r="AA145" i="3"/>
  <c r="Z145" i="3"/>
  <c r="Y145" i="3"/>
  <c r="X145" i="3"/>
  <c r="V145" i="3"/>
  <c r="U145" i="3"/>
  <c r="T145" i="3"/>
  <c r="S145" i="3"/>
  <c r="R145" i="3"/>
  <c r="Q145" i="3"/>
  <c r="O145" i="3"/>
  <c r="N145" i="3"/>
  <c r="F145" i="3"/>
  <c r="AS144" i="3"/>
  <c r="AR144" i="3" s="1"/>
  <c r="AL144" i="3"/>
  <c r="AD144" i="3"/>
  <c r="W144" i="3"/>
  <c r="P144" i="3"/>
  <c r="AS143" i="3"/>
  <c r="AR143" i="3" s="1"/>
  <c r="AL143" i="3"/>
  <c r="AD143" i="3"/>
  <c r="W143" i="3"/>
  <c r="P143" i="3"/>
  <c r="AS142" i="3"/>
  <c r="AL142" i="3"/>
  <c r="AD142" i="3"/>
  <c r="W142" i="3"/>
  <c r="P142" i="3"/>
  <c r="AS141" i="3"/>
  <c r="AR141" i="3" s="1"/>
  <c r="AL141" i="3"/>
  <c r="AD141" i="3"/>
  <c r="W141" i="3"/>
  <c r="P141" i="3"/>
  <c r="AV140" i="3"/>
  <c r="AU140" i="3"/>
  <c r="AT140" i="3"/>
  <c r="AQ140" i="3"/>
  <c r="AP140" i="3"/>
  <c r="AO140" i="3"/>
  <c r="AN140" i="3"/>
  <c r="AM140" i="3"/>
  <c r="AJ140" i="3"/>
  <c r="AI140" i="3"/>
  <c r="AH140" i="3"/>
  <c r="AG140" i="3"/>
  <c r="AF140" i="3"/>
  <c r="AE140" i="3"/>
  <c r="AC140" i="3"/>
  <c r="AB140" i="3"/>
  <c r="AA140" i="3"/>
  <c r="Z140" i="3"/>
  <c r="Y140" i="3"/>
  <c r="X140" i="3"/>
  <c r="V140" i="3"/>
  <c r="U140" i="3"/>
  <c r="T140" i="3"/>
  <c r="S140" i="3"/>
  <c r="R140" i="3"/>
  <c r="Q140" i="3"/>
  <c r="O140" i="3"/>
  <c r="N140" i="3"/>
  <c r="F140" i="3"/>
  <c r="AS139" i="3"/>
  <c r="AR139" i="3" s="1"/>
  <c r="AL139" i="3"/>
  <c r="AD139" i="3"/>
  <c r="W139" i="3"/>
  <c r="P139" i="3"/>
  <c r="AS138" i="3"/>
  <c r="AR138" i="3" s="1"/>
  <c r="AL138" i="3"/>
  <c r="AD138" i="3"/>
  <c r="W138" i="3"/>
  <c r="P138" i="3"/>
  <c r="AV137" i="3"/>
  <c r="AU137" i="3"/>
  <c r="AT137" i="3"/>
  <c r="AQ137" i="3"/>
  <c r="AP137" i="3"/>
  <c r="AO137" i="3"/>
  <c r="AN137" i="3"/>
  <c r="AM137" i="3"/>
  <c r="AJ137" i="3"/>
  <c r="AI137" i="3"/>
  <c r="AH137" i="3"/>
  <c r="AG137" i="3"/>
  <c r="AF137" i="3"/>
  <c r="AE137" i="3"/>
  <c r="AC137" i="3"/>
  <c r="AB137" i="3"/>
  <c r="AA137" i="3"/>
  <c r="Z137" i="3"/>
  <c r="Y137" i="3"/>
  <c r="X137" i="3"/>
  <c r="V137" i="3"/>
  <c r="U137" i="3"/>
  <c r="T137" i="3"/>
  <c r="S137" i="3"/>
  <c r="R137" i="3"/>
  <c r="Q137" i="3"/>
  <c r="O137" i="3"/>
  <c r="N137" i="3"/>
  <c r="F137" i="3"/>
  <c r="AS136" i="3"/>
  <c r="AR136" i="3" s="1"/>
  <c r="AL136" i="3"/>
  <c r="AD136" i="3"/>
  <c r="W136" i="3"/>
  <c r="P136" i="3"/>
  <c r="AS135" i="3"/>
  <c r="AL135" i="3"/>
  <c r="AD135" i="3"/>
  <c r="W135" i="3"/>
  <c r="P135" i="3"/>
  <c r="AS134" i="3"/>
  <c r="AR134" i="3" s="1"/>
  <c r="AL134" i="3"/>
  <c r="AD134" i="3"/>
  <c r="W134" i="3"/>
  <c r="P134" i="3"/>
  <c r="AS133" i="3"/>
  <c r="AR133" i="3" s="1"/>
  <c r="AL133" i="3"/>
  <c r="AD133" i="3"/>
  <c r="W133" i="3"/>
  <c r="P133" i="3"/>
  <c r="AS132" i="3"/>
  <c r="AR132" i="3" s="1"/>
  <c r="AL132" i="3"/>
  <c r="AD132" i="3"/>
  <c r="W132" i="3"/>
  <c r="P132" i="3"/>
  <c r="AS131" i="3"/>
  <c r="AR131" i="3" s="1"/>
  <c r="AL131" i="3"/>
  <c r="AD131" i="3"/>
  <c r="W131" i="3"/>
  <c r="P131" i="3"/>
  <c r="AS130" i="3"/>
  <c r="AR130" i="3" s="1"/>
  <c r="AL130" i="3"/>
  <c r="AD130" i="3"/>
  <c r="W130" i="3"/>
  <c r="P130" i="3"/>
  <c r="AS129" i="3"/>
  <c r="AR129" i="3" s="1"/>
  <c r="AL129" i="3"/>
  <c r="AD129" i="3"/>
  <c r="W129" i="3"/>
  <c r="P129" i="3"/>
  <c r="AS128" i="3"/>
  <c r="AR128" i="3" s="1"/>
  <c r="AL128" i="3"/>
  <c r="AD128" i="3"/>
  <c r="W128" i="3"/>
  <c r="P128" i="3"/>
  <c r="AS127" i="3"/>
  <c r="AL127" i="3"/>
  <c r="AD127" i="3"/>
  <c r="W127" i="3"/>
  <c r="P127" i="3"/>
  <c r="AS126" i="3"/>
  <c r="AR126" i="3" s="1"/>
  <c r="AL126" i="3"/>
  <c r="AD126" i="3"/>
  <c r="W126" i="3"/>
  <c r="P126" i="3"/>
  <c r="AS125" i="3"/>
  <c r="AR125" i="3" s="1"/>
  <c r="AL125" i="3"/>
  <c r="AD125" i="3"/>
  <c r="W125" i="3"/>
  <c r="P125" i="3"/>
  <c r="AS124" i="3"/>
  <c r="AR124" i="3" s="1"/>
  <c r="AL124" i="3"/>
  <c r="AD124" i="3"/>
  <c r="W124" i="3"/>
  <c r="P124" i="3"/>
  <c r="AS123" i="3"/>
  <c r="AR123" i="3" s="1"/>
  <c r="AL123" i="3"/>
  <c r="AD123" i="3"/>
  <c r="W123" i="3"/>
  <c r="P123" i="3"/>
  <c r="AS122" i="3"/>
  <c r="AR122" i="3" s="1"/>
  <c r="AL122" i="3"/>
  <c r="AD122" i="3"/>
  <c r="W122" i="3"/>
  <c r="P122" i="3"/>
  <c r="AS121" i="3"/>
  <c r="AR121" i="3" s="1"/>
  <c r="AL121" i="3"/>
  <c r="AD121" i="3"/>
  <c r="W121" i="3"/>
  <c r="P121" i="3"/>
  <c r="AS120" i="3"/>
  <c r="AL120" i="3"/>
  <c r="AD120" i="3"/>
  <c r="W120" i="3"/>
  <c r="P120" i="3"/>
  <c r="AS119" i="3"/>
  <c r="AR119" i="3" s="1"/>
  <c r="AL119" i="3"/>
  <c r="AD119" i="3"/>
  <c r="W119" i="3"/>
  <c r="P119" i="3"/>
  <c r="AS118" i="3"/>
  <c r="AR118" i="3" s="1"/>
  <c r="AL118" i="3"/>
  <c r="AD118" i="3"/>
  <c r="W118" i="3"/>
  <c r="P118" i="3"/>
  <c r="AS117" i="3"/>
  <c r="AR117" i="3" s="1"/>
  <c r="AL117" i="3"/>
  <c r="AK117" i="3" s="1"/>
  <c r="AD117" i="3"/>
  <c r="W117" i="3"/>
  <c r="P117" i="3"/>
  <c r="AS116" i="3"/>
  <c r="AR116" i="3" s="1"/>
  <c r="AL116" i="3"/>
  <c r="AD116" i="3"/>
  <c r="W116" i="3"/>
  <c r="P116" i="3"/>
  <c r="AS115" i="3"/>
  <c r="AR115" i="3" s="1"/>
  <c r="AL115" i="3"/>
  <c r="AD115" i="3"/>
  <c r="W115" i="3"/>
  <c r="P115" i="3"/>
  <c r="AV114" i="3"/>
  <c r="AU114" i="3"/>
  <c r="AT114" i="3"/>
  <c r="AQ114" i="3"/>
  <c r="AP114" i="3"/>
  <c r="AO114" i="3"/>
  <c r="AN114" i="3"/>
  <c r="AM114" i="3"/>
  <c r="AJ114" i="3"/>
  <c r="AI114" i="3"/>
  <c r="AH114" i="3"/>
  <c r="AG114" i="3"/>
  <c r="AF114" i="3"/>
  <c r="AE114" i="3"/>
  <c r="AC114" i="3"/>
  <c r="AB114" i="3"/>
  <c r="AA114" i="3"/>
  <c r="Z114" i="3"/>
  <c r="Y114" i="3"/>
  <c r="X114" i="3"/>
  <c r="V114" i="3"/>
  <c r="U114" i="3"/>
  <c r="T114" i="3"/>
  <c r="S114" i="3"/>
  <c r="R114" i="3"/>
  <c r="Q114" i="3"/>
  <c r="O114" i="3"/>
  <c r="N114" i="3"/>
  <c r="F114" i="3"/>
  <c r="AS113" i="3"/>
  <c r="AR113" i="3" s="1"/>
  <c r="AL113" i="3"/>
  <c r="AD113" i="3"/>
  <c r="W113" i="3"/>
  <c r="P113" i="3"/>
  <c r="AS112" i="3"/>
  <c r="AR112" i="3" s="1"/>
  <c r="AL112" i="3"/>
  <c r="AD112" i="3"/>
  <c r="W112" i="3"/>
  <c r="P112" i="3"/>
  <c r="AS111" i="3"/>
  <c r="AR111" i="3" s="1"/>
  <c r="AL111" i="3"/>
  <c r="AD111" i="3"/>
  <c r="W111" i="3"/>
  <c r="P111" i="3"/>
  <c r="AS110" i="3"/>
  <c r="AR110" i="3" s="1"/>
  <c r="AL110" i="3"/>
  <c r="AD110" i="3"/>
  <c r="W110" i="3"/>
  <c r="P110" i="3"/>
  <c r="AS109" i="3"/>
  <c r="AR109" i="3" s="1"/>
  <c r="AL109" i="3"/>
  <c r="AD109" i="3"/>
  <c r="W109" i="3"/>
  <c r="P109" i="3"/>
  <c r="AS108" i="3"/>
  <c r="AR108" i="3" s="1"/>
  <c r="AL108" i="3"/>
  <c r="AD108" i="3"/>
  <c r="W108" i="3"/>
  <c r="P108" i="3"/>
  <c r="AS107" i="3"/>
  <c r="AR107" i="3" s="1"/>
  <c r="AL107" i="3"/>
  <c r="AD107" i="3"/>
  <c r="W107" i="3"/>
  <c r="P107" i="3"/>
  <c r="AS106" i="3"/>
  <c r="AR106" i="3" s="1"/>
  <c r="AL106" i="3"/>
  <c r="AD106" i="3"/>
  <c r="W106" i="3"/>
  <c r="P106" i="3"/>
  <c r="AS105" i="3"/>
  <c r="AR105" i="3" s="1"/>
  <c r="AL105" i="3"/>
  <c r="AD105" i="3"/>
  <c r="W105" i="3"/>
  <c r="P105" i="3"/>
  <c r="AS104" i="3"/>
  <c r="AR104" i="3" s="1"/>
  <c r="AL104" i="3"/>
  <c r="AD104" i="3"/>
  <c r="W104" i="3"/>
  <c r="P104" i="3"/>
  <c r="AS103" i="3"/>
  <c r="AL103" i="3"/>
  <c r="AD103" i="3"/>
  <c r="W103" i="3"/>
  <c r="P103" i="3"/>
  <c r="AS102" i="3"/>
  <c r="AR102" i="3" s="1"/>
  <c r="AL102" i="3"/>
  <c r="AD102" i="3"/>
  <c r="W102" i="3"/>
  <c r="P102" i="3"/>
  <c r="AS101" i="3"/>
  <c r="AL101" i="3"/>
  <c r="AK101" i="3" s="1"/>
  <c r="AD101" i="3"/>
  <c r="W101" i="3"/>
  <c r="P101" i="3"/>
  <c r="AS100" i="3"/>
  <c r="AR100" i="3" s="1"/>
  <c r="AL100" i="3"/>
  <c r="AD100" i="3"/>
  <c r="W100" i="3"/>
  <c r="P100" i="3"/>
  <c r="AS99" i="3"/>
  <c r="AR99" i="3" s="1"/>
  <c r="AL99" i="3"/>
  <c r="AD99" i="3"/>
  <c r="W99" i="3"/>
  <c r="P99" i="3"/>
  <c r="AS98" i="3"/>
  <c r="AR98" i="3" s="1"/>
  <c r="AL98" i="3"/>
  <c r="AD98" i="3"/>
  <c r="W98" i="3"/>
  <c r="P98" i="3"/>
  <c r="AS97" i="3"/>
  <c r="AR97" i="3" s="1"/>
  <c r="AL97" i="3"/>
  <c r="AD97" i="3"/>
  <c r="W97" i="3"/>
  <c r="P97" i="3"/>
  <c r="AS96" i="3"/>
  <c r="AR96" i="3" s="1"/>
  <c r="AL96" i="3"/>
  <c r="AD96" i="3"/>
  <c r="W96" i="3"/>
  <c r="P96" i="3"/>
  <c r="AS95" i="3"/>
  <c r="AR95" i="3" s="1"/>
  <c r="AL95" i="3"/>
  <c r="AD95" i="3"/>
  <c r="W95" i="3"/>
  <c r="P95" i="3"/>
  <c r="AS94" i="3"/>
  <c r="AR94" i="3" s="1"/>
  <c r="AL94" i="3"/>
  <c r="AD94" i="3"/>
  <c r="W94" i="3"/>
  <c r="P94" i="3"/>
  <c r="AS93" i="3"/>
  <c r="AL93" i="3"/>
  <c r="AD93" i="3"/>
  <c r="W93" i="3"/>
  <c r="P93" i="3"/>
  <c r="AS92" i="3"/>
  <c r="AL92" i="3"/>
  <c r="AD92" i="3"/>
  <c r="W92" i="3"/>
  <c r="P92" i="3"/>
  <c r="AV91" i="3"/>
  <c r="AU91" i="3"/>
  <c r="AT91" i="3"/>
  <c r="AQ91" i="3"/>
  <c r="AP91" i="3"/>
  <c r="AO91" i="3"/>
  <c r="AN91" i="3"/>
  <c r="AM91" i="3"/>
  <c r="AJ91" i="3"/>
  <c r="AI91" i="3"/>
  <c r="AH91" i="3"/>
  <c r="AG91" i="3"/>
  <c r="AF91" i="3"/>
  <c r="AE91" i="3"/>
  <c r="AC91" i="3"/>
  <c r="AB91" i="3"/>
  <c r="AA91" i="3"/>
  <c r="Z91" i="3"/>
  <c r="Y91" i="3"/>
  <c r="X91" i="3"/>
  <c r="V91" i="3"/>
  <c r="U91" i="3"/>
  <c r="T91" i="3"/>
  <c r="S91" i="3"/>
  <c r="R91" i="3"/>
  <c r="Q91" i="3"/>
  <c r="O91" i="3"/>
  <c r="N91" i="3"/>
  <c r="F91" i="3"/>
  <c r="AS90" i="3"/>
  <c r="AR90" i="3" s="1"/>
  <c r="AL90" i="3"/>
  <c r="AD90" i="3"/>
  <c r="W90" i="3"/>
  <c r="P90" i="3"/>
  <c r="AS89" i="3"/>
  <c r="AR89" i="3" s="1"/>
  <c r="AL89" i="3"/>
  <c r="AD89" i="3"/>
  <c r="W89" i="3"/>
  <c r="P89" i="3"/>
  <c r="AV88" i="3"/>
  <c r="AU88" i="3"/>
  <c r="AT88" i="3"/>
  <c r="AQ88" i="3"/>
  <c r="AP88" i="3"/>
  <c r="AO88" i="3"/>
  <c r="AN88" i="3"/>
  <c r="AM88" i="3"/>
  <c r="AJ88" i="3"/>
  <c r="AI88" i="3"/>
  <c r="AH88" i="3"/>
  <c r="AG88" i="3"/>
  <c r="AF88" i="3"/>
  <c r="AE88" i="3"/>
  <c r="AC88" i="3"/>
  <c r="AB88" i="3"/>
  <c r="AA88" i="3"/>
  <c r="Z88" i="3"/>
  <c r="Y88" i="3"/>
  <c r="X88" i="3"/>
  <c r="V88" i="3"/>
  <c r="U88" i="3"/>
  <c r="T88" i="3"/>
  <c r="S88" i="3"/>
  <c r="R88" i="3"/>
  <c r="Q88" i="3"/>
  <c r="O88" i="3"/>
  <c r="N88" i="3"/>
  <c r="F88" i="3"/>
  <c r="AS87" i="3"/>
  <c r="AR87" i="3" s="1"/>
  <c r="AL87" i="3"/>
  <c r="AD87" i="3"/>
  <c r="W87" i="3"/>
  <c r="P87" i="3"/>
  <c r="AS86" i="3"/>
  <c r="AR86" i="3" s="1"/>
  <c r="AL86" i="3"/>
  <c r="AD86" i="3"/>
  <c r="W86" i="3"/>
  <c r="P86" i="3"/>
  <c r="AS85" i="3"/>
  <c r="AR85" i="3" s="1"/>
  <c r="AL85" i="3"/>
  <c r="AD85" i="3"/>
  <c r="W85" i="3"/>
  <c r="P85" i="3"/>
  <c r="AS84" i="3"/>
  <c r="AR84" i="3" s="1"/>
  <c r="AL84" i="3"/>
  <c r="AD84" i="3"/>
  <c r="W84" i="3"/>
  <c r="P84" i="3"/>
  <c r="AS83" i="3"/>
  <c r="AR83" i="3" s="1"/>
  <c r="AL83" i="3"/>
  <c r="AD83" i="3"/>
  <c r="W83" i="3"/>
  <c r="P83" i="3"/>
  <c r="AS82" i="3"/>
  <c r="AR82" i="3" s="1"/>
  <c r="AL82" i="3"/>
  <c r="AD82" i="3"/>
  <c r="W82" i="3"/>
  <c r="P82" i="3"/>
  <c r="AS81" i="3"/>
  <c r="AR81" i="3" s="1"/>
  <c r="AL81" i="3"/>
  <c r="AD81" i="3"/>
  <c r="W81" i="3"/>
  <c r="P81" i="3"/>
  <c r="AS80" i="3"/>
  <c r="AR80" i="3" s="1"/>
  <c r="AL80" i="3"/>
  <c r="AD80" i="3"/>
  <c r="W80" i="3"/>
  <c r="P80" i="3"/>
  <c r="AS79" i="3"/>
  <c r="AR79" i="3" s="1"/>
  <c r="AL79" i="3"/>
  <c r="AD79" i="3"/>
  <c r="W79" i="3"/>
  <c r="P79" i="3"/>
  <c r="AS78" i="3"/>
  <c r="AR78" i="3" s="1"/>
  <c r="AL78" i="3"/>
  <c r="AD78" i="3"/>
  <c r="W78" i="3"/>
  <c r="P78" i="3"/>
  <c r="AS77" i="3"/>
  <c r="AR77" i="3" s="1"/>
  <c r="AL77" i="3"/>
  <c r="AD77" i="3"/>
  <c r="W77" i="3"/>
  <c r="P77" i="3"/>
  <c r="AS76" i="3"/>
  <c r="AR76" i="3" s="1"/>
  <c r="AL76" i="3"/>
  <c r="AD76" i="3"/>
  <c r="W76" i="3"/>
  <c r="P76" i="3"/>
  <c r="AV75" i="3"/>
  <c r="AU75" i="3"/>
  <c r="AT75" i="3"/>
  <c r="AQ75" i="3"/>
  <c r="AP75" i="3"/>
  <c r="AO75" i="3"/>
  <c r="AN75" i="3"/>
  <c r="AM75" i="3"/>
  <c r="AJ75" i="3"/>
  <c r="AI75" i="3"/>
  <c r="AH75" i="3"/>
  <c r="AG75" i="3"/>
  <c r="AF75" i="3"/>
  <c r="AE75" i="3"/>
  <c r="AC75" i="3"/>
  <c r="AB75" i="3"/>
  <c r="AA75" i="3"/>
  <c r="Z75" i="3"/>
  <c r="Y75" i="3"/>
  <c r="X75" i="3"/>
  <c r="V75" i="3"/>
  <c r="U75" i="3"/>
  <c r="T75" i="3"/>
  <c r="S75" i="3"/>
  <c r="R75" i="3"/>
  <c r="Q75" i="3"/>
  <c r="O75" i="3"/>
  <c r="N75" i="3"/>
  <c r="F75" i="3"/>
  <c r="AS74" i="3"/>
  <c r="AR74" i="3" s="1"/>
  <c r="AR73" i="3" s="1"/>
  <c r="AL74" i="3"/>
  <c r="AD74" i="3"/>
  <c r="AD73" i="3" s="1"/>
  <c r="W74" i="3"/>
  <c r="W73" i="3" s="1"/>
  <c r="P74" i="3"/>
  <c r="AV73" i="3"/>
  <c r="AU73" i="3"/>
  <c r="AT73" i="3"/>
  <c r="AQ73" i="3"/>
  <c r="AP73" i="3"/>
  <c r="AO73" i="3"/>
  <c r="AN73" i="3"/>
  <c r="AM73" i="3"/>
  <c r="AJ73" i="3"/>
  <c r="AI73" i="3"/>
  <c r="AH73" i="3"/>
  <c r="AG73" i="3"/>
  <c r="AF73" i="3"/>
  <c r="AE73" i="3"/>
  <c r="AC73" i="3"/>
  <c r="AB73" i="3"/>
  <c r="AA73" i="3"/>
  <c r="Z73" i="3"/>
  <c r="Y73" i="3"/>
  <c r="X73" i="3"/>
  <c r="V73" i="3"/>
  <c r="U73" i="3"/>
  <c r="T73" i="3"/>
  <c r="S73" i="3"/>
  <c r="R73" i="3"/>
  <c r="Q73" i="3"/>
  <c r="O73" i="3"/>
  <c r="N73" i="3"/>
  <c r="F73" i="3"/>
  <c r="AS72" i="3"/>
  <c r="AR72" i="3" s="1"/>
  <c r="AL72" i="3"/>
  <c r="AD72" i="3"/>
  <c r="W72" i="3"/>
  <c r="P72" i="3"/>
  <c r="AS71" i="3"/>
  <c r="AR71" i="3" s="1"/>
  <c r="AL71" i="3"/>
  <c r="AD71" i="3"/>
  <c r="W71" i="3"/>
  <c r="P71" i="3"/>
  <c r="AS70" i="3"/>
  <c r="AL70" i="3"/>
  <c r="AD70" i="3"/>
  <c r="W70" i="3"/>
  <c r="P70" i="3"/>
  <c r="AS69" i="3"/>
  <c r="AR69" i="3" s="1"/>
  <c r="AL69" i="3"/>
  <c r="AD69" i="3"/>
  <c r="W69" i="3"/>
  <c r="P69" i="3"/>
  <c r="AV68" i="3"/>
  <c r="AU68" i="3"/>
  <c r="AT68" i="3"/>
  <c r="AQ68" i="3"/>
  <c r="AP68" i="3"/>
  <c r="AO68" i="3"/>
  <c r="AN68" i="3"/>
  <c r="AM68" i="3"/>
  <c r="AJ68" i="3"/>
  <c r="AI68" i="3"/>
  <c r="AH68" i="3"/>
  <c r="AG68" i="3"/>
  <c r="AF68" i="3"/>
  <c r="AE68" i="3"/>
  <c r="AC68" i="3"/>
  <c r="AB68" i="3"/>
  <c r="AA68" i="3"/>
  <c r="Z68" i="3"/>
  <c r="Y68" i="3"/>
  <c r="X68" i="3"/>
  <c r="V68" i="3"/>
  <c r="U68" i="3"/>
  <c r="T68" i="3"/>
  <c r="S68" i="3"/>
  <c r="R68" i="3"/>
  <c r="Q68" i="3"/>
  <c r="O68" i="3"/>
  <c r="N68" i="3"/>
  <c r="F68" i="3"/>
  <c r="AS67" i="3"/>
  <c r="AR67" i="3" s="1"/>
  <c r="AL67" i="3"/>
  <c r="AD67" i="3"/>
  <c r="W67" i="3"/>
  <c r="P67" i="3"/>
  <c r="AS66" i="3"/>
  <c r="AR66" i="3" s="1"/>
  <c r="AL66" i="3"/>
  <c r="AD66" i="3"/>
  <c r="W66" i="3"/>
  <c r="P66" i="3"/>
  <c r="AS65" i="3"/>
  <c r="AR65" i="3" s="1"/>
  <c r="AL65" i="3"/>
  <c r="AD65" i="3"/>
  <c r="W65" i="3"/>
  <c r="P65" i="3"/>
  <c r="AS64" i="3"/>
  <c r="AR64" i="3" s="1"/>
  <c r="AL64" i="3"/>
  <c r="AD64" i="3"/>
  <c r="W64" i="3"/>
  <c r="P64" i="3"/>
  <c r="AS63" i="3"/>
  <c r="AL63" i="3"/>
  <c r="AD63" i="3"/>
  <c r="W63" i="3"/>
  <c r="P63" i="3"/>
  <c r="AS62" i="3"/>
  <c r="J62" i="3" s="1"/>
  <c r="AK62" i="3"/>
  <c r="AD62" i="3"/>
  <c r="W62" i="3"/>
  <c r="P62" i="3"/>
  <c r="AS61" i="3"/>
  <c r="AR61" i="3" s="1"/>
  <c r="AL61" i="3"/>
  <c r="AK61" i="3" s="1"/>
  <c r="AD61" i="3"/>
  <c r="W61" i="3"/>
  <c r="P61" i="3"/>
  <c r="AS60" i="3"/>
  <c r="AR60" i="3" s="1"/>
  <c r="AL60" i="3"/>
  <c r="AD60" i="3"/>
  <c r="W60" i="3"/>
  <c r="P60" i="3"/>
  <c r="AS59" i="3"/>
  <c r="AR59" i="3" s="1"/>
  <c r="AL59" i="3"/>
  <c r="AD59" i="3"/>
  <c r="W59" i="3"/>
  <c r="P59" i="3"/>
  <c r="AV58" i="3"/>
  <c r="AU58" i="3"/>
  <c r="AT58" i="3"/>
  <c r="AQ58" i="3"/>
  <c r="AP58" i="3"/>
  <c r="AO58" i="3"/>
  <c r="AN58" i="3"/>
  <c r="AM58" i="3"/>
  <c r="AJ58" i="3"/>
  <c r="AI58" i="3"/>
  <c r="AH58" i="3"/>
  <c r="AG58" i="3"/>
  <c r="AF58" i="3"/>
  <c r="AE58" i="3"/>
  <c r="AC58" i="3"/>
  <c r="AB58" i="3"/>
  <c r="AA58" i="3"/>
  <c r="Z58" i="3"/>
  <c r="Y58" i="3"/>
  <c r="X58" i="3"/>
  <c r="V58" i="3"/>
  <c r="U58" i="3"/>
  <c r="T58" i="3"/>
  <c r="S58" i="3"/>
  <c r="R58" i="3"/>
  <c r="Q58" i="3"/>
  <c r="O58" i="3"/>
  <c r="N58" i="3"/>
  <c r="F58" i="3"/>
  <c r="AS57" i="3"/>
  <c r="AR57" i="3" s="1"/>
  <c r="AL57" i="3"/>
  <c r="AK57" i="3" s="1"/>
  <c r="AD57" i="3"/>
  <c r="W57" i="3"/>
  <c r="P57" i="3"/>
  <c r="AS56" i="3"/>
  <c r="AR56" i="3" s="1"/>
  <c r="AL56" i="3"/>
  <c r="AD56" i="3"/>
  <c r="W56" i="3"/>
  <c r="P56" i="3"/>
  <c r="AS55" i="3"/>
  <c r="AR55" i="3" s="1"/>
  <c r="AL55" i="3"/>
  <c r="AK55" i="3" s="1"/>
  <c r="AD55" i="3"/>
  <c r="W55" i="3"/>
  <c r="P55" i="3"/>
  <c r="AS54" i="3"/>
  <c r="AR54" i="3" s="1"/>
  <c r="AL54" i="3"/>
  <c r="AD54" i="3"/>
  <c r="W54" i="3"/>
  <c r="P54" i="3"/>
  <c r="AS53" i="3"/>
  <c r="AL53" i="3"/>
  <c r="AD53" i="3"/>
  <c r="W53" i="3"/>
  <c r="P53" i="3"/>
  <c r="AS52" i="3"/>
  <c r="AR52" i="3" s="1"/>
  <c r="AL52" i="3"/>
  <c r="AD52" i="3"/>
  <c r="W52" i="3"/>
  <c r="P52" i="3"/>
  <c r="AS51" i="3"/>
  <c r="AR51" i="3" s="1"/>
  <c r="AL51" i="3"/>
  <c r="AK51" i="3" s="1"/>
  <c r="AD51" i="3"/>
  <c r="W51" i="3"/>
  <c r="P51" i="3"/>
  <c r="AS50" i="3"/>
  <c r="AR50" i="3" s="1"/>
  <c r="AL50" i="3"/>
  <c r="AD50" i="3"/>
  <c r="W50" i="3"/>
  <c r="P50" i="3"/>
  <c r="AV49" i="3"/>
  <c r="AU49" i="3"/>
  <c r="AT49" i="3"/>
  <c r="AQ49" i="3"/>
  <c r="AP49" i="3"/>
  <c r="AO49" i="3"/>
  <c r="AN49" i="3"/>
  <c r="AM49" i="3"/>
  <c r="AJ49" i="3"/>
  <c r="AI49" i="3"/>
  <c r="AH49" i="3"/>
  <c r="AG49" i="3"/>
  <c r="AF49" i="3"/>
  <c r="AE49" i="3"/>
  <c r="AC49" i="3"/>
  <c r="AB49" i="3"/>
  <c r="AA49" i="3"/>
  <c r="Z49" i="3"/>
  <c r="Y49" i="3"/>
  <c r="X49" i="3"/>
  <c r="V49" i="3"/>
  <c r="U49" i="3"/>
  <c r="T49" i="3"/>
  <c r="S49" i="3"/>
  <c r="R49" i="3"/>
  <c r="Q49" i="3"/>
  <c r="O49" i="3"/>
  <c r="N49" i="3"/>
  <c r="F49" i="3"/>
  <c r="AS48" i="3"/>
  <c r="AR48" i="3" s="1"/>
  <c r="AL48" i="3"/>
  <c r="AK48" i="3" s="1"/>
  <c r="AD48" i="3"/>
  <c r="W48" i="3"/>
  <c r="P48" i="3"/>
  <c r="AS47" i="3"/>
  <c r="AR47" i="3" s="1"/>
  <c r="AL47" i="3"/>
  <c r="AD47" i="3"/>
  <c r="W47" i="3"/>
  <c r="P47" i="3"/>
  <c r="AS46" i="3"/>
  <c r="AR46" i="3" s="1"/>
  <c r="AL46" i="3"/>
  <c r="AK46" i="3" s="1"/>
  <c r="AD46" i="3"/>
  <c r="W46" i="3"/>
  <c r="P46" i="3"/>
  <c r="AV45" i="3"/>
  <c r="AU45" i="3"/>
  <c r="AT45" i="3"/>
  <c r="AQ45" i="3"/>
  <c r="AP45" i="3"/>
  <c r="AO45" i="3"/>
  <c r="AN45" i="3"/>
  <c r="AM45" i="3"/>
  <c r="AJ45" i="3"/>
  <c r="AI45" i="3"/>
  <c r="AH45" i="3"/>
  <c r="AG45" i="3"/>
  <c r="AF45" i="3"/>
  <c r="AE45" i="3"/>
  <c r="AC45" i="3"/>
  <c r="AB45" i="3"/>
  <c r="AA45" i="3"/>
  <c r="Z45" i="3"/>
  <c r="Y45" i="3"/>
  <c r="X45" i="3"/>
  <c r="V45" i="3"/>
  <c r="U45" i="3"/>
  <c r="T45" i="3"/>
  <c r="S45" i="3"/>
  <c r="R45" i="3"/>
  <c r="Q45" i="3"/>
  <c r="O45" i="3"/>
  <c r="N45" i="3"/>
  <c r="F45" i="3"/>
  <c r="AS44" i="3"/>
  <c r="AL44" i="3"/>
  <c r="AK44" i="3" s="1"/>
  <c r="AD44" i="3"/>
  <c r="W44" i="3"/>
  <c r="P44" i="3"/>
  <c r="AS43" i="3"/>
  <c r="AR43" i="3" s="1"/>
  <c r="AL43" i="3"/>
  <c r="AD43" i="3"/>
  <c r="W43" i="3"/>
  <c r="P43" i="3"/>
  <c r="AS42" i="3"/>
  <c r="AR42" i="3" s="1"/>
  <c r="AL42" i="3"/>
  <c r="AD42" i="3"/>
  <c r="W42" i="3"/>
  <c r="P42" i="3"/>
  <c r="AS41" i="3"/>
  <c r="AL41" i="3"/>
  <c r="AK41" i="3" s="1"/>
  <c r="AD41" i="3"/>
  <c r="W41" i="3"/>
  <c r="P41" i="3"/>
  <c r="AS40" i="3"/>
  <c r="AR40" i="3" s="1"/>
  <c r="AL40" i="3"/>
  <c r="AD40" i="3"/>
  <c r="W40" i="3"/>
  <c r="P40" i="3"/>
  <c r="AS39" i="3"/>
  <c r="AR39" i="3" s="1"/>
  <c r="AL39" i="3"/>
  <c r="AD39" i="3"/>
  <c r="W39" i="3"/>
  <c r="P39" i="3"/>
  <c r="AS38" i="3"/>
  <c r="AL38" i="3"/>
  <c r="AD38" i="3"/>
  <c r="W38" i="3"/>
  <c r="P38" i="3"/>
  <c r="AS37" i="3"/>
  <c r="AR37" i="3" s="1"/>
  <c r="AL37" i="3"/>
  <c r="AK37" i="3" s="1"/>
  <c r="AD37" i="3"/>
  <c r="W37" i="3"/>
  <c r="P37" i="3"/>
  <c r="AS36" i="3"/>
  <c r="AR36" i="3" s="1"/>
  <c r="AL36" i="3"/>
  <c r="AD36" i="3"/>
  <c r="W36" i="3"/>
  <c r="P36" i="3"/>
  <c r="AS35" i="3"/>
  <c r="AR35" i="3" s="1"/>
  <c r="AL35" i="3"/>
  <c r="AD35" i="3"/>
  <c r="W35" i="3"/>
  <c r="P35" i="3"/>
  <c r="AS34" i="3"/>
  <c r="AL34" i="3"/>
  <c r="AD34" i="3"/>
  <c r="W34" i="3"/>
  <c r="P34" i="3"/>
  <c r="AV33" i="3"/>
  <c r="AU33" i="3"/>
  <c r="AT33" i="3"/>
  <c r="AQ33" i="3"/>
  <c r="AP33" i="3"/>
  <c r="AO33" i="3"/>
  <c r="AN33" i="3"/>
  <c r="AM33" i="3"/>
  <c r="AJ33" i="3"/>
  <c r="AI33" i="3"/>
  <c r="AH33" i="3"/>
  <c r="AG33" i="3"/>
  <c r="AF33" i="3"/>
  <c r="AE33" i="3"/>
  <c r="AC33" i="3"/>
  <c r="AB33" i="3"/>
  <c r="AA33" i="3"/>
  <c r="Z33" i="3"/>
  <c r="Y33" i="3"/>
  <c r="X33" i="3"/>
  <c r="V33" i="3"/>
  <c r="U33" i="3"/>
  <c r="T33" i="3"/>
  <c r="S33" i="3"/>
  <c r="R33" i="3"/>
  <c r="Q33" i="3"/>
  <c r="O33" i="3"/>
  <c r="N33" i="3"/>
  <c r="F33" i="3"/>
  <c r="AS32" i="3"/>
  <c r="AL32" i="3"/>
  <c r="AK32" i="3" s="1"/>
  <c r="AD32" i="3"/>
  <c r="W32" i="3"/>
  <c r="P32" i="3"/>
  <c r="AS31" i="3"/>
  <c r="AL31" i="3"/>
  <c r="AD31" i="3"/>
  <c r="W31" i="3"/>
  <c r="P31" i="3"/>
  <c r="AS30" i="3"/>
  <c r="AR30" i="3" s="1"/>
  <c r="AL30" i="3"/>
  <c r="AK30" i="3" s="1"/>
  <c r="AD30" i="3"/>
  <c r="W30" i="3"/>
  <c r="P30" i="3"/>
  <c r="AS29" i="3"/>
  <c r="AL29" i="3"/>
  <c r="AD29" i="3"/>
  <c r="W29" i="3"/>
  <c r="P29" i="3"/>
  <c r="AV28" i="3"/>
  <c r="AU28" i="3"/>
  <c r="AT28" i="3"/>
  <c r="AQ28" i="3"/>
  <c r="AP28" i="3"/>
  <c r="AO28" i="3"/>
  <c r="AN28" i="3"/>
  <c r="AM28" i="3"/>
  <c r="AJ28" i="3"/>
  <c r="AI28" i="3"/>
  <c r="AH28" i="3"/>
  <c r="AG28" i="3"/>
  <c r="AF28" i="3"/>
  <c r="AE28" i="3"/>
  <c r="AC28" i="3"/>
  <c r="AB28" i="3"/>
  <c r="AA28" i="3"/>
  <c r="Z28" i="3"/>
  <c r="Y28" i="3"/>
  <c r="X28" i="3"/>
  <c r="V28" i="3"/>
  <c r="U28" i="3"/>
  <c r="T28" i="3"/>
  <c r="S28" i="3"/>
  <c r="R28" i="3"/>
  <c r="Q28" i="3"/>
  <c r="O28" i="3"/>
  <c r="N28" i="3"/>
  <c r="F28" i="3"/>
  <c r="AS27" i="3"/>
  <c r="AR27" i="3" s="1"/>
  <c r="AL27" i="3"/>
  <c r="AD27" i="3"/>
  <c r="W27" i="3"/>
  <c r="P27" i="3"/>
  <c r="AS26" i="3"/>
  <c r="AR26" i="3" s="1"/>
  <c r="AL26" i="3"/>
  <c r="AD26" i="3"/>
  <c r="W26" i="3"/>
  <c r="P26" i="3"/>
  <c r="AS25" i="3"/>
  <c r="AL25" i="3"/>
  <c r="AD25" i="3"/>
  <c r="W25" i="3"/>
  <c r="P25" i="3"/>
  <c r="AS24" i="3"/>
  <c r="AR24" i="3" s="1"/>
  <c r="AL24" i="3"/>
  <c r="AK24" i="3" s="1"/>
  <c r="AD24" i="3"/>
  <c r="W24" i="3"/>
  <c r="P24" i="3"/>
  <c r="AS23" i="3"/>
  <c r="AR23" i="3" s="1"/>
  <c r="AL23" i="3"/>
  <c r="AD23" i="3"/>
  <c r="W23" i="3"/>
  <c r="P23" i="3"/>
  <c r="AS22" i="3"/>
  <c r="AL22" i="3"/>
  <c r="AD22" i="3"/>
  <c r="W22" i="3"/>
  <c r="P22" i="3"/>
  <c r="AS21" i="3"/>
  <c r="AR21" i="3" s="1"/>
  <c r="AL21" i="3"/>
  <c r="AK21" i="3" s="1"/>
  <c r="AD21" i="3"/>
  <c r="W21" i="3"/>
  <c r="P21" i="3"/>
  <c r="AV20" i="3"/>
  <c r="AU20" i="3"/>
  <c r="AT20" i="3"/>
  <c r="AQ20" i="3"/>
  <c r="AP20" i="3"/>
  <c r="AO20" i="3"/>
  <c r="AN20" i="3"/>
  <c r="AM20" i="3"/>
  <c r="AJ20" i="3"/>
  <c r="AI20" i="3"/>
  <c r="AH20" i="3"/>
  <c r="AG20" i="3"/>
  <c r="AF20" i="3"/>
  <c r="AE20" i="3"/>
  <c r="AC20" i="3"/>
  <c r="AB20" i="3"/>
  <c r="AA20" i="3"/>
  <c r="Z20" i="3"/>
  <c r="Y20" i="3"/>
  <c r="X20" i="3"/>
  <c r="V20" i="3"/>
  <c r="U20" i="3"/>
  <c r="T20" i="3"/>
  <c r="S20" i="3"/>
  <c r="R20" i="3"/>
  <c r="Q20" i="3"/>
  <c r="O20" i="3"/>
  <c r="N20" i="3"/>
  <c r="F20" i="3"/>
  <c r="AS19" i="3"/>
  <c r="AR19" i="3" s="1"/>
  <c r="AL19" i="3"/>
  <c r="AD19" i="3"/>
  <c r="W19" i="3"/>
  <c r="P19" i="3"/>
  <c r="AS18" i="3"/>
  <c r="AR18" i="3" s="1"/>
  <c r="AL18" i="3"/>
  <c r="AD18" i="3"/>
  <c r="W18" i="3"/>
  <c r="P18" i="3"/>
  <c r="AV17" i="3"/>
  <c r="AU17" i="3"/>
  <c r="AT17" i="3"/>
  <c r="AQ17" i="3"/>
  <c r="AP17" i="3"/>
  <c r="AO17" i="3"/>
  <c r="AN17" i="3"/>
  <c r="AM17" i="3"/>
  <c r="AJ17" i="3"/>
  <c r="AI17" i="3"/>
  <c r="AH17" i="3"/>
  <c r="AG17" i="3"/>
  <c r="AF17" i="3"/>
  <c r="AE17" i="3"/>
  <c r="AC17" i="3"/>
  <c r="AB17" i="3"/>
  <c r="AA17" i="3"/>
  <c r="Z17" i="3"/>
  <c r="Y17" i="3"/>
  <c r="X17" i="3"/>
  <c r="V17" i="3"/>
  <c r="U17" i="3"/>
  <c r="T17" i="3"/>
  <c r="S17" i="3"/>
  <c r="R17" i="3"/>
  <c r="Q17" i="3"/>
  <c r="O17" i="3"/>
  <c r="N17" i="3"/>
  <c r="F17" i="3"/>
  <c r="F1098" i="2"/>
  <c r="I1098" i="2"/>
  <c r="I1097" i="2"/>
  <c r="F1097" i="2" s="1"/>
  <c r="I1096" i="2"/>
  <c r="F1096" i="2" s="1"/>
  <c r="I1095" i="2"/>
  <c r="F1095" i="2" s="1"/>
  <c r="I1094" i="2"/>
  <c r="F1094" i="2" s="1"/>
  <c r="I1093" i="2"/>
  <c r="F1093" i="2" s="1"/>
  <c r="M1092" i="2"/>
  <c r="L1092" i="2"/>
  <c r="K1092" i="2"/>
  <c r="J1092" i="2"/>
  <c r="H1092" i="2"/>
  <c r="G1092" i="2"/>
  <c r="I1091" i="2"/>
  <c r="I1090" i="2" s="1"/>
  <c r="M1090" i="2"/>
  <c r="L1090" i="2"/>
  <c r="K1090" i="2"/>
  <c r="J1090" i="2"/>
  <c r="H1090" i="2"/>
  <c r="G1090" i="2"/>
  <c r="F1090" i="2"/>
  <c r="I1089" i="2"/>
  <c r="I1088" i="2" s="1"/>
  <c r="M1088" i="2"/>
  <c r="L1088" i="2"/>
  <c r="K1088" i="2"/>
  <c r="J1088" i="2"/>
  <c r="H1088" i="2"/>
  <c r="G1088" i="2"/>
  <c r="F1088" i="2"/>
  <c r="I1087" i="2"/>
  <c r="I1086" i="2" s="1"/>
  <c r="M1086" i="2"/>
  <c r="L1086" i="2"/>
  <c r="K1086" i="2"/>
  <c r="J1086" i="2"/>
  <c r="H1086" i="2"/>
  <c r="G1086" i="2"/>
  <c r="F1086" i="2"/>
  <c r="I1085" i="2"/>
  <c r="I1084" i="2"/>
  <c r="M1083" i="2"/>
  <c r="L1083" i="2"/>
  <c r="K1083" i="2"/>
  <c r="J1083" i="2"/>
  <c r="H1083" i="2"/>
  <c r="G1083" i="2"/>
  <c r="F1083" i="2"/>
  <c r="I1082" i="2"/>
  <c r="I1081" i="2"/>
  <c r="M1080" i="2"/>
  <c r="L1080" i="2"/>
  <c r="K1080" i="2"/>
  <c r="J1080" i="2"/>
  <c r="H1080" i="2"/>
  <c r="G1080" i="2"/>
  <c r="F1080" i="2"/>
  <c r="I1079" i="2"/>
  <c r="I1078" i="2" s="1"/>
  <c r="M1078" i="2"/>
  <c r="L1078" i="2"/>
  <c r="K1078" i="2"/>
  <c r="J1078" i="2"/>
  <c r="H1078" i="2"/>
  <c r="G1078" i="2"/>
  <c r="F1078" i="2"/>
  <c r="I1077" i="2"/>
  <c r="I1076" i="2" s="1"/>
  <c r="M1076" i="2"/>
  <c r="L1076" i="2"/>
  <c r="K1076" i="2"/>
  <c r="J1076" i="2"/>
  <c r="H1076" i="2"/>
  <c r="G1076" i="2"/>
  <c r="F1076" i="2"/>
  <c r="I1075" i="2"/>
  <c r="I1074" i="2" s="1"/>
  <c r="M1074" i="2"/>
  <c r="L1074" i="2"/>
  <c r="K1074" i="2"/>
  <c r="J1074" i="2"/>
  <c r="H1074" i="2"/>
  <c r="G1074" i="2"/>
  <c r="F1074" i="2"/>
  <c r="I1073" i="2"/>
  <c r="I1072" i="2"/>
  <c r="I1071" i="2"/>
  <c r="I1070" i="2"/>
  <c r="I1069" i="2"/>
  <c r="M1068" i="2"/>
  <c r="L1068" i="2"/>
  <c r="K1068" i="2"/>
  <c r="J1068" i="2"/>
  <c r="H1068" i="2"/>
  <c r="G1068" i="2"/>
  <c r="F1068" i="2"/>
  <c r="I1067" i="2"/>
  <c r="I1066" i="2"/>
  <c r="I1065" i="2"/>
  <c r="I1064" i="2"/>
  <c r="I1063" i="2"/>
  <c r="I1062" i="2"/>
  <c r="I1061" i="2"/>
  <c r="I1060" i="2"/>
  <c r="M1059" i="2"/>
  <c r="L1059" i="2"/>
  <c r="K1059" i="2"/>
  <c r="J1059" i="2"/>
  <c r="H1059" i="2"/>
  <c r="G1059" i="2"/>
  <c r="F1059" i="2"/>
  <c r="I1058" i="2"/>
  <c r="I1057" i="2" s="1"/>
  <c r="M1057" i="2"/>
  <c r="L1057" i="2"/>
  <c r="K1057" i="2"/>
  <c r="J1057" i="2"/>
  <c r="H1057" i="2"/>
  <c r="G1057" i="2"/>
  <c r="F1057" i="2"/>
  <c r="I1056" i="2"/>
  <c r="I1055" i="2"/>
  <c r="I1054" i="2"/>
  <c r="I1053" i="2"/>
  <c r="I1052" i="2"/>
  <c r="M1051" i="2"/>
  <c r="L1051" i="2"/>
  <c r="K1051" i="2"/>
  <c r="J1051" i="2"/>
  <c r="H1051" i="2"/>
  <c r="G1051" i="2"/>
  <c r="F1051" i="2"/>
  <c r="I1050" i="2"/>
  <c r="I1049" i="2"/>
  <c r="I1048" i="2"/>
  <c r="I1047" i="2"/>
  <c r="I1046" i="2"/>
  <c r="I1045" i="2"/>
  <c r="I1044" i="2"/>
  <c r="I1043" i="2"/>
  <c r="I1042" i="2"/>
  <c r="M1041" i="2"/>
  <c r="L1041" i="2"/>
  <c r="K1041" i="2"/>
  <c r="J1041" i="2"/>
  <c r="H1041" i="2"/>
  <c r="G1041" i="2"/>
  <c r="F1041" i="2"/>
  <c r="I1040" i="2"/>
  <c r="I1039" i="2" s="1"/>
  <c r="M1039" i="2"/>
  <c r="L1039" i="2"/>
  <c r="K1039" i="2"/>
  <c r="J1039" i="2"/>
  <c r="H1039" i="2"/>
  <c r="G1039" i="2"/>
  <c r="F1039" i="2"/>
  <c r="I1038" i="2"/>
  <c r="I1037" i="2"/>
  <c r="I1036" i="2"/>
  <c r="I1035" i="2"/>
  <c r="M1034" i="2"/>
  <c r="L1034" i="2"/>
  <c r="K1034" i="2"/>
  <c r="J1034" i="2"/>
  <c r="H1034" i="2"/>
  <c r="G1034" i="2"/>
  <c r="F1034" i="2"/>
  <c r="I1033" i="2"/>
  <c r="I1032" i="2"/>
  <c r="M1031" i="2"/>
  <c r="L1031" i="2"/>
  <c r="K1031" i="2"/>
  <c r="J1031" i="2"/>
  <c r="H1031" i="2"/>
  <c r="G1031" i="2"/>
  <c r="F1031" i="2"/>
  <c r="I1030" i="2"/>
  <c r="I1029" i="2" s="1"/>
  <c r="M1029" i="2"/>
  <c r="L1029" i="2"/>
  <c r="K1029" i="2"/>
  <c r="J1029" i="2"/>
  <c r="H1029" i="2"/>
  <c r="G1029" i="2"/>
  <c r="F1029" i="2"/>
  <c r="I1028" i="2"/>
  <c r="I1027" i="2"/>
  <c r="I1026" i="2"/>
  <c r="I1025" i="2"/>
  <c r="I1024" i="2"/>
  <c r="I1023" i="2"/>
  <c r="M1022" i="2"/>
  <c r="L1022" i="2"/>
  <c r="K1022" i="2"/>
  <c r="J1022" i="2"/>
  <c r="H1022" i="2"/>
  <c r="G1022" i="2"/>
  <c r="F1022" i="2"/>
  <c r="I1021" i="2"/>
  <c r="I1020" i="2"/>
  <c r="I1019" i="2"/>
  <c r="I1018" i="2"/>
  <c r="I1017" i="2"/>
  <c r="I1016" i="2"/>
  <c r="I1015" i="2"/>
  <c r="I1014" i="2"/>
  <c r="I1013" i="2"/>
  <c r="F1013" i="2"/>
  <c r="F1006" i="2" s="1"/>
  <c r="I1012" i="2"/>
  <c r="I1011" i="2"/>
  <c r="I1010" i="2"/>
  <c r="I1009" i="2"/>
  <c r="I1008" i="2"/>
  <c r="I1007" i="2"/>
  <c r="M1006" i="2"/>
  <c r="L1006" i="2"/>
  <c r="K1006" i="2"/>
  <c r="J1006" i="2"/>
  <c r="H1006" i="2"/>
  <c r="G1006" i="2"/>
  <c r="I1005" i="2"/>
  <c r="I1004" i="2"/>
  <c r="I1003" i="2"/>
  <c r="I1002" i="2"/>
  <c r="I1001" i="2"/>
  <c r="I1000" i="2"/>
  <c r="I999" i="2"/>
  <c r="I998" i="2"/>
  <c r="I997" i="2"/>
  <c r="I996" i="2"/>
  <c r="I995" i="2"/>
  <c r="I994" i="2"/>
  <c r="I993" i="2"/>
  <c r="M992" i="2"/>
  <c r="L992" i="2"/>
  <c r="K992" i="2"/>
  <c r="J992" i="2"/>
  <c r="H992" i="2"/>
  <c r="G992" i="2"/>
  <c r="F992" i="2"/>
  <c r="I991" i="2"/>
  <c r="I990" i="2"/>
  <c r="I989" i="2"/>
  <c r="I988" i="2"/>
  <c r="I987" i="2"/>
  <c r="I986" i="2"/>
  <c r="I985" i="2"/>
  <c r="I984" i="2"/>
  <c r="I983" i="2"/>
  <c r="I982" i="2"/>
  <c r="F982" i="2"/>
  <c r="F970" i="2" s="1"/>
  <c r="I981" i="2"/>
  <c r="I980" i="2"/>
  <c r="I979" i="2"/>
  <c r="I978" i="2"/>
  <c r="I977" i="2"/>
  <c r="I976" i="2"/>
  <c r="I975" i="2"/>
  <c r="I974" i="2"/>
  <c r="I973" i="2"/>
  <c r="I972" i="2"/>
  <c r="I971" i="2"/>
  <c r="M970" i="2"/>
  <c r="L970" i="2"/>
  <c r="K970" i="2"/>
  <c r="J970" i="2"/>
  <c r="H970" i="2"/>
  <c r="G970" i="2"/>
  <c r="I969" i="2"/>
  <c r="I968" i="2"/>
  <c r="M967" i="2"/>
  <c r="L967" i="2"/>
  <c r="K967" i="2"/>
  <c r="J967" i="2"/>
  <c r="H967" i="2"/>
  <c r="G967" i="2"/>
  <c r="F967" i="2"/>
  <c r="I966" i="2"/>
  <c r="I965" i="2"/>
  <c r="I964" i="2"/>
  <c r="M963" i="2"/>
  <c r="L963" i="2"/>
  <c r="K963" i="2"/>
  <c r="J963" i="2"/>
  <c r="H963" i="2"/>
  <c r="G963" i="2"/>
  <c r="F963" i="2"/>
  <c r="I962" i="2"/>
  <c r="I961" i="2"/>
  <c r="I960" i="2"/>
  <c r="I959" i="2"/>
  <c r="I958" i="2"/>
  <c r="I957" i="2"/>
  <c r="I956" i="2"/>
  <c r="F956" i="2"/>
  <c r="F955" i="2" s="1"/>
  <c r="M955" i="2"/>
  <c r="L955" i="2"/>
  <c r="K955" i="2"/>
  <c r="J955" i="2"/>
  <c r="H955" i="2"/>
  <c r="G955" i="2"/>
  <c r="I954" i="2"/>
  <c r="I953" i="2"/>
  <c r="M952" i="2"/>
  <c r="L952" i="2"/>
  <c r="K952" i="2"/>
  <c r="J952" i="2"/>
  <c r="H952" i="2"/>
  <c r="G952" i="2"/>
  <c r="F952" i="2"/>
  <c r="I951" i="2"/>
  <c r="I950" i="2" s="1"/>
  <c r="M950" i="2"/>
  <c r="L950" i="2"/>
  <c r="K950" i="2"/>
  <c r="J950" i="2"/>
  <c r="H950" i="2"/>
  <c r="G950" i="2"/>
  <c r="F950" i="2"/>
  <c r="I949" i="2"/>
  <c r="I948" i="2"/>
  <c r="I947" i="2"/>
  <c r="I946" i="2"/>
  <c r="I945" i="2"/>
  <c r="I944" i="2"/>
  <c r="M943" i="2"/>
  <c r="L943" i="2"/>
  <c r="K943" i="2"/>
  <c r="J943" i="2"/>
  <c r="H943" i="2"/>
  <c r="G943" i="2"/>
  <c r="F943" i="2"/>
  <c r="I942" i="2"/>
  <c r="I941" i="2" s="1"/>
  <c r="M941" i="2"/>
  <c r="L941" i="2"/>
  <c r="K941" i="2"/>
  <c r="J941" i="2"/>
  <c r="H941" i="2"/>
  <c r="G941" i="2"/>
  <c r="F941" i="2"/>
  <c r="I940" i="2"/>
  <c r="I939" i="2"/>
  <c r="I938" i="2"/>
  <c r="I937" i="2"/>
  <c r="I936" i="2"/>
  <c r="I935" i="2"/>
  <c r="I934" i="2"/>
  <c r="I933" i="2"/>
  <c r="I932" i="2"/>
  <c r="M931" i="2"/>
  <c r="L931" i="2"/>
  <c r="K931" i="2"/>
  <c r="J931" i="2"/>
  <c r="H931" i="2"/>
  <c r="G931" i="2"/>
  <c r="F931" i="2"/>
  <c r="I930" i="2"/>
  <c r="I929" i="2" s="1"/>
  <c r="M929" i="2"/>
  <c r="L929" i="2"/>
  <c r="K929" i="2"/>
  <c r="J929" i="2"/>
  <c r="H929" i="2"/>
  <c r="G929" i="2"/>
  <c r="F929" i="2"/>
  <c r="I928" i="2"/>
  <c r="I927" i="2"/>
  <c r="I926" i="2"/>
  <c r="M925" i="2"/>
  <c r="L925" i="2"/>
  <c r="K925" i="2"/>
  <c r="J925" i="2"/>
  <c r="H925" i="2"/>
  <c r="G925" i="2"/>
  <c r="F925" i="2"/>
  <c r="I924" i="2"/>
  <c r="I923" i="2"/>
  <c r="F923" i="2"/>
  <c r="F922" i="2" s="1"/>
  <c r="M922" i="2"/>
  <c r="L922" i="2"/>
  <c r="K922" i="2"/>
  <c r="J922" i="2"/>
  <c r="H922" i="2"/>
  <c r="G922" i="2"/>
  <c r="I921" i="2"/>
  <c r="I920" i="2"/>
  <c r="I919" i="2"/>
  <c r="I918" i="2"/>
  <c r="M917" i="2"/>
  <c r="L917" i="2"/>
  <c r="K917" i="2"/>
  <c r="J917" i="2"/>
  <c r="H917" i="2"/>
  <c r="G917" i="2"/>
  <c r="F917" i="2"/>
  <c r="I916" i="2"/>
  <c r="I915" i="2"/>
  <c r="I914" i="2"/>
  <c r="I913" i="2"/>
  <c r="I912" i="2"/>
  <c r="I911" i="2"/>
  <c r="I910" i="2"/>
  <c r="I909" i="2"/>
  <c r="I908" i="2"/>
  <c r="I907" i="2"/>
  <c r="M906" i="2"/>
  <c r="L906" i="2"/>
  <c r="K906" i="2"/>
  <c r="J906" i="2"/>
  <c r="H906" i="2"/>
  <c r="G906" i="2"/>
  <c r="F906" i="2"/>
  <c r="I905" i="2"/>
  <c r="I904" i="2"/>
  <c r="I903" i="2"/>
  <c r="I902" i="2"/>
  <c r="M901" i="2"/>
  <c r="L901" i="2"/>
  <c r="K901" i="2"/>
  <c r="J901" i="2"/>
  <c r="H901" i="2"/>
  <c r="G901" i="2"/>
  <c r="F901" i="2"/>
  <c r="I900" i="2"/>
  <c r="I899" i="2" s="1"/>
  <c r="M899" i="2"/>
  <c r="L899" i="2"/>
  <c r="K899" i="2"/>
  <c r="J899" i="2"/>
  <c r="H899" i="2"/>
  <c r="G899" i="2"/>
  <c r="F899" i="2"/>
  <c r="I898" i="2"/>
  <c r="I897" i="2" s="1"/>
  <c r="M897" i="2"/>
  <c r="L897" i="2"/>
  <c r="K897" i="2"/>
  <c r="J897" i="2"/>
  <c r="H897" i="2"/>
  <c r="G897" i="2"/>
  <c r="F897" i="2"/>
  <c r="I896" i="2"/>
  <c r="I895" i="2"/>
  <c r="M894" i="2"/>
  <c r="L894" i="2"/>
  <c r="K894" i="2"/>
  <c r="J894" i="2"/>
  <c r="H894" i="2"/>
  <c r="G894" i="2"/>
  <c r="F894" i="2"/>
  <c r="I893" i="2"/>
  <c r="I892" i="2"/>
  <c r="M891" i="2"/>
  <c r="L891" i="2"/>
  <c r="K891" i="2"/>
  <c r="J891" i="2"/>
  <c r="H891" i="2"/>
  <c r="G891" i="2"/>
  <c r="F891" i="2"/>
  <c r="I890" i="2"/>
  <c r="I889" i="2"/>
  <c r="I888" i="2"/>
  <c r="I887" i="2"/>
  <c r="M886" i="2"/>
  <c r="L886" i="2"/>
  <c r="K886" i="2"/>
  <c r="J886" i="2"/>
  <c r="H886" i="2"/>
  <c r="G886" i="2"/>
  <c r="F886" i="2"/>
  <c r="I885" i="2"/>
  <c r="I884" i="2"/>
  <c r="I883" i="2"/>
  <c r="I882" i="2"/>
  <c r="I881" i="2"/>
  <c r="I880" i="2"/>
  <c r="M879" i="2"/>
  <c r="L879" i="2"/>
  <c r="K879" i="2"/>
  <c r="J879" i="2"/>
  <c r="H879" i="2"/>
  <c r="G879" i="2"/>
  <c r="F879" i="2"/>
  <c r="I877" i="2"/>
  <c r="I876" i="2" s="1"/>
  <c r="M876" i="2"/>
  <c r="L876" i="2"/>
  <c r="K876" i="2"/>
  <c r="J876" i="2"/>
  <c r="H876" i="2"/>
  <c r="G876" i="2"/>
  <c r="F876" i="2"/>
  <c r="I875" i="2"/>
  <c r="I874" i="2" s="1"/>
  <c r="M874" i="2"/>
  <c r="L874" i="2"/>
  <c r="K874" i="2"/>
  <c r="J874" i="2"/>
  <c r="H874" i="2"/>
  <c r="G874" i="2"/>
  <c r="F874" i="2"/>
  <c r="I873" i="2"/>
  <c r="I872" i="2" s="1"/>
  <c r="M872" i="2"/>
  <c r="L872" i="2"/>
  <c r="K872" i="2"/>
  <c r="J872" i="2"/>
  <c r="H872" i="2"/>
  <c r="G872" i="2"/>
  <c r="F872" i="2"/>
  <c r="I871" i="2"/>
  <c r="I870" i="2"/>
  <c r="I869" i="2"/>
  <c r="M868" i="2"/>
  <c r="L868" i="2"/>
  <c r="K868" i="2"/>
  <c r="J868" i="2"/>
  <c r="H868" i="2"/>
  <c r="G868" i="2"/>
  <c r="F868" i="2"/>
  <c r="I867" i="2"/>
  <c r="I866" i="2"/>
  <c r="I865" i="2"/>
  <c r="I864" i="2"/>
  <c r="I863" i="2"/>
  <c r="I862" i="2"/>
  <c r="I861" i="2"/>
  <c r="I860" i="2"/>
  <c r="I859" i="2"/>
  <c r="I858" i="2"/>
  <c r="M857" i="2"/>
  <c r="L857" i="2"/>
  <c r="K857" i="2"/>
  <c r="J857" i="2"/>
  <c r="H857" i="2"/>
  <c r="G857" i="2"/>
  <c r="F857" i="2"/>
  <c r="I856" i="2"/>
  <c r="I855" i="2" s="1"/>
  <c r="M855" i="2"/>
  <c r="L855" i="2"/>
  <c r="K855" i="2"/>
  <c r="J855" i="2"/>
  <c r="H855" i="2"/>
  <c r="G855" i="2"/>
  <c r="F855" i="2"/>
  <c r="I854" i="2"/>
  <c r="M853" i="2"/>
  <c r="L853" i="2"/>
  <c r="K853" i="2"/>
  <c r="J853" i="2"/>
  <c r="H853" i="2"/>
  <c r="G853" i="2"/>
  <c r="F853" i="2"/>
  <c r="I852" i="2"/>
  <c r="F852" i="2"/>
  <c r="F851" i="2" s="1"/>
  <c r="M851" i="2"/>
  <c r="L851" i="2"/>
  <c r="K851" i="2"/>
  <c r="J851" i="2"/>
  <c r="H851" i="2"/>
  <c r="G851" i="2"/>
  <c r="I850" i="2"/>
  <c r="I849" i="2"/>
  <c r="I848" i="2"/>
  <c r="I847" i="2"/>
  <c r="I846" i="2"/>
  <c r="I845" i="2"/>
  <c r="I844" i="2"/>
  <c r="I843" i="2"/>
  <c r="I842" i="2"/>
  <c r="I841" i="2"/>
  <c r="I840" i="2"/>
  <c r="M839" i="2"/>
  <c r="L839" i="2"/>
  <c r="K839" i="2"/>
  <c r="J839" i="2"/>
  <c r="H839" i="2"/>
  <c r="G839" i="2"/>
  <c r="F839" i="2"/>
  <c r="I838" i="2"/>
  <c r="I837" i="2"/>
  <c r="M836" i="2"/>
  <c r="L836" i="2"/>
  <c r="K836" i="2"/>
  <c r="J836" i="2"/>
  <c r="H836" i="2"/>
  <c r="G836" i="2"/>
  <c r="F836" i="2"/>
  <c r="I835" i="2"/>
  <c r="I834" i="2"/>
  <c r="M833" i="2"/>
  <c r="L833" i="2"/>
  <c r="K833" i="2"/>
  <c r="J833" i="2"/>
  <c r="H833" i="2"/>
  <c r="G833" i="2"/>
  <c r="F833" i="2"/>
  <c r="I832" i="2"/>
  <c r="I831" i="2"/>
  <c r="I830" i="2"/>
  <c r="I829" i="2"/>
  <c r="I828" i="2"/>
  <c r="I827" i="2"/>
  <c r="I826" i="2"/>
  <c r="M825" i="2"/>
  <c r="L825" i="2"/>
  <c r="K825" i="2"/>
  <c r="J825" i="2"/>
  <c r="H825" i="2"/>
  <c r="G825" i="2"/>
  <c r="F825" i="2"/>
  <c r="I824" i="2"/>
  <c r="I823" i="2"/>
  <c r="I822" i="2"/>
  <c r="I821" i="2"/>
  <c r="I820" i="2"/>
  <c r="I819" i="2"/>
  <c r="I818" i="2"/>
  <c r="I817" i="2"/>
  <c r="I816" i="2"/>
  <c r="I815" i="2"/>
  <c r="I814" i="2"/>
  <c r="I813" i="2"/>
  <c r="I812" i="2"/>
  <c r="I811" i="2"/>
  <c r="I810" i="2"/>
  <c r="I809" i="2"/>
  <c r="I808" i="2"/>
  <c r="I807" i="2"/>
  <c r="I806" i="2"/>
  <c r="I805" i="2"/>
  <c r="I804" i="2"/>
  <c r="I803" i="2"/>
  <c r="I802" i="2"/>
  <c r="I801" i="2"/>
  <c r="I800" i="2"/>
  <c r="I799" i="2"/>
  <c r="I798" i="2"/>
  <c r="I797" i="2"/>
  <c r="I796" i="2"/>
  <c r="I795" i="2"/>
  <c r="I794" i="2"/>
  <c r="I793" i="2"/>
  <c r="I792" i="2"/>
  <c r="I791" i="2"/>
  <c r="I790" i="2"/>
  <c r="I789" i="2"/>
  <c r="I788" i="2"/>
  <c r="I787" i="2"/>
  <c r="I786" i="2"/>
  <c r="I785" i="2"/>
  <c r="I784" i="2"/>
  <c r="I783" i="2"/>
  <c r="M782" i="2"/>
  <c r="L782" i="2"/>
  <c r="K782" i="2"/>
  <c r="J782" i="2"/>
  <c r="H782" i="2"/>
  <c r="G782" i="2"/>
  <c r="F782" i="2"/>
  <c r="I781" i="2"/>
  <c r="I780" i="2"/>
  <c r="I779" i="2"/>
  <c r="I778" i="2"/>
  <c r="I777" i="2"/>
  <c r="I776" i="2"/>
  <c r="I775" i="2"/>
  <c r="I774" i="2"/>
  <c r="I773" i="2"/>
  <c r="I772" i="2"/>
  <c r="I771" i="2"/>
  <c r="M770" i="2"/>
  <c r="L770" i="2"/>
  <c r="K770" i="2"/>
  <c r="J770" i="2"/>
  <c r="H770" i="2"/>
  <c r="G770" i="2"/>
  <c r="F770" i="2"/>
  <c r="I769" i="2"/>
  <c r="M768" i="2"/>
  <c r="L768" i="2"/>
  <c r="K768" i="2"/>
  <c r="J768" i="2"/>
  <c r="H768" i="2"/>
  <c r="G768" i="2"/>
  <c r="F768" i="2"/>
  <c r="I767" i="2"/>
  <c r="I766" i="2"/>
  <c r="I765" i="2"/>
  <c r="I764" i="2"/>
  <c r="I763" i="2"/>
  <c r="I762" i="2"/>
  <c r="M761" i="2"/>
  <c r="L761" i="2"/>
  <c r="K761" i="2"/>
  <c r="J761" i="2"/>
  <c r="H761" i="2"/>
  <c r="G761" i="2"/>
  <c r="F761" i="2"/>
  <c r="I760" i="2"/>
  <c r="I759" i="2"/>
  <c r="I758" i="2"/>
  <c r="I757" i="2"/>
  <c r="I756" i="2"/>
  <c r="I755" i="2"/>
  <c r="I754" i="2"/>
  <c r="I753" i="2"/>
  <c r="I752" i="2"/>
  <c r="I751" i="2"/>
  <c r="F751" i="2"/>
  <c r="I750" i="2"/>
  <c r="I749" i="2"/>
  <c r="F749" i="2"/>
  <c r="I748" i="2"/>
  <c r="I747" i="2"/>
  <c r="I746" i="2"/>
  <c r="I745" i="2"/>
  <c r="I744" i="2"/>
  <c r="I743" i="2"/>
  <c r="I742" i="2"/>
  <c r="I741" i="2"/>
  <c r="I740" i="2"/>
  <c r="I739" i="2"/>
  <c r="I738" i="2"/>
  <c r="I737" i="2"/>
  <c r="I736" i="2"/>
  <c r="I735" i="2"/>
  <c r="I734" i="2"/>
  <c r="I733" i="2"/>
  <c r="M732" i="2"/>
  <c r="L732" i="2"/>
  <c r="K732" i="2"/>
  <c r="J732" i="2"/>
  <c r="H732" i="2"/>
  <c r="G732" i="2"/>
  <c r="I731" i="2"/>
  <c r="I730" i="2"/>
  <c r="I729" i="2"/>
  <c r="I728" i="2"/>
  <c r="I727" i="2"/>
  <c r="I726" i="2"/>
  <c r="I725" i="2"/>
  <c r="I724" i="2"/>
  <c r="I723" i="2"/>
  <c r="I722" i="2"/>
  <c r="I721" i="2"/>
  <c r="I720" i="2"/>
  <c r="I719" i="2"/>
  <c r="I718" i="2"/>
  <c r="M717" i="2"/>
  <c r="L717" i="2"/>
  <c r="K717" i="2"/>
  <c r="J717" i="2"/>
  <c r="H717" i="2"/>
  <c r="G717" i="2"/>
  <c r="F717" i="2"/>
  <c r="I716" i="2"/>
  <c r="I715" i="2"/>
  <c r="I714" i="2"/>
  <c r="M713" i="2"/>
  <c r="L713" i="2"/>
  <c r="K713" i="2"/>
  <c r="J713" i="2"/>
  <c r="H713" i="2"/>
  <c r="G713" i="2"/>
  <c r="F713" i="2"/>
  <c r="I712" i="2"/>
  <c r="I711" i="2"/>
  <c r="I710" i="2"/>
  <c r="I709" i="2"/>
  <c r="I708" i="2"/>
  <c r="I707" i="2"/>
  <c r="I706" i="2"/>
  <c r="M705" i="2"/>
  <c r="L705" i="2"/>
  <c r="K705" i="2"/>
  <c r="J705" i="2"/>
  <c r="H705" i="2"/>
  <c r="G705" i="2"/>
  <c r="F705" i="2"/>
  <c r="I704" i="2"/>
  <c r="I703" i="2"/>
  <c r="M702" i="2"/>
  <c r="L702" i="2"/>
  <c r="K702" i="2"/>
  <c r="J702" i="2"/>
  <c r="H702" i="2"/>
  <c r="G702" i="2"/>
  <c r="F702" i="2"/>
  <c r="I701" i="2"/>
  <c r="I700" i="2"/>
  <c r="I699" i="2"/>
  <c r="I698" i="2"/>
  <c r="I697" i="2"/>
  <c r="I696" i="2"/>
  <c r="I695" i="2"/>
  <c r="I694" i="2"/>
  <c r="I693" i="2"/>
  <c r="I692" i="2"/>
  <c r="I691" i="2"/>
  <c r="I690" i="2"/>
  <c r="M689" i="2"/>
  <c r="L689" i="2"/>
  <c r="K689" i="2"/>
  <c r="J689" i="2"/>
  <c r="H689" i="2"/>
  <c r="G689" i="2"/>
  <c r="F689" i="2"/>
  <c r="I688" i="2"/>
  <c r="M687" i="2"/>
  <c r="L687" i="2"/>
  <c r="K687" i="2"/>
  <c r="J687" i="2"/>
  <c r="H687" i="2"/>
  <c r="G687" i="2"/>
  <c r="F687" i="2"/>
  <c r="I686" i="2"/>
  <c r="I685" i="2"/>
  <c r="I684" i="2"/>
  <c r="I683" i="2"/>
  <c r="I682" i="2"/>
  <c r="I681" i="2"/>
  <c r="I680" i="2"/>
  <c r="I679" i="2"/>
  <c r="I678" i="2"/>
  <c r="I677" i="2"/>
  <c r="I676" i="2"/>
  <c r="I675" i="2"/>
  <c r="I674" i="2"/>
  <c r="I673" i="2"/>
  <c r="I672" i="2"/>
  <c r="I671" i="2"/>
  <c r="I670" i="2"/>
  <c r="I669" i="2"/>
  <c r="I668" i="2"/>
  <c r="I667" i="2"/>
  <c r="I666" i="2"/>
  <c r="I665" i="2"/>
  <c r="M664" i="2"/>
  <c r="L664" i="2"/>
  <c r="K664" i="2"/>
  <c r="J664" i="2"/>
  <c r="H664" i="2"/>
  <c r="G664" i="2"/>
  <c r="F664" i="2"/>
  <c r="I663" i="2"/>
  <c r="I662" i="2"/>
  <c r="I661" i="2"/>
  <c r="I660" i="2"/>
  <c r="I659" i="2"/>
  <c r="I658" i="2"/>
  <c r="I657" i="2"/>
  <c r="I656" i="2"/>
  <c r="I655" i="2"/>
  <c r="M654" i="2"/>
  <c r="L654" i="2"/>
  <c r="K654" i="2"/>
  <c r="J654" i="2"/>
  <c r="H654" i="2"/>
  <c r="G654" i="2"/>
  <c r="F654" i="2"/>
  <c r="I653" i="2"/>
  <c r="I652" i="2"/>
  <c r="I651" i="2"/>
  <c r="M650" i="2"/>
  <c r="L650" i="2"/>
  <c r="K650" i="2"/>
  <c r="J650" i="2"/>
  <c r="H650" i="2"/>
  <c r="G650" i="2"/>
  <c r="F650" i="2"/>
  <c r="I649" i="2"/>
  <c r="I648" i="2"/>
  <c r="I647" i="2"/>
  <c r="I646" i="2"/>
  <c r="I645" i="2"/>
  <c r="I644" i="2"/>
  <c r="I643" i="2"/>
  <c r="I642" i="2"/>
  <c r="I641" i="2"/>
  <c r="I640" i="2"/>
  <c r="I639" i="2"/>
  <c r="I638" i="2"/>
  <c r="I637" i="2"/>
  <c r="M636" i="2"/>
  <c r="L636" i="2"/>
  <c r="K636" i="2"/>
  <c r="J636" i="2"/>
  <c r="H636" i="2"/>
  <c r="G636" i="2"/>
  <c r="F636" i="2"/>
  <c r="I635" i="2"/>
  <c r="I634" i="2"/>
  <c r="I633" i="2"/>
  <c r="I632" i="2"/>
  <c r="M631" i="2"/>
  <c r="L631" i="2"/>
  <c r="K631" i="2"/>
  <c r="J631" i="2"/>
  <c r="H631" i="2"/>
  <c r="G631" i="2"/>
  <c r="F631" i="2"/>
  <c r="I630" i="2"/>
  <c r="I629" i="2"/>
  <c r="I628" i="2"/>
  <c r="I627" i="2"/>
  <c r="M626" i="2"/>
  <c r="L626" i="2"/>
  <c r="K626" i="2"/>
  <c r="J626" i="2"/>
  <c r="H626" i="2"/>
  <c r="G626" i="2"/>
  <c r="F626" i="2"/>
  <c r="I625" i="2"/>
  <c r="I624" i="2"/>
  <c r="M623" i="2"/>
  <c r="L623" i="2"/>
  <c r="K623" i="2"/>
  <c r="J623" i="2"/>
  <c r="H623" i="2"/>
  <c r="G623" i="2"/>
  <c r="F623" i="2"/>
  <c r="I622" i="2"/>
  <c r="I621" i="2"/>
  <c r="I620" i="2"/>
  <c r="I619" i="2"/>
  <c r="I618" i="2"/>
  <c r="I617" i="2"/>
  <c r="I616" i="2"/>
  <c r="I615" i="2"/>
  <c r="I614" i="2"/>
  <c r="I613" i="2"/>
  <c r="I612" i="2"/>
  <c r="I611" i="2"/>
  <c r="I610" i="2"/>
  <c r="M609" i="2"/>
  <c r="L609" i="2"/>
  <c r="K609" i="2"/>
  <c r="J609" i="2"/>
  <c r="H609" i="2"/>
  <c r="G609" i="2"/>
  <c r="F609" i="2"/>
  <c r="I608" i="2"/>
  <c r="I607" i="2"/>
  <c r="I606" i="2"/>
  <c r="I605" i="2"/>
  <c r="I604" i="2"/>
  <c r="I603" i="2"/>
  <c r="I602" i="2"/>
  <c r="I601" i="2"/>
  <c r="I600" i="2"/>
  <c r="I599" i="2"/>
  <c r="I598" i="2"/>
  <c r="M597" i="2"/>
  <c r="L597" i="2"/>
  <c r="K597" i="2"/>
  <c r="J597" i="2"/>
  <c r="H597" i="2"/>
  <c r="G597" i="2"/>
  <c r="F597" i="2"/>
  <c r="I596" i="2"/>
  <c r="I595" i="2"/>
  <c r="I594" i="2"/>
  <c r="I593" i="2"/>
  <c r="I592" i="2"/>
  <c r="I591" i="2"/>
  <c r="I590" i="2"/>
  <c r="I589" i="2"/>
  <c r="M588" i="2"/>
  <c r="L588" i="2"/>
  <c r="K588" i="2"/>
  <c r="J588" i="2"/>
  <c r="H588" i="2"/>
  <c r="G588" i="2"/>
  <c r="F588" i="2"/>
  <c r="I587" i="2"/>
  <c r="M586" i="2"/>
  <c r="L586" i="2"/>
  <c r="K586" i="2"/>
  <c r="J586" i="2"/>
  <c r="H586" i="2"/>
  <c r="G586" i="2"/>
  <c r="F586" i="2"/>
  <c r="I585" i="2"/>
  <c r="I584" i="2"/>
  <c r="I583" i="2"/>
  <c r="I582" i="2"/>
  <c r="I581" i="2"/>
  <c r="I580" i="2"/>
  <c r="I579" i="2"/>
  <c r="M578" i="2"/>
  <c r="L578" i="2"/>
  <c r="K578" i="2"/>
  <c r="J578" i="2"/>
  <c r="H578" i="2"/>
  <c r="G578" i="2"/>
  <c r="F578" i="2"/>
  <c r="I577" i="2"/>
  <c r="I576" i="2"/>
  <c r="I575" i="2"/>
  <c r="I574" i="2"/>
  <c r="I573" i="2"/>
  <c r="I572" i="2"/>
  <c r="I571" i="2"/>
  <c r="I570" i="2"/>
  <c r="I569" i="2"/>
  <c r="I568" i="2"/>
  <c r="I567" i="2"/>
  <c r="I566" i="2"/>
  <c r="I565" i="2"/>
  <c r="I564" i="2"/>
  <c r="I563" i="2"/>
  <c r="I562" i="2"/>
  <c r="I561" i="2"/>
  <c r="I560" i="2"/>
  <c r="I559" i="2"/>
  <c r="I558" i="2"/>
  <c r="I557" i="2"/>
  <c r="I556" i="2"/>
  <c r="I555" i="2"/>
  <c r="M554" i="2"/>
  <c r="L554" i="2"/>
  <c r="K554" i="2"/>
  <c r="J554" i="2"/>
  <c r="H554" i="2"/>
  <c r="G554" i="2"/>
  <c r="F554" i="2"/>
  <c r="I553" i="2"/>
  <c r="I552" i="2"/>
  <c r="I551" i="2"/>
  <c r="I550" i="2"/>
  <c r="M549" i="2"/>
  <c r="L549" i="2"/>
  <c r="K549" i="2"/>
  <c r="J549" i="2"/>
  <c r="H549" i="2"/>
  <c r="G549" i="2"/>
  <c r="F549" i="2"/>
  <c r="I548" i="2"/>
  <c r="M547" i="2"/>
  <c r="L547" i="2"/>
  <c r="K547" i="2"/>
  <c r="J547" i="2"/>
  <c r="H547" i="2"/>
  <c r="G547" i="2"/>
  <c r="F547" i="2"/>
  <c r="I546" i="2"/>
  <c r="I545" i="2"/>
  <c r="M544" i="2"/>
  <c r="L544" i="2"/>
  <c r="K544" i="2"/>
  <c r="J544" i="2"/>
  <c r="H544" i="2"/>
  <c r="G544" i="2"/>
  <c r="F544" i="2"/>
  <c r="I543" i="2"/>
  <c r="I542" i="2"/>
  <c r="I541" i="2"/>
  <c r="I540" i="2"/>
  <c r="M539" i="2"/>
  <c r="L539" i="2"/>
  <c r="K539" i="2"/>
  <c r="J539" i="2"/>
  <c r="H539" i="2"/>
  <c r="G539" i="2"/>
  <c r="F539" i="2"/>
  <c r="I538" i="2"/>
  <c r="I537" i="2"/>
  <c r="I536" i="2"/>
  <c r="I535" i="2"/>
  <c r="M534" i="2"/>
  <c r="L534" i="2"/>
  <c r="K534" i="2"/>
  <c r="J534" i="2"/>
  <c r="H534" i="2"/>
  <c r="G534" i="2"/>
  <c r="F534" i="2"/>
  <c r="I533" i="2"/>
  <c r="I532" i="2"/>
  <c r="I531" i="2"/>
  <c r="I530" i="2"/>
  <c r="M529" i="2"/>
  <c r="L529" i="2"/>
  <c r="K529" i="2"/>
  <c r="J529" i="2"/>
  <c r="H529" i="2"/>
  <c r="G529" i="2"/>
  <c r="F529" i="2"/>
  <c r="I528" i="2"/>
  <c r="I527" i="2"/>
  <c r="I526" i="2"/>
  <c r="I525" i="2"/>
  <c r="I524" i="2"/>
  <c r="I523" i="2"/>
  <c r="I522" i="2"/>
  <c r="I521" i="2"/>
  <c r="I520" i="2"/>
  <c r="I519" i="2"/>
  <c r="M518" i="2"/>
  <c r="L518" i="2"/>
  <c r="K518" i="2"/>
  <c r="J518" i="2"/>
  <c r="H518" i="2"/>
  <c r="G518" i="2"/>
  <c r="F518" i="2"/>
  <c r="I517" i="2"/>
  <c r="I516" i="2"/>
  <c r="I515" i="2"/>
  <c r="I514" i="2"/>
  <c r="I513" i="2"/>
  <c r="I512" i="2"/>
  <c r="I511" i="2"/>
  <c r="M510" i="2"/>
  <c r="L510" i="2"/>
  <c r="K510" i="2"/>
  <c r="J510" i="2"/>
  <c r="H510" i="2"/>
  <c r="G510" i="2"/>
  <c r="F510" i="2"/>
  <c r="I509" i="2"/>
  <c r="I508" i="2"/>
  <c r="I507" i="2"/>
  <c r="I506" i="2"/>
  <c r="I505" i="2"/>
  <c r="I504" i="2"/>
  <c r="I503" i="2"/>
  <c r="I502" i="2"/>
  <c r="I501" i="2"/>
  <c r="I500" i="2"/>
  <c r="I499" i="2"/>
  <c r="I498" i="2"/>
  <c r="I497" i="2"/>
  <c r="I496" i="2"/>
  <c r="I495" i="2"/>
  <c r="I494" i="2"/>
  <c r="I493" i="2"/>
  <c r="M492" i="2"/>
  <c r="L492" i="2"/>
  <c r="K492" i="2"/>
  <c r="J492" i="2"/>
  <c r="H492" i="2"/>
  <c r="G492" i="2"/>
  <c r="F492" i="2"/>
  <c r="I491" i="2"/>
  <c r="I490" i="2"/>
  <c r="I489" i="2"/>
  <c r="I488" i="2"/>
  <c r="I487" i="2"/>
  <c r="M486" i="2"/>
  <c r="L486" i="2"/>
  <c r="K486" i="2"/>
  <c r="J486" i="2"/>
  <c r="H486" i="2"/>
  <c r="G486" i="2"/>
  <c r="F486" i="2"/>
  <c r="I485" i="2"/>
  <c r="I484" i="2"/>
  <c r="I483" i="2"/>
  <c r="I482" i="2"/>
  <c r="I481" i="2"/>
  <c r="I480" i="2"/>
  <c r="I479" i="2"/>
  <c r="I478" i="2"/>
  <c r="I477" i="2"/>
  <c r="I476" i="2"/>
  <c r="I475" i="2"/>
  <c r="I474" i="2"/>
  <c r="I473" i="2"/>
  <c r="M472" i="2"/>
  <c r="L472" i="2"/>
  <c r="K472" i="2"/>
  <c r="J472" i="2"/>
  <c r="H472" i="2"/>
  <c r="G472" i="2"/>
  <c r="F472" i="2"/>
  <c r="I471" i="2"/>
  <c r="I470" i="2"/>
  <c r="I469" i="2"/>
  <c r="I468" i="2"/>
  <c r="I467" i="2"/>
  <c r="I466" i="2"/>
  <c r="M465" i="2"/>
  <c r="L465" i="2"/>
  <c r="K465" i="2"/>
  <c r="J465" i="2"/>
  <c r="H465" i="2"/>
  <c r="G465" i="2"/>
  <c r="F465" i="2"/>
  <c r="I463" i="2"/>
  <c r="I462" i="2"/>
  <c r="I461" i="2"/>
  <c r="I460" i="2"/>
  <c r="I459" i="2"/>
  <c r="I458" i="2"/>
  <c r="I457" i="2"/>
  <c r="I456" i="2"/>
  <c r="I455" i="2"/>
  <c r="M454" i="2"/>
  <c r="L454" i="2"/>
  <c r="K454" i="2"/>
  <c r="J454" i="2"/>
  <c r="H454" i="2"/>
  <c r="G454" i="2"/>
  <c r="F454" i="2"/>
  <c r="I453" i="2"/>
  <c r="I452" i="2"/>
  <c r="I451" i="2"/>
  <c r="I450" i="2"/>
  <c r="I449" i="2"/>
  <c r="I448" i="2"/>
  <c r="I447" i="2"/>
  <c r="I446" i="2"/>
  <c r="I445" i="2"/>
  <c r="I444" i="2"/>
  <c r="I443" i="2"/>
  <c r="I442" i="2"/>
  <c r="I441" i="2"/>
  <c r="I440" i="2"/>
  <c r="I439" i="2"/>
  <c r="I438" i="2"/>
  <c r="I437" i="2"/>
  <c r="I436" i="2"/>
  <c r="I435" i="2"/>
  <c r="I434" i="2"/>
  <c r="I433" i="2"/>
  <c r="I432" i="2"/>
  <c r="I431" i="2"/>
  <c r="I430" i="2"/>
  <c r="I429" i="2"/>
  <c r="I428" i="2"/>
  <c r="I427" i="2"/>
  <c r="I426" i="2"/>
  <c r="I425" i="2"/>
  <c r="I424" i="2"/>
  <c r="I423" i="2"/>
  <c r="I422" i="2"/>
  <c r="I421" i="2"/>
  <c r="I420" i="2"/>
  <c r="I419" i="2"/>
  <c r="I418" i="2"/>
  <c r="I417" i="2"/>
  <c r="I416" i="2"/>
  <c r="I415" i="2"/>
  <c r="I414" i="2"/>
  <c r="I413" i="2"/>
  <c r="I412" i="2"/>
  <c r="I411" i="2"/>
  <c r="I410" i="2"/>
  <c r="I409" i="2"/>
  <c r="M408" i="2"/>
  <c r="L408" i="2"/>
  <c r="K408" i="2"/>
  <c r="J408" i="2"/>
  <c r="H408" i="2"/>
  <c r="G408" i="2"/>
  <c r="F408" i="2"/>
  <c r="I407" i="2"/>
  <c r="I406" i="2"/>
  <c r="I405" i="2"/>
  <c r="I404" i="2"/>
  <c r="I403" i="2"/>
  <c r="I402" i="2"/>
  <c r="I401" i="2"/>
  <c r="I400" i="2"/>
  <c r="I399" i="2"/>
  <c r="I398" i="2"/>
  <c r="I397" i="2"/>
  <c r="I396" i="2"/>
  <c r="I395" i="2"/>
  <c r="I394" i="2"/>
  <c r="M393" i="2"/>
  <c r="L393" i="2"/>
  <c r="K393" i="2"/>
  <c r="J393" i="2"/>
  <c r="H393" i="2"/>
  <c r="G393" i="2"/>
  <c r="F393" i="2"/>
  <c r="I392" i="2"/>
  <c r="I391" i="2"/>
  <c r="I390" i="2"/>
  <c r="I389" i="2"/>
  <c r="I388" i="2"/>
  <c r="I387" i="2"/>
  <c r="I386" i="2"/>
  <c r="I385" i="2"/>
  <c r="M384" i="2"/>
  <c r="L384" i="2"/>
  <c r="K384" i="2"/>
  <c r="J384" i="2"/>
  <c r="H384" i="2"/>
  <c r="G384" i="2"/>
  <c r="F384" i="2"/>
  <c r="I383" i="2"/>
  <c r="I382" i="2"/>
  <c r="I381" i="2"/>
  <c r="I380" i="2"/>
  <c r="I379" i="2"/>
  <c r="I378" i="2"/>
  <c r="I377" i="2"/>
  <c r="I376" i="2"/>
  <c r="I375" i="2"/>
  <c r="M374" i="2"/>
  <c r="L374" i="2"/>
  <c r="K374" i="2"/>
  <c r="J374" i="2"/>
  <c r="H374" i="2"/>
  <c r="G374" i="2"/>
  <c r="F374" i="2"/>
  <c r="I373" i="2"/>
  <c r="I372" i="2"/>
  <c r="M371" i="2"/>
  <c r="L371" i="2"/>
  <c r="K371" i="2"/>
  <c r="J371" i="2"/>
  <c r="H371" i="2"/>
  <c r="G371" i="2"/>
  <c r="F371" i="2"/>
  <c r="I370" i="2"/>
  <c r="I369" i="2"/>
  <c r="I368" i="2"/>
  <c r="I367" i="2"/>
  <c r="I366" i="2"/>
  <c r="I365" i="2"/>
  <c r="I364" i="2"/>
  <c r="I363" i="2"/>
  <c r="I362" i="2"/>
  <c r="I361" i="2"/>
  <c r="I360" i="2"/>
  <c r="I359" i="2"/>
  <c r="I358" i="2"/>
  <c r="M357" i="2"/>
  <c r="L357" i="2"/>
  <c r="K357" i="2"/>
  <c r="J357" i="2"/>
  <c r="H357" i="2"/>
  <c r="G357" i="2"/>
  <c r="F357" i="2"/>
  <c r="I356" i="2"/>
  <c r="I355" i="2"/>
  <c r="I354" i="2"/>
  <c r="I353" i="2"/>
  <c r="M352" i="2"/>
  <c r="L352" i="2"/>
  <c r="K352" i="2"/>
  <c r="J352" i="2"/>
  <c r="H352" i="2"/>
  <c r="G352" i="2"/>
  <c r="F352" i="2"/>
  <c r="I351" i="2"/>
  <c r="I350" i="2"/>
  <c r="I349" i="2"/>
  <c r="I348" i="2"/>
  <c r="I347" i="2"/>
  <c r="I346" i="2"/>
  <c r="I345" i="2"/>
  <c r="I344" i="2"/>
  <c r="I343" i="2"/>
  <c r="I342" i="2"/>
  <c r="I341" i="2"/>
  <c r="I340" i="2"/>
  <c r="I339" i="2"/>
  <c r="I338" i="2"/>
  <c r="I337" i="2"/>
  <c r="I336" i="2"/>
  <c r="I335" i="2"/>
  <c r="I334" i="2"/>
  <c r="I333" i="2"/>
  <c r="I332" i="2"/>
  <c r="I331" i="2"/>
  <c r="I330" i="2"/>
  <c r="I329" i="2"/>
  <c r="I328" i="2"/>
  <c r="I327" i="2"/>
  <c r="I326" i="2"/>
  <c r="I325" i="2"/>
  <c r="I324" i="2"/>
  <c r="I323" i="2"/>
  <c r="I322" i="2"/>
  <c r="I321" i="2"/>
  <c r="I320" i="2"/>
  <c r="I319" i="2"/>
  <c r="I318" i="2"/>
  <c r="I317" i="2"/>
  <c r="I316" i="2"/>
  <c r="I315" i="2"/>
  <c r="I314" i="2"/>
  <c r="I313" i="2"/>
  <c r="I312" i="2"/>
  <c r="I311" i="2"/>
  <c r="M310" i="2"/>
  <c r="L310" i="2"/>
  <c r="K310" i="2"/>
  <c r="J310" i="2"/>
  <c r="H310" i="2"/>
  <c r="G310" i="2"/>
  <c r="F310" i="2"/>
  <c r="I309" i="2"/>
  <c r="I308" i="2"/>
  <c r="I307" i="2"/>
  <c r="I306" i="2"/>
  <c r="I305" i="2"/>
  <c r="I304" i="2"/>
  <c r="I303" i="2"/>
  <c r="I302" i="2"/>
  <c r="I301" i="2"/>
  <c r="M300" i="2"/>
  <c r="L300" i="2"/>
  <c r="K300" i="2"/>
  <c r="J300" i="2"/>
  <c r="H300" i="2"/>
  <c r="G300" i="2"/>
  <c r="F300" i="2"/>
  <c r="I299" i="2"/>
  <c r="I298" i="2"/>
  <c r="I297" i="2"/>
  <c r="I296" i="2"/>
  <c r="I295" i="2"/>
  <c r="I294" i="2"/>
  <c r="I293" i="2"/>
  <c r="I292" i="2"/>
  <c r="M291" i="2"/>
  <c r="L291" i="2"/>
  <c r="K291" i="2"/>
  <c r="J291" i="2"/>
  <c r="H291" i="2"/>
  <c r="G291" i="2"/>
  <c r="F291" i="2"/>
  <c r="I290" i="2"/>
  <c r="I289" i="2"/>
  <c r="I288" i="2"/>
  <c r="I287" i="2"/>
  <c r="I286" i="2"/>
  <c r="I285" i="2"/>
  <c r="I284" i="2"/>
  <c r="I283" i="2"/>
  <c r="I282" i="2"/>
  <c r="I281" i="2"/>
  <c r="I280" i="2"/>
  <c r="M279" i="2"/>
  <c r="L279" i="2"/>
  <c r="K279" i="2"/>
  <c r="J279" i="2"/>
  <c r="H279" i="2"/>
  <c r="G279" i="2"/>
  <c r="F279" i="2"/>
  <c r="I278" i="2"/>
  <c r="I277" i="2"/>
  <c r="I276" i="2"/>
  <c r="I275" i="2"/>
  <c r="I274" i="2"/>
  <c r="I273" i="2"/>
  <c r="I272" i="2"/>
  <c r="I271" i="2"/>
  <c r="M270" i="2"/>
  <c r="L270" i="2"/>
  <c r="K270" i="2"/>
  <c r="J270" i="2"/>
  <c r="H270" i="2"/>
  <c r="G270" i="2"/>
  <c r="F270" i="2"/>
  <c r="I269" i="2"/>
  <c r="I268" i="2"/>
  <c r="I267" i="2"/>
  <c r="I266" i="2"/>
  <c r="M265" i="2"/>
  <c r="L265" i="2"/>
  <c r="K265" i="2"/>
  <c r="J265" i="2"/>
  <c r="H265" i="2"/>
  <c r="G265" i="2"/>
  <c r="F265" i="2"/>
  <c r="I264" i="2"/>
  <c r="I263" i="2"/>
  <c r="I262" i="2"/>
  <c r="I261" i="2"/>
  <c r="I260" i="2"/>
  <c r="I259" i="2"/>
  <c r="I258" i="2"/>
  <c r="I257" i="2"/>
  <c r="I256" i="2"/>
  <c r="I255" i="2"/>
  <c r="I254" i="2"/>
  <c r="I253" i="2"/>
  <c r="I252" i="2"/>
  <c r="I251" i="2"/>
  <c r="M250" i="2"/>
  <c r="L250" i="2"/>
  <c r="K250" i="2"/>
  <c r="J250" i="2"/>
  <c r="H250" i="2"/>
  <c r="G250" i="2"/>
  <c r="F250" i="2"/>
  <c r="I249" i="2"/>
  <c r="I248" i="2"/>
  <c r="M247" i="2"/>
  <c r="L247" i="2"/>
  <c r="K247" i="2"/>
  <c r="J247" i="2"/>
  <c r="H247" i="2"/>
  <c r="G247" i="2"/>
  <c r="F247" i="2"/>
  <c r="I246" i="2"/>
  <c r="I245" i="2"/>
  <c r="I244" i="2"/>
  <c r="I243" i="2"/>
  <c r="M242" i="2"/>
  <c r="L242" i="2"/>
  <c r="K242" i="2"/>
  <c r="J242" i="2"/>
  <c r="H242" i="2"/>
  <c r="G242" i="2"/>
  <c r="F242" i="2"/>
  <c r="I241" i="2"/>
  <c r="I240" i="2"/>
  <c r="M239" i="2"/>
  <c r="L239" i="2"/>
  <c r="K239" i="2"/>
  <c r="J239" i="2"/>
  <c r="H239" i="2"/>
  <c r="G239" i="2"/>
  <c r="F239" i="2"/>
  <c r="I238" i="2"/>
  <c r="I237" i="2" s="1"/>
  <c r="M237" i="2"/>
  <c r="L237" i="2"/>
  <c r="K237" i="2"/>
  <c r="J237" i="2"/>
  <c r="H237" i="2"/>
  <c r="G237" i="2"/>
  <c r="F237" i="2"/>
  <c r="I236" i="2"/>
  <c r="I235" i="2"/>
  <c r="I234" i="2"/>
  <c r="M233" i="2"/>
  <c r="L233" i="2"/>
  <c r="K233" i="2"/>
  <c r="J233" i="2"/>
  <c r="H233" i="2"/>
  <c r="G233" i="2"/>
  <c r="F233" i="2"/>
  <c r="I232" i="2"/>
  <c r="I231" i="2"/>
  <c r="I230" i="2"/>
  <c r="I229" i="2"/>
  <c r="I228" i="2"/>
  <c r="I227" i="2"/>
  <c r="I226" i="2"/>
  <c r="I225" i="2"/>
  <c r="I224" i="2"/>
  <c r="I223" i="2"/>
  <c r="I222" i="2"/>
  <c r="I221" i="2"/>
  <c r="M220" i="2"/>
  <c r="L220" i="2"/>
  <c r="K220" i="2"/>
  <c r="J220" i="2"/>
  <c r="H220" i="2"/>
  <c r="G220" i="2"/>
  <c r="F220" i="2"/>
  <c r="I219" i="2"/>
  <c r="I218" i="2"/>
  <c r="I217" i="2"/>
  <c r="I216" i="2"/>
  <c r="I215" i="2"/>
  <c r="I214" i="2"/>
  <c r="I213" i="2"/>
  <c r="M212" i="2"/>
  <c r="L212" i="2"/>
  <c r="K212" i="2"/>
  <c r="J212" i="2"/>
  <c r="H212" i="2"/>
  <c r="G212" i="2"/>
  <c r="F212" i="2"/>
  <c r="I211" i="2"/>
  <c r="M210" i="2"/>
  <c r="L210" i="2"/>
  <c r="K210" i="2"/>
  <c r="J210" i="2"/>
  <c r="H210" i="2"/>
  <c r="G210" i="2"/>
  <c r="F210" i="2"/>
  <c r="I209" i="2"/>
  <c r="I208" i="2"/>
  <c r="I207" i="2"/>
  <c r="I206" i="2"/>
  <c r="I205" i="2"/>
  <c r="I204" i="2"/>
  <c r="I203" i="2"/>
  <c r="I202" i="2"/>
  <c r="I201" i="2"/>
  <c r="I200" i="2"/>
  <c r="I199" i="2"/>
  <c r="I198" i="2"/>
  <c r="I197" i="2"/>
  <c r="I196" i="2"/>
  <c r="I195" i="2"/>
  <c r="I194" i="2"/>
  <c r="I193" i="2"/>
  <c r="I192" i="2"/>
  <c r="I191" i="2"/>
  <c r="I190" i="2"/>
  <c r="I189" i="2"/>
  <c r="I188" i="2"/>
  <c r="I187" i="2"/>
  <c r="M186" i="2"/>
  <c r="L186" i="2"/>
  <c r="K186" i="2"/>
  <c r="J186" i="2"/>
  <c r="H186" i="2"/>
  <c r="G186" i="2"/>
  <c r="F186" i="2"/>
  <c r="I185" i="2"/>
  <c r="I184" i="2"/>
  <c r="I183" i="2"/>
  <c r="I182" i="2"/>
  <c r="I181" i="2"/>
  <c r="I180" i="2"/>
  <c r="I179" i="2"/>
  <c r="I178" i="2"/>
  <c r="I177" i="2"/>
  <c r="I176" i="2"/>
  <c r="I175" i="2"/>
  <c r="I174" i="2"/>
  <c r="I173" i="2"/>
  <c r="I172" i="2"/>
  <c r="I171" i="2"/>
  <c r="I170" i="2"/>
  <c r="I169" i="2"/>
  <c r="I168" i="2"/>
  <c r="I167" i="2"/>
  <c r="I166" i="2"/>
  <c r="I165" i="2"/>
  <c r="I164" i="2"/>
  <c r="M163" i="2"/>
  <c r="L163" i="2"/>
  <c r="K163" i="2"/>
  <c r="J163" i="2"/>
  <c r="H163" i="2"/>
  <c r="G163" i="2"/>
  <c r="F163" i="2"/>
  <c r="I162" i="2"/>
  <c r="I161" i="2"/>
  <c r="I160" i="2"/>
  <c r="I159" i="2"/>
  <c r="I158" i="2"/>
  <c r="I157" i="2"/>
  <c r="I156" i="2"/>
  <c r="I155" i="2"/>
  <c r="I154" i="2"/>
  <c r="I153" i="2"/>
  <c r="I152" i="2"/>
  <c r="I151" i="2"/>
  <c r="I150" i="2"/>
  <c r="I149" i="2"/>
  <c r="I148" i="2"/>
  <c r="I147" i="2"/>
  <c r="I146" i="2"/>
  <c r="I145" i="2"/>
  <c r="I144" i="2"/>
  <c r="I143" i="2"/>
  <c r="I142" i="2"/>
  <c r="I141" i="2"/>
  <c r="M140" i="2"/>
  <c r="L140" i="2"/>
  <c r="K140" i="2"/>
  <c r="J140" i="2"/>
  <c r="H140" i="2"/>
  <c r="G140" i="2"/>
  <c r="F140" i="2"/>
  <c r="I139" i="2"/>
  <c r="M138" i="2"/>
  <c r="L138" i="2"/>
  <c r="K138" i="2"/>
  <c r="J138" i="2"/>
  <c r="H138" i="2"/>
  <c r="G138" i="2"/>
  <c r="F138" i="2"/>
  <c r="I137" i="2"/>
  <c r="I136" i="2"/>
  <c r="I135" i="2"/>
  <c r="I134" i="2"/>
  <c r="M133" i="2"/>
  <c r="L133" i="2"/>
  <c r="K133" i="2"/>
  <c r="J133" i="2"/>
  <c r="H133" i="2"/>
  <c r="G133" i="2"/>
  <c r="F133" i="2"/>
  <c r="I132" i="2"/>
  <c r="I131" i="2"/>
  <c r="I130" i="2"/>
  <c r="I129" i="2"/>
  <c r="M128" i="2"/>
  <c r="L128" i="2"/>
  <c r="K128" i="2"/>
  <c r="J128" i="2"/>
  <c r="H128" i="2"/>
  <c r="G128" i="2"/>
  <c r="F128" i="2"/>
  <c r="I127" i="2"/>
  <c r="I126" i="2"/>
  <c r="I125" i="2"/>
  <c r="I124" i="2"/>
  <c r="I123" i="2"/>
  <c r="M122" i="2"/>
  <c r="L122" i="2"/>
  <c r="K122" i="2"/>
  <c r="J122" i="2"/>
  <c r="H122" i="2"/>
  <c r="G122" i="2"/>
  <c r="F122" i="2"/>
  <c r="I121" i="2"/>
  <c r="I120" i="2"/>
  <c r="I119" i="2"/>
  <c r="I118" i="2"/>
  <c r="F118" i="2"/>
  <c r="F114" i="2" s="1"/>
  <c r="I117" i="2"/>
  <c r="I116" i="2"/>
  <c r="I115" i="2"/>
  <c r="M114" i="2"/>
  <c r="L114" i="2"/>
  <c r="K114" i="2"/>
  <c r="J114" i="2"/>
  <c r="H114" i="2"/>
  <c r="G114" i="2"/>
  <c r="I113" i="2"/>
  <c r="I112" i="2"/>
  <c r="I111" i="2"/>
  <c r="I110" i="2"/>
  <c r="M109" i="2"/>
  <c r="L109" i="2"/>
  <c r="K109" i="2"/>
  <c r="J109" i="2"/>
  <c r="H109" i="2"/>
  <c r="G109" i="2"/>
  <c r="F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M94" i="2"/>
  <c r="L94" i="2"/>
  <c r="K94" i="2"/>
  <c r="J94" i="2"/>
  <c r="H94" i="2"/>
  <c r="G94" i="2"/>
  <c r="F94" i="2"/>
  <c r="I93" i="2"/>
  <c r="I92" i="2"/>
  <c r="I91" i="2"/>
  <c r="I90" i="2"/>
  <c r="I89" i="2"/>
  <c r="I88" i="2"/>
  <c r="I87" i="2"/>
  <c r="I86" i="2"/>
  <c r="I85" i="2"/>
  <c r="I84" i="2"/>
  <c r="I83" i="2"/>
  <c r="M82" i="2"/>
  <c r="L82" i="2"/>
  <c r="K82" i="2"/>
  <c r="J82" i="2"/>
  <c r="H82" i="2"/>
  <c r="G82" i="2"/>
  <c r="F82" i="2"/>
  <c r="I81" i="2"/>
  <c r="I80" i="2"/>
  <c r="M79" i="2"/>
  <c r="L79" i="2"/>
  <c r="K79" i="2"/>
  <c r="J79" i="2"/>
  <c r="H79" i="2"/>
  <c r="G79" i="2"/>
  <c r="F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M65" i="2"/>
  <c r="L65" i="2"/>
  <c r="K65" i="2"/>
  <c r="J65" i="2"/>
  <c r="H65" i="2"/>
  <c r="G65" i="2"/>
  <c r="F65" i="2"/>
  <c r="I64" i="2"/>
  <c r="I63" i="2"/>
  <c r="M62" i="2"/>
  <c r="L62" i="2"/>
  <c r="K62" i="2"/>
  <c r="J62" i="2"/>
  <c r="H62" i="2"/>
  <c r="G62" i="2"/>
  <c r="F62" i="2"/>
  <c r="I61" i="2"/>
  <c r="I60" i="2"/>
  <c r="I59" i="2"/>
  <c r="I58" i="2"/>
  <c r="I57" i="2"/>
  <c r="I56" i="2"/>
  <c r="M55" i="2"/>
  <c r="L55" i="2"/>
  <c r="K55" i="2"/>
  <c r="J55" i="2"/>
  <c r="H55" i="2"/>
  <c r="G55" i="2"/>
  <c r="F55" i="2"/>
  <c r="I54" i="2"/>
  <c r="M53" i="2"/>
  <c r="L53" i="2"/>
  <c r="K53" i="2"/>
  <c r="J53" i="2"/>
  <c r="H53" i="2"/>
  <c r="G53" i="2"/>
  <c r="F53" i="2"/>
  <c r="I52" i="2"/>
  <c r="I51" i="2"/>
  <c r="I50" i="2"/>
  <c r="I49" i="2"/>
  <c r="I48" i="2"/>
  <c r="I47" i="2"/>
  <c r="M46" i="2"/>
  <c r="L46" i="2"/>
  <c r="K46" i="2"/>
  <c r="J46" i="2"/>
  <c r="H46" i="2"/>
  <c r="G46" i="2"/>
  <c r="F46" i="2"/>
  <c r="I45" i="2"/>
  <c r="I44" i="2"/>
  <c r="I43" i="2"/>
  <c r="I42" i="2"/>
  <c r="I41" i="2"/>
  <c r="I40" i="2"/>
  <c r="I39" i="2"/>
  <c r="M38" i="2"/>
  <c r="L38" i="2"/>
  <c r="K38" i="2"/>
  <c r="J38" i="2"/>
  <c r="H38" i="2"/>
  <c r="G38" i="2"/>
  <c r="F38" i="2"/>
  <c r="I37" i="2"/>
  <c r="I36" i="2"/>
  <c r="I35" i="2"/>
  <c r="I34" i="2"/>
  <c r="I33" i="2"/>
  <c r="I32" i="2"/>
  <c r="I31" i="2"/>
  <c r="M30" i="2"/>
  <c r="L30" i="2"/>
  <c r="K30" i="2"/>
  <c r="J30" i="2"/>
  <c r="H30" i="2"/>
  <c r="G30" i="2"/>
  <c r="F30" i="2"/>
  <c r="I29" i="2"/>
  <c r="I28" i="2"/>
  <c r="I27" i="2"/>
  <c r="I26" i="2"/>
  <c r="M25" i="2"/>
  <c r="L25" i="2"/>
  <c r="K25" i="2"/>
  <c r="J25" i="2"/>
  <c r="H25" i="2"/>
  <c r="G25" i="2"/>
  <c r="F25" i="2"/>
  <c r="I24" i="2"/>
  <c r="I23" i="2"/>
  <c r="I22" i="2"/>
  <c r="I21" i="2"/>
  <c r="M20" i="2"/>
  <c r="L20" i="2"/>
  <c r="K20" i="2"/>
  <c r="J20" i="2"/>
  <c r="H20" i="2"/>
  <c r="G20" i="2"/>
  <c r="F20" i="2"/>
  <c r="I19" i="2"/>
  <c r="I18" i="2"/>
  <c r="I17" i="2"/>
  <c r="M16" i="2"/>
  <c r="L16" i="2"/>
  <c r="K16" i="2"/>
  <c r="J16" i="2"/>
  <c r="H16" i="2"/>
  <c r="G16" i="2"/>
  <c r="F16" i="2"/>
  <c r="O16" i="3" l="1"/>
  <c r="T16" i="3"/>
  <c r="AN16" i="3"/>
  <c r="Q443" i="3"/>
  <c r="U443" i="3"/>
  <c r="Z443" i="3"/>
  <c r="AE443" i="3"/>
  <c r="AI443" i="3"/>
  <c r="AO443" i="3"/>
  <c r="AU443" i="3"/>
  <c r="Y16" i="3"/>
  <c r="AC16" i="3"/>
  <c r="AH16" i="3"/>
  <c r="AT16" i="3"/>
  <c r="F16" i="3"/>
  <c r="R16" i="3"/>
  <c r="V16" i="3"/>
  <c r="AA16" i="3"/>
  <c r="AF16" i="3"/>
  <c r="AJ16" i="3"/>
  <c r="AP16" i="3"/>
  <c r="AV16" i="3"/>
  <c r="N443" i="3"/>
  <c r="S443" i="3"/>
  <c r="X443" i="3"/>
  <c r="AB443" i="3"/>
  <c r="AG443" i="3"/>
  <c r="AM443" i="3"/>
  <c r="AQ443" i="3"/>
  <c r="N16" i="3"/>
  <c r="S16" i="3"/>
  <c r="X16" i="3"/>
  <c r="AB16" i="3"/>
  <c r="AG16" i="3"/>
  <c r="AM16" i="3"/>
  <c r="AQ16" i="3"/>
  <c r="O443" i="3"/>
  <c r="T443" i="3"/>
  <c r="Y443" i="3"/>
  <c r="AC443" i="3"/>
  <c r="AH443" i="3"/>
  <c r="AN443" i="3"/>
  <c r="AT443" i="3"/>
  <c r="N892" i="3"/>
  <c r="S892" i="3"/>
  <c r="AL892" i="3"/>
  <c r="AP892" i="3"/>
  <c r="AU892" i="3"/>
  <c r="Q16" i="3"/>
  <c r="U16" i="3"/>
  <c r="Z16" i="3"/>
  <c r="AE16" i="3"/>
  <c r="AI16" i="3"/>
  <c r="AO16" i="3"/>
  <c r="AU16" i="3"/>
  <c r="R443" i="3"/>
  <c r="V443" i="3"/>
  <c r="AA443" i="3"/>
  <c r="AF443" i="3"/>
  <c r="AJ443" i="3"/>
  <c r="AP443" i="3"/>
  <c r="AV443" i="3"/>
  <c r="O892" i="3"/>
  <c r="AH892" i="3"/>
  <c r="AM892" i="3"/>
  <c r="AQ892" i="3"/>
  <c r="Q892" i="3"/>
  <c r="U892" i="3"/>
  <c r="Z892" i="3"/>
  <c r="AE892" i="3"/>
  <c r="AI892" i="3"/>
  <c r="AN892" i="3"/>
  <c r="AS892" i="3"/>
  <c r="T892" i="3"/>
  <c r="Y892" i="3"/>
  <c r="AC892" i="3"/>
  <c r="AV892" i="3"/>
  <c r="X892" i="3"/>
  <c r="AB892" i="3"/>
  <c r="AG892" i="3"/>
  <c r="F892" i="3"/>
  <c r="AO892" i="3"/>
  <c r="R892" i="3"/>
  <c r="V892" i="3"/>
  <c r="AA892" i="3"/>
  <c r="AF892" i="3"/>
  <c r="AJ892" i="3"/>
  <c r="AT892" i="3"/>
  <c r="F15" i="2"/>
  <c r="F1092" i="2"/>
  <c r="K15" i="2"/>
  <c r="L15" i="2"/>
  <c r="J15" i="2"/>
  <c r="G15" i="2"/>
  <c r="H15" i="2"/>
  <c r="M15" i="2"/>
  <c r="K903" i="3"/>
  <c r="H946" i="3"/>
  <c r="M1013" i="3"/>
  <c r="H918" i="3"/>
  <c r="M932" i="3"/>
  <c r="G226" i="3"/>
  <c r="K1018" i="3"/>
  <c r="I1023" i="3"/>
  <c r="F1023" i="3" s="1"/>
  <c r="I1024" i="3"/>
  <c r="K866" i="3"/>
  <c r="K940" i="3"/>
  <c r="H866" i="3"/>
  <c r="AK946" i="3"/>
  <c r="J647" i="3"/>
  <c r="J661" i="3"/>
  <c r="J665" i="3"/>
  <c r="J668" i="3"/>
  <c r="J670" i="3"/>
  <c r="J813" i="3"/>
  <c r="J649" i="3"/>
  <c r="J697" i="3"/>
  <c r="J146" i="3"/>
  <c r="I1021" i="3"/>
  <c r="K627" i="3"/>
  <c r="G866" i="3"/>
  <c r="J211" i="3"/>
  <c r="J35" i="3"/>
  <c r="J39" i="3"/>
  <c r="J50" i="3"/>
  <c r="J54" i="3"/>
  <c r="J138" i="3"/>
  <c r="J250" i="3"/>
  <c r="J263" i="3"/>
  <c r="J267" i="3"/>
  <c r="J271" i="3"/>
  <c r="J275" i="3"/>
  <c r="J279" i="3"/>
  <c r="J283" i="3"/>
  <c r="J287" i="3"/>
  <c r="J291" i="3"/>
  <c r="J296" i="3"/>
  <c r="J298" i="3"/>
  <c r="J302" i="3"/>
  <c r="J458" i="3"/>
  <c r="J466" i="3"/>
  <c r="J496" i="3"/>
  <c r="J566" i="3"/>
  <c r="J702" i="3"/>
  <c r="J731" i="3"/>
  <c r="J738" i="3"/>
  <c r="J742" i="3"/>
  <c r="J805" i="3"/>
  <c r="I1022" i="3"/>
  <c r="F1022" i="3" s="1"/>
  <c r="J251" i="3"/>
  <c r="J261" i="3"/>
  <c r="J265" i="3"/>
  <c r="J269" i="3"/>
  <c r="J273" i="3"/>
  <c r="J277" i="3"/>
  <c r="J281" i="3"/>
  <c r="J285" i="3"/>
  <c r="J289" i="3"/>
  <c r="J293" i="3"/>
  <c r="J523" i="3"/>
  <c r="J527" i="3"/>
  <c r="J542" i="3"/>
  <c r="J564" i="3"/>
  <c r="J706" i="3"/>
  <c r="J765" i="3"/>
  <c r="J791" i="3"/>
  <c r="I1019" i="3"/>
  <c r="F1019" i="3" s="1"/>
  <c r="J47" i="3"/>
  <c r="J76" i="3"/>
  <c r="J78" i="3"/>
  <c r="J85" i="3"/>
  <c r="J87" i="3"/>
  <c r="J163" i="3"/>
  <c r="J314" i="3"/>
  <c r="J347" i="3"/>
  <c r="AS349" i="3"/>
  <c r="AK350" i="3"/>
  <c r="AK349" i="3" s="1"/>
  <c r="J352" i="3"/>
  <c r="J432" i="3"/>
  <c r="J482" i="3"/>
  <c r="J486" i="3"/>
  <c r="J545" i="3"/>
  <c r="J686" i="3"/>
  <c r="J688" i="3"/>
  <c r="J758" i="3"/>
  <c r="J786" i="3"/>
  <c r="J828" i="3"/>
  <c r="J868" i="3"/>
  <c r="I902" i="3"/>
  <c r="I901" i="3" s="1"/>
  <c r="AK901" i="3"/>
  <c r="I933" i="3"/>
  <c r="I936" i="3"/>
  <c r="P1018" i="3"/>
  <c r="M17" i="3"/>
  <c r="L88" i="3"/>
  <c r="H137" i="3"/>
  <c r="K145" i="3"/>
  <c r="K188" i="3"/>
  <c r="H208" i="3"/>
  <c r="M208" i="3"/>
  <c r="K238" i="3"/>
  <c r="L242" i="3"/>
  <c r="M248" i="3"/>
  <c r="H331" i="3"/>
  <c r="K391" i="3"/>
  <c r="G444" i="3"/>
  <c r="M597" i="3"/>
  <c r="G602" i="3"/>
  <c r="M644" i="3"/>
  <c r="L707" i="3"/>
  <c r="H780" i="3"/>
  <c r="H850" i="3"/>
  <c r="G871" i="3"/>
  <c r="L901" i="3"/>
  <c r="J901" i="3"/>
  <c r="G903" i="3"/>
  <c r="J903" i="3"/>
  <c r="G918" i="3"/>
  <c r="L918" i="3"/>
  <c r="G921" i="3"/>
  <c r="G940" i="3"/>
  <c r="J943" i="3"/>
  <c r="J989" i="3"/>
  <c r="L989" i="3"/>
  <c r="I1020" i="3"/>
  <c r="F1020" i="3" s="1"/>
  <c r="J19" i="3"/>
  <c r="J64" i="3"/>
  <c r="J119" i="3"/>
  <c r="J123" i="3"/>
  <c r="J141" i="3"/>
  <c r="J143" i="3"/>
  <c r="J353" i="3"/>
  <c r="J362" i="3"/>
  <c r="J367" i="3"/>
  <c r="J381" i="3"/>
  <c r="J420" i="3"/>
  <c r="J514" i="3"/>
  <c r="J605" i="3"/>
  <c r="J628" i="3"/>
  <c r="J631" i="3"/>
  <c r="J635" i="3"/>
  <c r="J638" i="3"/>
  <c r="J768" i="3"/>
  <c r="J778" i="3"/>
  <c r="J820" i="3"/>
  <c r="J854" i="3"/>
  <c r="J864" i="3"/>
  <c r="L701" i="3"/>
  <c r="L888" i="3"/>
  <c r="K901" i="3"/>
  <c r="J118" i="3"/>
  <c r="AK118" i="3"/>
  <c r="I118" i="3" s="1"/>
  <c r="AK138" i="3"/>
  <c r="I138" i="3" s="1"/>
  <c r="P242" i="3"/>
  <c r="J245" i="3"/>
  <c r="J322" i="3"/>
  <c r="J326" i="3"/>
  <c r="J340" i="3"/>
  <c r="J168" i="3"/>
  <c r="AK168" i="3"/>
  <c r="I168" i="3" s="1"/>
  <c r="J90" i="3"/>
  <c r="J116" i="3"/>
  <c r="J25" i="3"/>
  <c r="AD49" i="3"/>
  <c r="J53" i="3"/>
  <c r="J104" i="3"/>
  <c r="J108" i="3"/>
  <c r="J111" i="3"/>
  <c r="J129" i="3"/>
  <c r="J156" i="3"/>
  <c r="J191" i="3"/>
  <c r="AK191" i="3"/>
  <c r="I191" i="3" s="1"/>
  <c r="J224" i="3"/>
  <c r="J227" i="3"/>
  <c r="I896" i="3"/>
  <c r="I995" i="3"/>
  <c r="J659" i="3"/>
  <c r="J663" i="3"/>
  <c r="J666" i="3"/>
  <c r="J673" i="3"/>
  <c r="J755" i="3"/>
  <c r="J836" i="3"/>
  <c r="M866" i="3"/>
  <c r="J36" i="3"/>
  <c r="J40" i="3"/>
  <c r="J132" i="3"/>
  <c r="J133" i="3"/>
  <c r="J161" i="3"/>
  <c r="J164" i="3"/>
  <c r="J209" i="3"/>
  <c r="J372" i="3"/>
  <c r="J396" i="3"/>
  <c r="J447" i="3"/>
  <c r="J460" i="3"/>
  <c r="J464" i="3"/>
  <c r="J479" i="3"/>
  <c r="J653" i="3"/>
  <c r="J781" i="3"/>
  <c r="J849" i="3"/>
  <c r="J874" i="3"/>
  <c r="AS890" i="3"/>
  <c r="AR890" i="3" s="1"/>
  <c r="K921" i="3"/>
  <c r="H940" i="3"/>
  <c r="K966" i="3"/>
  <c r="K989" i="3"/>
  <c r="H1002" i="3"/>
  <c r="H1009" i="3"/>
  <c r="G946" i="3"/>
  <c r="G991" i="3"/>
  <c r="J754" i="3"/>
  <c r="J760" i="3"/>
  <c r="J767" i="3"/>
  <c r="J771" i="3"/>
  <c r="J777" i="3"/>
  <c r="J859" i="3"/>
  <c r="J862" i="3"/>
  <c r="I912" i="3"/>
  <c r="I916" i="3"/>
  <c r="AR918" i="3"/>
  <c r="I926" i="3"/>
  <c r="AR1000" i="3"/>
  <c r="W1002" i="3"/>
  <c r="I1004" i="3"/>
  <c r="I1007" i="3"/>
  <c r="H91" i="3"/>
  <c r="M91" i="3"/>
  <c r="K140" i="3"/>
  <c r="M145" i="3"/>
  <c r="M150" i="3"/>
  <c r="H159" i="3"/>
  <c r="H165" i="3"/>
  <c r="H188" i="3"/>
  <c r="K208" i="3"/>
  <c r="H222" i="3"/>
  <c r="M226" i="3"/>
  <c r="K226" i="3"/>
  <c r="K234" i="3"/>
  <c r="M238" i="3"/>
  <c r="H242" i="3"/>
  <c r="H248" i="3"/>
  <c r="K253" i="3"/>
  <c r="H253" i="3"/>
  <c r="M259" i="3"/>
  <c r="H355" i="3"/>
  <c r="K360" i="3"/>
  <c r="K379" i="3"/>
  <c r="H383" i="3"/>
  <c r="M408" i="3"/>
  <c r="M412" i="3"/>
  <c r="K419" i="3"/>
  <c r="AD150" i="3"/>
  <c r="J24" i="3"/>
  <c r="J59" i="3"/>
  <c r="AS208" i="3"/>
  <c r="W238" i="3"/>
  <c r="AD563" i="3"/>
  <c r="J577" i="3"/>
  <c r="J585" i="3"/>
  <c r="J44" i="3"/>
  <c r="I48" i="3"/>
  <c r="W226" i="3"/>
  <c r="AD253" i="3"/>
  <c r="J26" i="3"/>
  <c r="J32" i="3"/>
  <c r="J43" i="3"/>
  <c r="J52" i="3"/>
  <c r="J56" i="3"/>
  <c r="I61" i="3"/>
  <c r="J69" i="3"/>
  <c r="J81" i="3"/>
  <c r="J94" i="3"/>
  <c r="J98" i="3"/>
  <c r="J101" i="3"/>
  <c r="J148" i="3"/>
  <c r="J157" i="3"/>
  <c r="J195" i="3"/>
  <c r="J204" i="3"/>
  <c r="J220" i="3"/>
  <c r="J257" i="3"/>
  <c r="J306" i="3"/>
  <c r="J310" i="3"/>
  <c r="J342" i="3"/>
  <c r="AK372" i="3"/>
  <c r="I372" i="3" s="1"/>
  <c r="AK396" i="3"/>
  <c r="I396" i="3" s="1"/>
  <c r="J398" i="3"/>
  <c r="J402" i="3"/>
  <c r="J406" i="3"/>
  <c r="J409" i="3"/>
  <c r="J411" i="3"/>
  <c r="J414" i="3"/>
  <c r="J428" i="3"/>
  <c r="J462" i="3"/>
  <c r="J494" i="3"/>
  <c r="J507" i="3"/>
  <c r="J534" i="3"/>
  <c r="J558" i="3"/>
  <c r="J591" i="3"/>
  <c r="J593" i="3"/>
  <c r="J600" i="3"/>
  <c r="AK605" i="3"/>
  <c r="I605" i="3" s="1"/>
  <c r="J615" i="3"/>
  <c r="J622" i="3"/>
  <c r="J630" i="3"/>
  <c r="J633" i="3"/>
  <c r="J637" i="3"/>
  <c r="J651" i="3"/>
  <c r="J655" i="3"/>
  <c r="I905" i="3"/>
  <c r="I945" i="3"/>
  <c r="K444" i="3"/>
  <c r="H473" i="3"/>
  <c r="M501" i="3"/>
  <c r="K762" i="3"/>
  <c r="H772" i="3"/>
  <c r="M850" i="3"/>
  <c r="M940" i="3"/>
  <c r="M946" i="3"/>
  <c r="M991" i="3"/>
  <c r="J684" i="3"/>
  <c r="J690" i="3"/>
  <c r="J692" i="3"/>
  <c r="J799" i="3"/>
  <c r="J815" i="3"/>
  <c r="J831" i="3"/>
  <c r="J876" i="3"/>
  <c r="M888" i="3"/>
  <c r="L903" i="3"/>
  <c r="L908" i="3"/>
  <c r="L991" i="3"/>
  <c r="J675" i="3"/>
  <c r="AD707" i="3"/>
  <c r="J711" i="3"/>
  <c r="J719" i="3"/>
  <c r="J721" i="3"/>
  <c r="J730" i="3"/>
  <c r="J734" i="3"/>
  <c r="J740" i="3"/>
  <c r="J744" i="3"/>
  <c r="J746" i="3"/>
  <c r="J803" i="3"/>
  <c r="J811" i="3"/>
  <c r="J818" i="3"/>
  <c r="J826" i="3"/>
  <c r="J834" i="3"/>
  <c r="J858" i="3"/>
  <c r="AD866" i="3"/>
  <c r="J877" i="3"/>
  <c r="I948" i="3"/>
  <c r="AR950" i="3"/>
  <c r="I955" i="3"/>
  <c r="I960" i="3"/>
  <c r="I964" i="3"/>
  <c r="I968" i="3"/>
  <c r="I970" i="3"/>
  <c r="I974" i="3"/>
  <c r="I978" i="3"/>
  <c r="I983" i="3"/>
  <c r="G137" i="3"/>
  <c r="G159" i="3"/>
  <c r="G222" i="3"/>
  <c r="L299" i="3"/>
  <c r="L338" i="3"/>
  <c r="L351" i="3"/>
  <c r="G391" i="3"/>
  <c r="G412" i="3"/>
  <c r="L435" i="3"/>
  <c r="G449" i="3"/>
  <c r="G590" i="3"/>
  <c r="L602" i="3"/>
  <c r="G701" i="3"/>
  <c r="L703" i="3"/>
  <c r="G720" i="3"/>
  <c r="G772" i="3"/>
  <c r="L772" i="3"/>
  <c r="G801" i="3"/>
  <c r="AK709" i="3"/>
  <c r="I709" i="3" s="1"/>
  <c r="J709" i="3"/>
  <c r="AK725" i="3"/>
  <c r="I725" i="3" s="1"/>
  <c r="J725" i="3"/>
  <c r="AK747" i="3"/>
  <c r="J747" i="3"/>
  <c r="J761" i="3"/>
  <c r="AK761" i="3"/>
  <c r="I761" i="3" s="1"/>
  <c r="AK844" i="3"/>
  <c r="I844" i="3" s="1"/>
  <c r="J844" i="3"/>
  <c r="AR867" i="3"/>
  <c r="AS866" i="3"/>
  <c r="AR866" i="3" s="1"/>
  <c r="AK31" i="3"/>
  <c r="J31" i="3"/>
  <c r="AK38" i="3"/>
  <c r="J38" i="3"/>
  <c r="AK93" i="3"/>
  <c r="J93" i="3"/>
  <c r="AK166" i="3"/>
  <c r="I166" i="3" s="1"/>
  <c r="J166" i="3"/>
  <c r="AK176" i="3"/>
  <c r="J176" i="3"/>
  <c r="AK189" i="3"/>
  <c r="I189" i="3" s="1"/>
  <c r="J189" i="3"/>
  <c r="AK212" i="3"/>
  <c r="I212" i="3" s="1"/>
  <c r="J212" i="3"/>
  <c r="AK235" i="3"/>
  <c r="I235" i="3" s="1"/>
  <c r="J235" i="3"/>
  <c r="AK244" i="3"/>
  <c r="I244" i="3" s="1"/>
  <c r="J244" i="3"/>
  <c r="AK247" i="3"/>
  <c r="I247" i="3" s="1"/>
  <c r="J247" i="3"/>
  <c r="AK305" i="3"/>
  <c r="I305" i="3" s="1"/>
  <c r="J305" i="3"/>
  <c r="J356" i="3"/>
  <c r="AK356" i="3"/>
  <c r="I356" i="3" s="1"/>
  <c r="AK410" i="3"/>
  <c r="I410" i="3" s="1"/>
  <c r="J410" i="3"/>
  <c r="AK442" i="3"/>
  <c r="I442" i="3" s="1"/>
  <c r="J442" i="3"/>
  <c r="AK468" i="3"/>
  <c r="J468" i="3"/>
  <c r="J472" i="3"/>
  <c r="AK472" i="3"/>
  <c r="AK484" i="3"/>
  <c r="I484" i="3" s="1"/>
  <c r="J484" i="3"/>
  <c r="AK493" i="3"/>
  <c r="I493" i="3" s="1"/>
  <c r="J493" i="3"/>
  <c r="J497" i="3"/>
  <c r="AK497" i="3"/>
  <c r="AK510" i="3"/>
  <c r="I510" i="3" s="1"/>
  <c r="J510" i="3"/>
  <c r="AK519" i="3"/>
  <c r="I519" i="3" s="1"/>
  <c r="J519" i="3"/>
  <c r="AR541" i="3"/>
  <c r="J541" i="3"/>
  <c r="AK561" i="3"/>
  <c r="I561" i="3" s="1"/>
  <c r="J561" i="3"/>
  <c r="J599" i="3"/>
  <c r="AK599" i="3"/>
  <c r="I599" i="3" s="1"/>
  <c r="J639" i="3"/>
  <c r="AK639" i="3"/>
  <c r="AK891" i="3"/>
  <c r="AK890" i="3" s="1"/>
  <c r="J891" i="3"/>
  <c r="J890" i="3" s="1"/>
  <c r="AK25" i="3"/>
  <c r="J27" i="3"/>
  <c r="I30" i="3"/>
  <c r="I46" i="3"/>
  <c r="AK47" i="3"/>
  <c r="I47" i="3" s="1"/>
  <c r="J60" i="3"/>
  <c r="AK60" i="3"/>
  <c r="I60" i="3" s="1"/>
  <c r="J66" i="3"/>
  <c r="AK70" i="3"/>
  <c r="J70" i="3"/>
  <c r="AK74" i="3"/>
  <c r="AK73" i="3" s="1"/>
  <c r="J74" i="3"/>
  <c r="J73" i="3" s="1"/>
  <c r="W75" i="3"/>
  <c r="AK84" i="3"/>
  <c r="I84" i="3" s="1"/>
  <c r="J84" i="3"/>
  <c r="AK105" i="3"/>
  <c r="I105" i="3" s="1"/>
  <c r="J105" i="3"/>
  <c r="AK112" i="3"/>
  <c r="I112" i="3" s="1"/>
  <c r="J112" i="3"/>
  <c r="AK120" i="3"/>
  <c r="J120" i="3"/>
  <c r="AK124" i="3"/>
  <c r="I124" i="3" s="1"/>
  <c r="J124" i="3"/>
  <c r="AK127" i="3"/>
  <c r="J127" i="3"/>
  <c r="AK142" i="3"/>
  <c r="J142" i="3"/>
  <c r="AK153" i="3"/>
  <c r="I153" i="3" s="1"/>
  <c r="J153" i="3"/>
  <c r="J160" i="3"/>
  <c r="AK160" i="3"/>
  <c r="I160" i="3" s="1"/>
  <c r="J229" i="3"/>
  <c r="AK229" i="3"/>
  <c r="I229" i="3" s="1"/>
  <c r="J231" i="3"/>
  <c r="AK231" i="3"/>
  <c r="I231" i="3" s="1"/>
  <c r="AK313" i="3"/>
  <c r="I313" i="3" s="1"/>
  <c r="J313" i="3"/>
  <c r="AK320" i="3"/>
  <c r="J320" i="3"/>
  <c r="AK324" i="3"/>
  <c r="I324" i="3" s="1"/>
  <c r="J324" i="3"/>
  <c r="AK333" i="3"/>
  <c r="I333" i="3" s="1"/>
  <c r="J333" i="3"/>
  <c r="AK345" i="3"/>
  <c r="I345" i="3" s="1"/>
  <c r="J345" i="3"/>
  <c r="J368" i="3"/>
  <c r="AK368" i="3"/>
  <c r="I368" i="3" s="1"/>
  <c r="AK378" i="3"/>
  <c r="I378" i="3" s="1"/>
  <c r="J378" i="3"/>
  <c r="AK386" i="3"/>
  <c r="I386" i="3" s="1"/>
  <c r="J386" i="3"/>
  <c r="AK390" i="3"/>
  <c r="J390" i="3"/>
  <c r="AK416" i="3"/>
  <c r="I416" i="3" s="1"/>
  <c r="J416" i="3"/>
  <c r="AK422" i="3"/>
  <c r="I422" i="3" s="1"/>
  <c r="J422" i="3"/>
  <c r="AK425" i="3"/>
  <c r="I425" i="3" s="1"/>
  <c r="J425" i="3"/>
  <c r="J434" i="3"/>
  <c r="AK434" i="3"/>
  <c r="I434" i="3" s="1"/>
  <c r="AK452" i="3"/>
  <c r="I452" i="3" s="1"/>
  <c r="J452" i="3"/>
  <c r="AK455" i="3"/>
  <c r="I455" i="3" s="1"/>
  <c r="J455" i="3"/>
  <c r="AK505" i="3"/>
  <c r="I505" i="3" s="1"/>
  <c r="J505" i="3"/>
  <c r="J528" i="3"/>
  <c r="AK528" i="3"/>
  <c r="J538" i="3"/>
  <c r="AK547" i="3"/>
  <c r="I547" i="3" s="1"/>
  <c r="J547" i="3"/>
  <c r="AK551" i="3"/>
  <c r="I551" i="3" s="1"/>
  <c r="J551" i="3"/>
  <c r="AK571" i="3"/>
  <c r="I571" i="3" s="1"/>
  <c r="J571" i="3"/>
  <c r="AK575" i="3"/>
  <c r="I575" i="3" s="1"/>
  <c r="J575" i="3"/>
  <c r="AK583" i="3"/>
  <c r="I583" i="3" s="1"/>
  <c r="J583" i="3"/>
  <c r="AK607" i="3"/>
  <c r="J607" i="3"/>
  <c r="AK611" i="3"/>
  <c r="J611" i="3"/>
  <c r="J619" i="3"/>
  <c r="AK619" i="3"/>
  <c r="I619" i="3" s="1"/>
  <c r="AK625" i="3"/>
  <c r="I625" i="3" s="1"/>
  <c r="J625" i="3"/>
  <c r="J658" i="3"/>
  <c r="AK658" i="3"/>
  <c r="I658" i="3" s="1"/>
  <c r="AK678" i="3"/>
  <c r="J678" i="3"/>
  <c r="AK713" i="3"/>
  <c r="I713" i="3" s="1"/>
  <c r="J713" i="3"/>
  <c r="J715" i="3"/>
  <c r="AK715" i="3"/>
  <c r="AK718" i="3"/>
  <c r="I718" i="3" s="1"/>
  <c r="J718" i="3"/>
  <c r="AK794" i="3"/>
  <c r="I794" i="3" s="1"/>
  <c r="J794" i="3"/>
  <c r="AK860" i="3"/>
  <c r="J860" i="3"/>
  <c r="J30" i="3"/>
  <c r="J37" i="3"/>
  <c r="K45" i="3"/>
  <c r="K49" i="3"/>
  <c r="J55" i="3"/>
  <c r="AK34" i="3"/>
  <c r="J34" i="3"/>
  <c r="I37" i="3"/>
  <c r="AK80" i="3"/>
  <c r="I80" i="3" s="1"/>
  <c r="J80" i="3"/>
  <c r="AK172" i="3"/>
  <c r="I172" i="3" s="1"/>
  <c r="J172" i="3"/>
  <c r="AK207" i="3"/>
  <c r="I207" i="3" s="1"/>
  <c r="J207" i="3"/>
  <c r="AK216" i="3"/>
  <c r="J216" i="3"/>
  <c r="AK316" i="3"/>
  <c r="I316" i="3" s="1"/>
  <c r="J316" i="3"/>
  <c r="AK29" i="3"/>
  <c r="J29" i="3"/>
  <c r="I57" i="3"/>
  <c r="J130" i="3"/>
  <c r="AK130" i="3"/>
  <c r="I130" i="3" s="1"/>
  <c r="AK131" i="3"/>
  <c r="I131" i="3" s="1"/>
  <c r="J131" i="3"/>
  <c r="AK170" i="3"/>
  <c r="I170" i="3" s="1"/>
  <c r="J170" i="3"/>
  <c r="AK174" i="3"/>
  <c r="I174" i="3" s="1"/>
  <c r="J174" i="3"/>
  <c r="AK178" i="3"/>
  <c r="I178" i="3" s="1"/>
  <c r="J178" i="3"/>
  <c r="AK186" i="3"/>
  <c r="I186" i="3" s="1"/>
  <c r="J186" i="3"/>
  <c r="AK193" i="3"/>
  <c r="I193" i="3" s="1"/>
  <c r="J193" i="3"/>
  <c r="AK202" i="3"/>
  <c r="I202" i="3" s="1"/>
  <c r="J202" i="3"/>
  <c r="AK232" i="3"/>
  <c r="I232" i="3" s="1"/>
  <c r="J232" i="3"/>
  <c r="P238" i="3"/>
  <c r="AK240" i="3"/>
  <c r="J240" i="3"/>
  <c r="AD248" i="3"/>
  <c r="AK255" i="3"/>
  <c r="I255" i="3" s="1"/>
  <c r="J255" i="3"/>
  <c r="AK300" i="3"/>
  <c r="I300" i="3" s="1"/>
  <c r="J300" i="3"/>
  <c r="J318" i="3"/>
  <c r="AK330" i="3"/>
  <c r="I330" i="3" s="1"/>
  <c r="J330" i="3"/>
  <c r="J429" i="3"/>
  <c r="AK429" i="3"/>
  <c r="I429" i="3" s="1"/>
  <c r="AK437" i="3"/>
  <c r="I437" i="3" s="1"/>
  <c r="J437" i="3"/>
  <c r="J440" i="3"/>
  <c r="AK440" i="3"/>
  <c r="AK445" i="3"/>
  <c r="I445" i="3" s="1"/>
  <c r="J445" i="3"/>
  <c r="J450" i="3"/>
  <c r="J470" i="3"/>
  <c r="AK477" i="3"/>
  <c r="I477" i="3" s="1"/>
  <c r="J477" i="3"/>
  <c r="AK499" i="3"/>
  <c r="I499" i="3" s="1"/>
  <c r="J499" i="3"/>
  <c r="J508" i="3"/>
  <c r="AK508" i="3"/>
  <c r="AK511" i="3"/>
  <c r="I511" i="3" s="1"/>
  <c r="J511" i="3"/>
  <c r="AR513" i="3"/>
  <c r="I513" i="3" s="1"/>
  <c r="J513" i="3"/>
  <c r="AK517" i="3"/>
  <c r="I517" i="3" s="1"/>
  <c r="J517" i="3"/>
  <c r="AK521" i="3"/>
  <c r="I521" i="3" s="1"/>
  <c r="J521" i="3"/>
  <c r="AK526" i="3"/>
  <c r="I526" i="3" s="1"/>
  <c r="J526" i="3"/>
  <c r="AK540" i="3"/>
  <c r="J540" i="3"/>
  <c r="AK544" i="3"/>
  <c r="J544" i="3"/>
  <c r="AK559" i="3"/>
  <c r="I559" i="3" s="1"/>
  <c r="J559" i="3"/>
  <c r="J601" i="3"/>
  <c r="AK601" i="3"/>
  <c r="I601" i="3" s="1"/>
  <c r="J603" i="3"/>
  <c r="AK603" i="3"/>
  <c r="I603" i="3" s="1"/>
  <c r="W642" i="3"/>
  <c r="AK642" i="3"/>
  <c r="J656" i="3"/>
  <c r="AK656" i="3"/>
  <c r="I656" i="3" s="1"/>
  <c r="J696" i="3"/>
  <c r="AK696" i="3"/>
  <c r="I696" i="3" s="1"/>
  <c r="J705" i="3"/>
  <c r="AK705" i="3"/>
  <c r="I705" i="3" s="1"/>
  <c r="AK727" i="3"/>
  <c r="J727" i="3"/>
  <c r="J753" i="3"/>
  <c r="AK753" i="3"/>
  <c r="I753" i="3" s="1"/>
  <c r="AK770" i="3"/>
  <c r="I770" i="3" s="1"/>
  <c r="J770" i="3"/>
  <c r="J845" i="3"/>
  <c r="AK845" i="3"/>
  <c r="I931" i="3"/>
  <c r="AK77" i="3"/>
  <c r="I77" i="3" s="1"/>
  <c r="J77" i="3"/>
  <c r="AK83" i="3"/>
  <c r="I83" i="3" s="1"/>
  <c r="J83" i="3"/>
  <c r="AK97" i="3"/>
  <c r="I97" i="3" s="1"/>
  <c r="J97" i="3"/>
  <c r="AK115" i="3"/>
  <c r="I115" i="3" s="1"/>
  <c r="J115" i="3"/>
  <c r="J147" i="3"/>
  <c r="AK147" i="3"/>
  <c r="I147" i="3" s="1"/>
  <c r="AK182" i="3"/>
  <c r="I182" i="3" s="1"/>
  <c r="J182" i="3"/>
  <c r="AK197" i="3"/>
  <c r="I197" i="3" s="1"/>
  <c r="J197" i="3"/>
  <c r="J405" i="3"/>
  <c r="AK405" i="3"/>
  <c r="I405" i="3" s="1"/>
  <c r="I21" i="3"/>
  <c r="AK22" i="3"/>
  <c r="J22" i="3"/>
  <c r="J42" i="3"/>
  <c r="I51" i="3"/>
  <c r="AK63" i="3"/>
  <c r="J63" i="3"/>
  <c r="AK67" i="3"/>
  <c r="I67" i="3" s="1"/>
  <c r="J67" i="3"/>
  <c r="AK71" i="3"/>
  <c r="I71" i="3" s="1"/>
  <c r="J71" i="3"/>
  <c r="P73" i="3"/>
  <c r="AK135" i="3"/>
  <c r="J135" i="3"/>
  <c r="J158" i="3"/>
  <c r="AK158" i="3"/>
  <c r="AK199" i="3"/>
  <c r="I199" i="3" s="1"/>
  <c r="J199" i="3"/>
  <c r="AK214" i="3"/>
  <c r="I214" i="3" s="1"/>
  <c r="J214" i="3"/>
  <c r="AK218" i="3"/>
  <c r="I218" i="3" s="1"/>
  <c r="J218" i="3"/>
  <c r="AK18" i="3"/>
  <c r="I18" i="3" s="1"/>
  <c r="J18" i="3"/>
  <c r="J23" i="3"/>
  <c r="I24" i="3"/>
  <c r="AK53" i="3"/>
  <c r="I55" i="3"/>
  <c r="AK72" i="3"/>
  <c r="I72" i="3" s="1"/>
  <c r="J72" i="3"/>
  <c r="J82" i="3"/>
  <c r="J86" i="3"/>
  <c r="J92" i="3"/>
  <c r="J96" i="3"/>
  <c r="J100" i="3"/>
  <c r="AK103" i="3"/>
  <c r="J103" i="3"/>
  <c r="AK107" i="3"/>
  <c r="I107" i="3" s="1"/>
  <c r="J107" i="3"/>
  <c r="J110" i="3"/>
  <c r="AK122" i="3"/>
  <c r="I122" i="3" s="1"/>
  <c r="J122" i="3"/>
  <c r="AK126" i="3"/>
  <c r="I126" i="3" s="1"/>
  <c r="J126" i="3"/>
  <c r="AK128" i="3"/>
  <c r="I128" i="3" s="1"/>
  <c r="J128" i="3"/>
  <c r="J136" i="3"/>
  <c r="AK308" i="3"/>
  <c r="I308" i="3" s="1"/>
  <c r="J308" i="3"/>
  <c r="AK329" i="3"/>
  <c r="I329" i="3" s="1"/>
  <c r="J329" i="3"/>
  <c r="AK332" i="3"/>
  <c r="I332" i="3" s="1"/>
  <c r="J332" i="3"/>
  <c r="AK335" i="3"/>
  <c r="I335" i="3" s="1"/>
  <c r="J335" i="3"/>
  <c r="AK346" i="3"/>
  <c r="I346" i="3" s="1"/>
  <c r="J346" i="3"/>
  <c r="AK373" i="3"/>
  <c r="J373" i="3"/>
  <c r="AK376" i="3"/>
  <c r="I376" i="3" s="1"/>
  <c r="J376" i="3"/>
  <c r="AK377" i="3"/>
  <c r="I377" i="3" s="1"/>
  <c r="J377" i="3"/>
  <c r="AK388" i="3"/>
  <c r="J388" i="3"/>
  <c r="AK394" i="3"/>
  <c r="J394" i="3"/>
  <c r="AK400" i="3"/>
  <c r="I400" i="3" s="1"/>
  <c r="J400" i="3"/>
  <c r="AK404" i="3"/>
  <c r="I404" i="3" s="1"/>
  <c r="J404" i="3"/>
  <c r="AK418" i="3"/>
  <c r="I418" i="3" s="1"/>
  <c r="J418" i="3"/>
  <c r="AK431" i="3"/>
  <c r="I431" i="3" s="1"/>
  <c r="J431" i="3"/>
  <c r="AK438" i="3"/>
  <c r="I438" i="3" s="1"/>
  <c r="J438" i="3"/>
  <c r="AK451" i="3"/>
  <c r="I451" i="3" s="1"/>
  <c r="J451" i="3"/>
  <c r="AK454" i="3"/>
  <c r="I454" i="3" s="1"/>
  <c r="J454" i="3"/>
  <c r="AK471" i="3"/>
  <c r="J471" i="3"/>
  <c r="AK503" i="3"/>
  <c r="J503" i="3"/>
  <c r="AK532" i="3"/>
  <c r="J532" i="3"/>
  <c r="AK536" i="3"/>
  <c r="I536" i="3" s="1"/>
  <c r="J536" i="3"/>
  <c r="AS543" i="3"/>
  <c r="AR543" i="3" s="1"/>
  <c r="AR544" i="3"/>
  <c r="AK553" i="3"/>
  <c r="I553" i="3" s="1"/>
  <c r="J553" i="3"/>
  <c r="AK556" i="3"/>
  <c r="I556" i="3" s="1"/>
  <c r="J556" i="3"/>
  <c r="J567" i="3"/>
  <c r="AK567" i="3"/>
  <c r="I567" i="3" s="1"/>
  <c r="AK573" i="3"/>
  <c r="J573" i="3"/>
  <c r="AK579" i="3"/>
  <c r="I579" i="3" s="1"/>
  <c r="J579" i="3"/>
  <c r="AK587" i="3"/>
  <c r="J587" i="3"/>
  <c r="AK595" i="3"/>
  <c r="I595" i="3" s="1"/>
  <c r="J595" i="3"/>
  <c r="AK596" i="3"/>
  <c r="I596" i="3" s="1"/>
  <c r="J596" i="3"/>
  <c r="AK609" i="3"/>
  <c r="J609" i="3"/>
  <c r="AK613" i="3"/>
  <c r="I613" i="3" s="1"/>
  <c r="J613" i="3"/>
  <c r="J626" i="3"/>
  <c r="J676" i="3"/>
  <c r="AK676" i="3"/>
  <c r="AK699" i="3"/>
  <c r="I699" i="3" s="1"/>
  <c r="J699" i="3"/>
  <c r="J714" i="3"/>
  <c r="AK785" i="3"/>
  <c r="I785" i="3" s="1"/>
  <c r="J785" i="3"/>
  <c r="AK797" i="3"/>
  <c r="I797" i="3" s="1"/>
  <c r="J797" i="3"/>
  <c r="J812" i="3"/>
  <c r="AK812" i="3"/>
  <c r="I812" i="3" s="1"/>
  <c r="J827" i="3"/>
  <c r="AK827" i="3"/>
  <c r="I827" i="3" s="1"/>
  <c r="AK856" i="3"/>
  <c r="I856" i="3" s="1"/>
  <c r="J856" i="3"/>
  <c r="P869" i="3"/>
  <c r="AK880" i="3"/>
  <c r="J880" i="3"/>
  <c r="AK884" i="3"/>
  <c r="I884" i="3" s="1"/>
  <c r="J884" i="3"/>
  <c r="J21" i="3"/>
  <c r="J41" i="3"/>
  <c r="J46" i="3"/>
  <c r="J51" i="3"/>
  <c r="J61" i="3"/>
  <c r="J65" i="3"/>
  <c r="AK79" i="3"/>
  <c r="I79" i="3" s="1"/>
  <c r="J79" i="3"/>
  <c r="AK89" i="3"/>
  <c r="I89" i="3" s="1"/>
  <c r="J89" i="3"/>
  <c r="J95" i="3"/>
  <c r="AK99" i="3"/>
  <c r="I99" i="3" s="1"/>
  <c r="J99" i="3"/>
  <c r="J102" i="3"/>
  <c r="J106" i="3"/>
  <c r="J109" i="3"/>
  <c r="J113" i="3"/>
  <c r="P114" i="3"/>
  <c r="I117" i="3"/>
  <c r="J117" i="3"/>
  <c r="AK121" i="3"/>
  <c r="I121" i="3" s="1"/>
  <c r="J121" i="3"/>
  <c r="AK125" i="3"/>
  <c r="I125" i="3" s="1"/>
  <c r="J125" i="3"/>
  <c r="J134" i="3"/>
  <c r="J139" i="3"/>
  <c r="W145" i="3"/>
  <c r="I151" i="3"/>
  <c r="J151" i="3"/>
  <c r="AK155" i="3"/>
  <c r="J155" i="3"/>
  <c r="AK162" i="3"/>
  <c r="I162" i="3" s="1"/>
  <c r="J162" i="3"/>
  <c r="AK167" i="3"/>
  <c r="I167" i="3" s="1"/>
  <c r="J167" i="3"/>
  <c r="J169" i="3"/>
  <c r="J173" i="3"/>
  <c r="J177" i="3"/>
  <c r="I180" i="3"/>
  <c r="J180" i="3"/>
  <c r="J183" i="3"/>
  <c r="I185" i="3"/>
  <c r="J185" i="3"/>
  <c r="J190" i="3"/>
  <c r="J192" i="3"/>
  <c r="I195" i="3"/>
  <c r="J198" i="3"/>
  <c r="J201" i="3"/>
  <c r="I204" i="3"/>
  <c r="J205" i="3"/>
  <c r="J206" i="3"/>
  <c r="AK210" i="3"/>
  <c r="I210" i="3" s="1"/>
  <c r="J210" i="3"/>
  <c r="AK213" i="3"/>
  <c r="I213" i="3" s="1"/>
  <c r="J213" i="3"/>
  <c r="AK217" i="3"/>
  <c r="I217" i="3" s="1"/>
  <c r="J217" i="3"/>
  <c r="I220" i="3"/>
  <c r="AK221" i="3"/>
  <c r="I221" i="3" s="1"/>
  <c r="J221" i="3"/>
  <c r="AK223" i="3"/>
  <c r="J223" i="3"/>
  <c r="AK230" i="3"/>
  <c r="I230" i="3" s="1"/>
  <c r="J230" i="3"/>
  <c r="J236" i="3"/>
  <c r="J254" i="3"/>
  <c r="I257" i="3"/>
  <c r="J260" i="3"/>
  <c r="AK264" i="3"/>
  <c r="I264" i="3" s="1"/>
  <c r="J264" i="3"/>
  <c r="AK268" i="3"/>
  <c r="I268" i="3" s="1"/>
  <c r="J268" i="3"/>
  <c r="AK272" i="3"/>
  <c r="I272" i="3" s="1"/>
  <c r="J272" i="3"/>
  <c r="AK276" i="3"/>
  <c r="I276" i="3" s="1"/>
  <c r="J276" i="3"/>
  <c r="AK280" i="3"/>
  <c r="I280" i="3" s="1"/>
  <c r="J280" i="3"/>
  <c r="AK284" i="3"/>
  <c r="I284" i="3" s="1"/>
  <c r="J284" i="3"/>
  <c r="AK288" i="3"/>
  <c r="I288" i="3" s="1"/>
  <c r="J288" i="3"/>
  <c r="AK292" i="3"/>
  <c r="I292" i="3" s="1"/>
  <c r="J292" i="3"/>
  <c r="AK294" i="3"/>
  <c r="I294" i="3" s="1"/>
  <c r="J294" i="3"/>
  <c r="AK303" i="3"/>
  <c r="J303" i="3"/>
  <c r="AK309" i="3"/>
  <c r="I309" i="3" s="1"/>
  <c r="J309" i="3"/>
  <c r="I312" i="3"/>
  <c r="J312" i="3"/>
  <c r="AK315" i="3"/>
  <c r="J315" i="3"/>
  <c r="AK321" i="3"/>
  <c r="I321" i="3" s="1"/>
  <c r="J321" i="3"/>
  <c r="AK325" i="3"/>
  <c r="I325" i="3" s="1"/>
  <c r="J325" i="3"/>
  <c r="I328" i="3"/>
  <c r="J328" i="3"/>
  <c r="J336" i="3"/>
  <c r="AK341" i="3"/>
  <c r="J341" i="3"/>
  <c r="J344" i="3"/>
  <c r="AK354" i="3"/>
  <c r="I354" i="3" s="1"/>
  <c r="J354" i="3"/>
  <c r="J359" i="3"/>
  <c r="AK361" i="3"/>
  <c r="I361" i="3" s="1"/>
  <c r="J361" i="3"/>
  <c r="AK364" i="3"/>
  <c r="J364" i="3"/>
  <c r="AK366" i="3"/>
  <c r="I366" i="3" s="1"/>
  <c r="J366" i="3"/>
  <c r="J369" i="3"/>
  <c r="J375" i="3"/>
  <c r="J384" i="3"/>
  <c r="AK387" i="3"/>
  <c r="I387" i="3" s="1"/>
  <c r="J387" i="3"/>
  <c r="J392" i="3"/>
  <c r="AK393" i="3"/>
  <c r="I393" i="3" s="1"/>
  <c r="J393" i="3"/>
  <c r="AK399" i="3"/>
  <c r="J399" i="3"/>
  <c r="AK403" i="3"/>
  <c r="I403" i="3" s="1"/>
  <c r="J403" i="3"/>
  <c r="AK413" i="3"/>
  <c r="I413" i="3" s="1"/>
  <c r="J413" i="3"/>
  <c r="AK415" i="3"/>
  <c r="I415" i="3" s="1"/>
  <c r="J415" i="3"/>
  <c r="J417" i="3"/>
  <c r="AK421" i="3"/>
  <c r="I421" i="3" s="1"/>
  <c r="J421" i="3"/>
  <c r="J424" i="3"/>
  <c r="J427" i="3"/>
  <c r="AK430" i="3"/>
  <c r="I430" i="3" s="1"/>
  <c r="J430" i="3"/>
  <c r="AK456" i="3"/>
  <c r="I456" i="3" s="1"/>
  <c r="J456" i="3"/>
  <c r="AK459" i="3"/>
  <c r="J459" i="3"/>
  <c r="AK463" i="3"/>
  <c r="J463" i="3"/>
  <c r="AK467" i="3"/>
  <c r="I467" i="3" s="1"/>
  <c r="J467" i="3"/>
  <c r="AK474" i="3"/>
  <c r="I474" i="3" s="1"/>
  <c r="J474" i="3"/>
  <c r="J476" i="3"/>
  <c r="J480" i="3"/>
  <c r="AK481" i="3"/>
  <c r="I481" i="3" s="1"/>
  <c r="J481" i="3"/>
  <c r="AK485" i="3"/>
  <c r="I485" i="3" s="1"/>
  <c r="J485" i="3"/>
  <c r="AK488" i="3"/>
  <c r="I488" i="3" s="1"/>
  <c r="J488" i="3"/>
  <c r="J490" i="3"/>
  <c r="J500" i="3"/>
  <c r="J502" i="3"/>
  <c r="J506" i="3"/>
  <c r="AK516" i="3"/>
  <c r="I516" i="3" s="1"/>
  <c r="J516" i="3"/>
  <c r="AK520" i="3"/>
  <c r="I520" i="3" s="1"/>
  <c r="J520" i="3"/>
  <c r="I525" i="3"/>
  <c r="J525" i="3"/>
  <c r="AK529" i="3"/>
  <c r="I529" i="3" s="1"/>
  <c r="J529" i="3"/>
  <c r="J531" i="3"/>
  <c r="AK546" i="3"/>
  <c r="I546" i="3" s="1"/>
  <c r="J546" i="3"/>
  <c r="J550" i="3"/>
  <c r="AK557" i="3"/>
  <c r="I557" i="3" s="1"/>
  <c r="J557" i="3"/>
  <c r="AK560" i="3"/>
  <c r="I560" i="3" s="1"/>
  <c r="J560" i="3"/>
  <c r="I569" i="3"/>
  <c r="J569" i="3"/>
  <c r="J572" i="3"/>
  <c r="J576" i="3"/>
  <c r="AK578" i="3"/>
  <c r="I578" i="3" s="1"/>
  <c r="J578" i="3"/>
  <c r="I581" i="3"/>
  <c r="J581" i="3"/>
  <c r="J584" i="3"/>
  <c r="AK586" i="3"/>
  <c r="I586" i="3" s="1"/>
  <c r="J586" i="3"/>
  <c r="I589" i="3"/>
  <c r="J589" i="3"/>
  <c r="AK594" i="3"/>
  <c r="I594" i="3" s="1"/>
  <c r="J594" i="3"/>
  <c r="AK598" i="3"/>
  <c r="J598" i="3"/>
  <c r="J604" i="3"/>
  <c r="J606" i="3"/>
  <c r="J610" i="3"/>
  <c r="AK617" i="3"/>
  <c r="I617" i="3" s="1"/>
  <c r="J617" i="3"/>
  <c r="I618" i="3"/>
  <c r="J618" i="3"/>
  <c r="AK620" i="3"/>
  <c r="J620" i="3"/>
  <c r="AK623" i="3"/>
  <c r="J623" i="3"/>
  <c r="J629" i="3"/>
  <c r="AK632" i="3"/>
  <c r="I632" i="3" s="1"/>
  <c r="J632" i="3"/>
  <c r="AK636" i="3"/>
  <c r="I636" i="3" s="1"/>
  <c r="J636" i="3"/>
  <c r="I641" i="3"/>
  <c r="J641" i="3"/>
  <c r="AK646" i="3"/>
  <c r="I646" i="3" s="1"/>
  <c r="J646" i="3"/>
  <c r="J652" i="3"/>
  <c r="AK660" i="3"/>
  <c r="I660" i="3" s="1"/>
  <c r="J660" i="3"/>
  <c r="AK664" i="3"/>
  <c r="I664" i="3" s="1"/>
  <c r="J664" i="3"/>
  <c r="AK674" i="3"/>
  <c r="J674" i="3"/>
  <c r="J677" i="3"/>
  <c r="J680" i="3"/>
  <c r="J681" i="3"/>
  <c r="AK683" i="3"/>
  <c r="J683" i="3"/>
  <c r="AK689" i="3"/>
  <c r="I689" i="3" s="1"/>
  <c r="J689" i="3"/>
  <c r="I693" i="3"/>
  <c r="J693" i="3"/>
  <c r="J695" i="3"/>
  <c r="J698" i="3"/>
  <c r="J712" i="3"/>
  <c r="J716" i="3"/>
  <c r="I723" i="3"/>
  <c r="J723" i="3"/>
  <c r="J726" i="3"/>
  <c r="J729" i="3"/>
  <c r="AK733" i="3"/>
  <c r="J733" i="3"/>
  <c r="J737" i="3"/>
  <c r="J739" i="3"/>
  <c r="AK743" i="3"/>
  <c r="J743" i="3"/>
  <c r="J748" i="3"/>
  <c r="J750" i="3"/>
  <c r="AK752" i="3"/>
  <c r="J752" i="3"/>
  <c r="J756" i="3"/>
  <c r="AK759" i="3"/>
  <c r="J759" i="3"/>
  <c r="J764" i="3"/>
  <c r="AK768" i="3"/>
  <c r="AD772" i="3"/>
  <c r="J787" i="3"/>
  <c r="AK792" i="3"/>
  <c r="I792" i="3" s="1"/>
  <c r="J792" i="3"/>
  <c r="J798" i="3"/>
  <c r="AK806" i="3"/>
  <c r="I806" i="3" s="1"/>
  <c r="J806" i="3"/>
  <c r="I808" i="3"/>
  <c r="J808" i="3"/>
  <c r="J810" i="3"/>
  <c r="J816" i="3"/>
  <c r="AK821" i="3"/>
  <c r="I821" i="3" s="1"/>
  <c r="J821" i="3"/>
  <c r="I823" i="3"/>
  <c r="J823" i="3"/>
  <c r="J825" i="3"/>
  <c r="J830" i="3"/>
  <c r="J832" i="3"/>
  <c r="AK837" i="3"/>
  <c r="I837" i="3" s="1"/>
  <c r="J837" i="3"/>
  <c r="I839" i="3"/>
  <c r="J839" i="3"/>
  <c r="J841" i="3"/>
  <c r="J846" i="3"/>
  <c r="AK851" i="3"/>
  <c r="I851" i="3" s="1"/>
  <c r="J851" i="3"/>
  <c r="AK854" i="3"/>
  <c r="AK859" i="3"/>
  <c r="J872" i="3"/>
  <c r="AK875" i="3"/>
  <c r="J875" i="3"/>
  <c r="J881" i="3"/>
  <c r="J885" i="3"/>
  <c r="W888" i="3"/>
  <c r="I894" i="3"/>
  <c r="I897" i="3"/>
  <c r="I900" i="3"/>
  <c r="AR901" i="3"/>
  <c r="W901" i="3"/>
  <c r="I911" i="3"/>
  <c r="I913" i="3"/>
  <c r="I922" i="3"/>
  <c r="I927" i="3"/>
  <c r="I929" i="3"/>
  <c r="I934" i="3"/>
  <c r="I937" i="3"/>
  <c r="P938" i="3"/>
  <c r="I939" i="3"/>
  <c r="I938" i="3" s="1"/>
  <c r="I941" i="3"/>
  <c r="I949" i="3"/>
  <c r="I953" i="3"/>
  <c r="I956" i="3"/>
  <c r="I961" i="3"/>
  <c r="I965" i="3"/>
  <c r="I971" i="3"/>
  <c r="I975" i="3"/>
  <c r="I979" i="3"/>
  <c r="I984" i="3"/>
  <c r="W991" i="3"/>
  <c r="I994" i="3"/>
  <c r="I996" i="3"/>
  <c r="I998" i="3"/>
  <c r="I1005" i="3"/>
  <c r="I1006" i="3"/>
  <c r="I1008" i="3"/>
  <c r="I1010" i="3"/>
  <c r="P1013" i="3"/>
  <c r="I1014" i="3"/>
  <c r="I1017" i="3"/>
  <c r="I1016" i="3" s="1"/>
  <c r="AK749" i="3"/>
  <c r="J749" i="3"/>
  <c r="J751" i="3"/>
  <c r="W772" i="3"/>
  <c r="AL772" i="3"/>
  <c r="J773" i="3"/>
  <c r="J775" i="3"/>
  <c r="AK783" i="3"/>
  <c r="I783" i="3" s="1"/>
  <c r="J783" i="3"/>
  <c r="AK788" i="3"/>
  <c r="I788" i="3" s="1"/>
  <c r="J788" i="3"/>
  <c r="AK795" i="3"/>
  <c r="I795" i="3" s="1"/>
  <c r="J795" i="3"/>
  <c r="I804" i="3"/>
  <c r="J804" i="3"/>
  <c r="I819" i="3"/>
  <c r="J819" i="3"/>
  <c r="I835" i="3"/>
  <c r="J835" i="3"/>
  <c r="AK847" i="3"/>
  <c r="J847" i="3"/>
  <c r="AK857" i="3"/>
  <c r="I857" i="3" s="1"/>
  <c r="J857" i="3"/>
  <c r="AK878" i="3"/>
  <c r="I878" i="3" s="1"/>
  <c r="J878" i="3"/>
  <c r="AK882" i="3"/>
  <c r="J882" i="3"/>
  <c r="AK886" i="3"/>
  <c r="I886" i="3" s="1"/>
  <c r="J886" i="3"/>
  <c r="AD888" i="3"/>
  <c r="I895" i="3"/>
  <c r="I898" i="3"/>
  <c r="P906" i="3"/>
  <c r="I907" i="3"/>
  <c r="I906" i="3" s="1"/>
  <c r="I914" i="3"/>
  <c r="I917" i="3"/>
  <c r="I919" i="3"/>
  <c r="I930" i="3"/>
  <c r="I935" i="3"/>
  <c r="I942" i="3"/>
  <c r="W946" i="3"/>
  <c r="I951" i="3"/>
  <c r="I957" i="3"/>
  <c r="I959" i="3"/>
  <c r="I967" i="3"/>
  <c r="I972" i="3"/>
  <c r="I981" i="3"/>
  <c r="I985" i="3"/>
  <c r="I992" i="3"/>
  <c r="I1001" i="3"/>
  <c r="I1000" i="3" s="1"/>
  <c r="I1012" i="3"/>
  <c r="I1011" i="3" s="1"/>
  <c r="I1015" i="3"/>
  <c r="J48" i="3"/>
  <c r="J57" i="3"/>
  <c r="AK144" i="3"/>
  <c r="I144" i="3" s="1"/>
  <c r="J144" i="3"/>
  <c r="AK149" i="3"/>
  <c r="I149" i="3" s="1"/>
  <c r="J149" i="3"/>
  <c r="J152" i="3"/>
  <c r="W159" i="3"/>
  <c r="AK171" i="3"/>
  <c r="I171" i="3" s="1"/>
  <c r="J171" i="3"/>
  <c r="AK175" i="3"/>
  <c r="I175" i="3" s="1"/>
  <c r="J175" i="3"/>
  <c r="AK179" i="3"/>
  <c r="I179" i="3" s="1"/>
  <c r="J179" i="3"/>
  <c r="J181" i="3"/>
  <c r="AK184" i="3"/>
  <c r="I184" i="3" s="1"/>
  <c r="J184" i="3"/>
  <c r="AK187" i="3"/>
  <c r="I187" i="3" s="1"/>
  <c r="J187" i="3"/>
  <c r="J194" i="3"/>
  <c r="J196" i="3"/>
  <c r="J200" i="3"/>
  <c r="J203" i="3"/>
  <c r="J215" i="3"/>
  <c r="J219" i="3"/>
  <c r="AK225" i="3"/>
  <c r="I225" i="3" s="1"/>
  <c r="J225" i="3"/>
  <c r="AK228" i="3"/>
  <c r="J228" i="3"/>
  <c r="AK233" i="3"/>
  <c r="J233" i="3"/>
  <c r="J237" i="3"/>
  <c r="I239" i="3"/>
  <c r="J239" i="3"/>
  <c r="AK241" i="3"/>
  <c r="I241" i="3" s="1"/>
  <c r="J241" i="3"/>
  <c r="AK243" i="3"/>
  <c r="J243" i="3"/>
  <c r="AK246" i="3"/>
  <c r="I246" i="3" s="1"/>
  <c r="J246" i="3"/>
  <c r="AK249" i="3"/>
  <c r="I249" i="3" s="1"/>
  <c r="J249" i="3"/>
  <c r="AK252" i="3"/>
  <c r="J252" i="3"/>
  <c r="AK256" i="3"/>
  <c r="I256" i="3" s="1"/>
  <c r="J256" i="3"/>
  <c r="J258" i="3"/>
  <c r="AK262" i="3"/>
  <c r="J262" i="3"/>
  <c r="AK266" i="3"/>
  <c r="I266" i="3" s="1"/>
  <c r="J266" i="3"/>
  <c r="AK270" i="3"/>
  <c r="J270" i="3"/>
  <c r="AK274" i="3"/>
  <c r="I274" i="3" s="1"/>
  <c r="J274" i="3"/>
  <c r="AK278" i="3"/>
  <c r="J278" i="3"/>
  <c r="AK282" i="3"/>
  <c r="I282" i="3" s="1"/>
  <c r="J282" i="3"/>
  <c r="AK286" i="3"/>
  <c r="J286" i="3"/>
  <c r="AK290" i="3"/>
  <c r="I290" i="3" s="1"/>
  <c r="J290" i="3"/>
  <c r="AK295" i="3"/>
  <c r="J295" i="3"/>
  <c r="AK297" i="3"/>
  <c r="J297" i="3"/>
  <c r="AK301" i="3"/>
  <c r="I301" i="3" s="1"/>
  <c r="J301" i="3"/>
  <c r="J304" i="3"/>
  <c r="AK307" i="3"/>
  <c r="J307" i="3"/>
  <c r="AK311" i="3"/>
  <c r="J311" i="3"/>
  <c r="AK317" i="3"/>
  <c r="I317" i="3" s="1"/>
  <c r="J317" i="3"/>
  <c r="J319" i="3"/>
  <c r="AK323" i="3"/>
  <c r="J323" i="3"/>
  <c r="AK327" i="3"/>
  <c r="J327" i="3"/>
  <c r="J334" i="3"/>
  <c r="I337" i="3"/>
  <c r="J337" i="3"/>
  <c r="I339" i="3"/>
  <c r="J339" i="3"/>
  <c r="AK343" i="3"/>
  <c r="I343" i="3" s="1"/>
  <c r="J343" i="3"/>
  <c r="AK348" i="3"/>
  <c r="J348" i="3"/>
  <c r="J350" i="3"/>
  <c r="J349" i="3" s="1"/>
  <c r="J357" i="3"/>
  <c r="I358" i="3"/>
  <c r="J358" i="3"/>
  <c r="AK363" i="3"/>
  <c r="I363" i="3" s="1"/>
  <c r="J363" i="3"/>
  <c r="AK365" i="3"/>
  <c r="J365" i="3"/>
  <c r="J370" i="3"/>
  <c r="I371" i="3"/>
  <c r="J371" i="3"/>
  <c r="J374" i="3"/>
  <c r="AK380" i="3"/>
  <c r="J380" i="3"/>
  <c r="AK382" i="3"/>
  <c r="I382" i="3" s="1"/>
  <c r="J382" i="3"/>
  <c r="J385" i="3"/>
  <c r="J389" i="3"/>
  <c r="J395" i="3"/>
  <c r="AK401" i="3"/>
  <c r="I401" i="3" s="1"/>
  <c r="J401" i="3"/>
  <c r="AK407" i="3"/>
  <c r="J407" i="3"/>
  <c r="AD408" i="3"/>
  <c r="W419" i="3"/>
  <c r="AK423" i="3"/>
  <c r="I423" i="3" s="1"/>
  <c r="J423" i="3"/>
  <c r="AK426" i="3"/>
  <c r="I426" i="3" s="1"/>
  <c r="J426" i="3"/>
  <c r="AK433" i="3"/>
  <c r="I433" i="3" s="1"/>
  <c r="J433" i="3"/>
  <c r="J436" i="3"/>
  <c r="AK439" i="3"/>
  <c r="I439" i="3" s="1"/>
  <c r="J439" i="3"/>
  <c r="AK441" i="3"/>
  <c r="I441" i="3" s="1"/>
  <c r="J441" i="3"/>
  <c r="AK446" i="3"/>
  <c r="I446" i="3" s="1"/>
  <c r="J446" i="3"/>
  <c r="AK448" i="3"/>
  <c r="I448" i="3" s="1"/>
  <c r="J448" i="3"/>
  <c r="J453" i="3"/>
  <c r="J457" i="3"/>
  <c r="J465" i="3"/>
  <c r="J469" i="3"/>
  <c r="J475" i="3"/>
  <c r="AK478" i="3"/>
  <c r="I478" i="3" s="1"/>
  <c r="J478" i="3"/>
  <c r="AK483" i="3"/>
  <c r="I483" i="3" s="1"/>
  <c r="J483" i="3"/>
  <c r="AK487" i="3"/>
  <c r="I487" i="3" s="1"/>
  <c r="J487" i="3"/>
  <c r="J489" i="3"/>
  <c r="J492" i="3"/>
  <c r="J495" i="3"/>
  <c r="J498" i="3"/>
  <c r="J504" i="3"/>
  <c r="J509" i="3"/>
  <c r="AK515" i="3"/>
  <c r="I515" i="3" s="1"/>
  <c r="J515" i="3"/>
  <c r="J518" i="3"/>
  <c r="AK524" i="3"/>
  <c r="J524" i="3"/>
  <c r="J530" i="3"/>
  <c r="AK533" i="3"/>
  <c r="I533" i="3" s="1"/>
  <c r="J533" i="3"/>
  <c r="AK537" i="3"/>
  <c r="I537" i="3" s="1"/>
  <c r="J537" i="3"/>
  <c r="P543" i="3"/>
  <c r="AK548" i="3"/>
  <c r="I548" i="3" s="1"/>
  <c r="J548" i="3"/>
  <c r="J552" i="3"/>
  <c r="AK555" i="3"/>
  <c r="I555" i="3" s="1"/>
  <c r="J555" i="3"/>
  <c r="J562" i="3"/>
  <c r="AK565" i="3"/>
  <c r="J565" i="3"/>
  <c r="J568" i="3"/>
  <c r="J570" i="3"/>
  <c r="AK574" i="3"/>
  <c r="I574" i="3" s="1"/>
  <c r="J574" i="3"/>
  <c r="I577" i="3"/>
  <c r="J580" i="3"/>
  <c r="AK582" i="3"/>
  <c r="I582" i="3" s="1"/>
  <c r="J582" i="3"/>
  <c r="I585" i="3"/>
  <c r="J588" i="3"/>
  <c r="AK592" i="3"/>
  <c r="J592" i="3"/>
  <c r="W602" i="3"/>
  <c r="AK608" i="3"/>
  <c r="J608" i="3"/>
  <c r="AK612" i="3"/>
  <c r="J612" i="3"/>
  <c r="AK616" i="3"/>
  <c r="J616" i="3"/>
  <c r="AK621" i="3"/>
  <c r="I621" i="3" s="1"/>
  <c r="J621" i="3"/>
  <c r="AK624" i="3"/>
  <c r="J624" i="3"/>
  <c r="AK634" i="3"/>
  <c r="I634" i="3" s="1"/>
  <c r="J634" i="3"/>
  <c r="J640" i="3"/>
  <c r="AL642" i="3"/>
  <c r="J643" i="3"/>
  <c r="AK645" i="3"/>
  <c r="I645" i="3" s="1"/>
  <c r="J645" i="3"/>
  <c r="AK648" i="3"/>
  <c r="J648" i="3"/>
  <c r="AK654" i="3"/>
  <c r="J654" i="3"/>
  <c r="AK662" i="3"/>
  <c r="I662" i="3" s="1"/>
  <c r="J662" i="3"/>
  <c r="J667" i="3"/>
  <c r="AK669" i="3"/>
  <c r="I669" i="3" s="1"/>
  <c r="J669" i="3"/>
  <c r="AK672" i="3"/>
  <c r="I672" i="3" s="1"/>
  <c r="J672" i="3"/>
  <c r="J679" i="3"/>
  <c r="AK685" i="3"/>
  <c r="I685" i="3" s="1"/>
  <c r="J685" i="3"/>
  <c r="AK687" i="3"/>
  <c r="I687" i="3" s="1"/>
  <c r="J687" i="3"/>
  <c r="AK691" i="3"/>
  <c r="I691" i="3" s="1"/>
  <c r="J691" i="3"/>
  <c r="J694" i="3"/>
  <c r="J700" i="3"/>
  <c r="P701" i="3"/>
  <c r="W703" i="3"/>
  <c r="I704" i="3"/>
  <c r="J704" i="3"/>
  <c r="P707" i="3"/>
  <c r="J708" i="3"/>
  <c r="J717" i="3"/>
  <c r="AL720" i="3"/>
  <c r="J724" i="3"/>
  <c r="J728" i="3"/>
  <c r="AK732" i="3"/>
  <c r="I732" i="3" s="1"/>
  <c r="J732" i="3"/>
  <c r="J736" i="3"/>
  <c r="AK741" i="3"/>
  <c r="J741" i="3"/>
  <c r="AK745" i="3"/>
  <c r="I745" i="3" s="1"/>
  <c r="J745" i="3"/>
  <c r="J757" i="3"/>
  <c r="J763" i="3"/>
  <c r="AK766" i="3"/>
  <c r="J766" i="3"/>
  <c r="J769" i="3"/>
  <c r="J776" i="3"/>
  <c r="AK779" i="3"/>
  <c r="J779" i="3"/>
  <c r="AK782" i="3"/>
  <c r="I782" i="3" s="1"/>
  <c r="J782" i="3"/>
  <c r="J784" i="3"/>
  <c r="J789" i="3"/>
  <c r="J790" i="3"/>
  <c r="J793" i="3"/>
  <c r="J796" i="3"/>
  <c r="I799" i="3"/>
  <c r="J800" i="3"/>
  <c r="J802" i="3"/>
  <c r="J807" i="3"/>
  <c r="J809" i="3"/>
  <c r="AK814" i="3"/>
  <c r="I814" i="3" s="1"/>
  <c r="J814" i="3"/>
  <c r="I815" i="3"/>
  <c r="J817" i="3"/>
  <c r="J822" i="3"/>
  <c r="J824" i="3"/>
  <c r="AK829" i="3"/>
  <c r="I829" i="3" s="1"/>
  <c r="J829" i="3"/>
  <c r="I831" i="3"/>
  <c r="J833" i="3"/>
  <c r="J838" i="3"/>
  <c r="J840" i="3"/>
  <c r="J843" i="3"/>
  <c r="J848" i="3"/>
  <c r="AK853" i="3"/>
  <c r="J853" i="3"/>
  <c r="J855" i="3"/>
  <c r="AK863" i="3"/>
  <c r="J863" i="3"/>
  <c r="J867" i="3"/>
  <c r="J870" i="3"/>
  <c r="J869" i="3" s="1"/>
  <c r="J873" i="3"/>
  <c r="J879" i="3"/>
  <c r="J883" i="3"/>
  <c r="J887" i="3"/>
  <c r="J889" i="3"/>
  <c r="I904" i="3"/>
  <c r="AK903" i="3"/>
  <c r="I909" i="3"/>
  <c r="I920" i="3"/>
  <c r="I923" i="3"/>
  <c r="I925" i="3"/>
  <c r="I928" i="3"/>
  <c r="W940" i="3"/>
  <c r="I944" i="3"/>
  <c r="I947" i="3"/>
  <c r="I952" i="3"/>
  <c r="I954" i="3"/>
  <c r="I958" i="3"/>
  <c r="I962" i="3"/>
  <c r="I963" i="3"/>
  <c r="I969" i="3"/>
  <c r="I973" i="3"/>
  <c r="I977" i="3"/>
  <c r="I980" i="3"/>
  <c r="I982" i="3"/>
  <c r="I986" i="3"/>
  <c r="I988" i="3"/>
  <c r="I990" i="3"/>
  <c r="I999" i="3"/>
  <c r="P1000" i="3"/>
  <c r="I1003" i="3"/>
  <c r="H17" i="3"/>
  <c r="K28" i="3"/>
  <c r="M45" i="3"/>
  <c r="J535" i="3"/>
  <c r="L58" i="3"/>
  <c r="L68" i="3"/>
  <c r="G75" i="3"/>
  <c r="K75" i="3"/>
  <c r="G351" i="3"/>
  <c r="G383" i="3"/>
  <c r="M563" i="3"/>
  <c r="K614" i="3"/>
  <c r="M650" i="3"/>
  <c r="H657" i="3"/>
  <c r="M657" i="3"/>
  <c r="H671" i="3"/>
  <c r="K703" i="3"/>
  <c r="L238" i="3"/>
  <c r="L408" i="3"/>
  <c r="M539" i="3"/>
  <c r="K512" i="3"/>
  <c r="G522" i="3"/>
  <c r="M222" i="3"/>
  <c r="G512" i="3"/>
  <c r="G539" i="3"/>
  <c r="L522" i="3"/>
  <c r="L597" i="3"/>
  <c r="L842" i="3"/>
  <c r="K707" i="3"/>
  <c r="H710" i="3"/>
  <c r="M710" i="3"/>
  <c r="K735" i="3"/>
  <c r="H762" i="3"/>
  <c r="L642" i="3"/>
  <c r="H701" i="3"/>
  <c r="H861" i="3"/>
  <c r="K871" i="3"/>
  <c r="H871" i="3"/>
  <c r="K888" i="3"/>
  <c r="L861" i="3"/>
  <c r="G908" i="3"/>
  <c r="K908" i="3"/>
  <c r="J915" i="3"/>
  <c r="G950" i="3"/>
  <c r="K950" i="3"/>
  <c r="H991" i="3"/>
  <c r="L943" i="3"/>
  <c r="L1002" i="3"/>
  <c r="G901" i="3"/>
  <c r="M903" i="3"/>
  <c r="G1013" i="3"/>
  <c r="K1013" i="3"/>
  <c r="L1013" i="3"/>
  <c r="K602" i="3"/>
  <c r="L17" i="3"/>
  <c r="G20" i="3"/>
  <c r="M49" i="3"/>
  <c r="M88" i="3"/>
  <c r="H140" i="3"/>
  <c r="G145" i="3"/>
  <c r="L145" i="3"/>
  <c r="H150" i="3"/>
  <c r="M154" i="3"/>
  <c r="K159" i="3"/>
  <c r="L188" i="3"/>
  <c r="M188" i="3"/>
  <c r="G208" i="3"/>
  <c r="L208" i="3"/>
  <c r="K222" i="3"/>
  <c r="L222" i="3"/>
  <c r="L226" i="3"/>
  <c r="H234" i="3"/>
  <c r="G238" i="3"/>
  <c r="K248" i="3"/>
  <c r="L248" i="3"/>
  <c r="G299" i="3"/>
  <c r="M331" i="3"/>
  <c r="M351" i="3"/>
  <c r="G379" i="3"/>
  <c r="H379" i="3"/>
  <c r="M391" i="3"/>
  <c r="H397" i="3"/>
  <c r="H412" i="3"/>
  <c r="M449" i="3"/>
  <c r="G473" i="3"/>
  <c r="H491" i="3"/>
  <c r="H501" i="3"/>
  <c r="L501" i="3"/>
  <c r="M512" i="3"/>
  <c r="L539" i="3"/>
  <c r="G543" i="3"/>
  <c r="K543" i="3"/>
  <c r="H549" i="3"/>
  <c r="K554" i="3"/>
  <c r="G563" i="3"/>
  <c r="M590" i="3"/>
  <c r="M602" i="3"/>
  <c r="G614" i="3"/>
  <c r="L614" i="3"/>
  <c r="M627" i="3"/>
  <c r="K642" i="3"/>
  <c r="K644" i="3"/>
  <c r="L650" i="3"/>
  <c r="G682" i="3"/>
  <c r="L682" i="3"/>
  <c r="K701" i="3"/>
  <c r="G707" i="3"/>
  <c r="H720" i="3"/>
  <c r="K722" i="3"/>
  <c r="G774" i="3"/>
  <c r="K774" i="3"/>
  <c r="K780" i="3"/>
  <c r="L801" i="3"/>
  <c r="G842" i="3"/>
  <c r="K850" i="3"/>
  <c r="L871" i="3"/>
  <c r="G888" i="3"/>
  <c r="J899" i="3"/>
  <c r="H903" i="3"/>
  <c r="H908" i="3"/>
  <c r="M908" i="3"/>
  <c r="H921" i="3"/>
  <c r="L932" i="3"/>
  <c r="J946" i="3"/>
  <c r="K946" i="3"/>
  <c r="L950" i="3"/>
  <c r="G989" i="3"/>
  <c r="K991" i="3"/>
  <c r="H259" i="3"/>
  <c r="AK464" i="3"/>
  <c r="I464" i="3" s="1"/>
  <c r="AR528" i="3"/>
  <c r="AR611" i="3"/>
  <c r="AD17" i="3"/>
  <c r="M20" i="3"/>
  <c r="AK65" i="3"/>
  <c r="I65" i="3" s="1"/>
  <c r="W88" i="3"/>
  <c r="G88" i="3"/>
  <c r="AK95" i="3"/>
  <c r="I95" i="3" s="1"/>
  <c r="AK110" i="3"/>
  <c r="I110" i="3" s="1"/>
  <c r="G114" i="3"/>
  <c r="P140" i="3"/>
  <c r="M140" i="3"/>
  <c r="H226" i="3"/>
  <c r="P234" i="3"/>
  <c r="P248" i="3"/>
  <c r="L355" i="3"/>
  <c r="AS473" i="3"/>
  <c r="AR473" i="3" s="1"/>
  <c r="AD501" i="3"/>
  <c r="M554" i="3"/>
  <c r="K597" i="3"/>
  <c r="AR620" i="3"/>
  <c r="P75" i="3"/>
  <c r="G188" i="3"/>
  <c r="AD188" i="3"/>
  <c r="AD222" i="3"/>
  <c r="L253" i="3"/>
  <c r="W338" i="3"/>
  <c r="AD351" i="3"/>
  <c r="H351" i="3"/>
  <c r="W351" i="3"/>
  <c r="L379" i="3"/>
  <c r="L397" i="3"/>
  <c r="AD435" i="3"/>
  <c r="AD449" i="3"/>
  <c r="AR476" i="3"/>
  <c r="I476" i="3" s="1"/>
  <c r="AR508" i="3"/>
  <c r="AR592" i="3"/>
  <c r="AK622" i="3"/>
  <c r="I622" i="3" s="1"/>
  <c r="AD58" i="3"/>
  <c r="P45" i="3"/>
  <c r="AS73" i="3"/>
  <c r="AR103" i="3"/>
  <c r="K114" i="3"/>
  <c r="AL137" i="3"/>
  <c r="P159" i="3"/>
  <c r="AD165" i="3"/>
  <c r="AR176" i="3"/>
  <c r="AR188" i="3"/>
  <c r="W208" i="3"/>
  <c r="AR216" i="3"/>
  <c r="AL242" i="3"/>
  <c r="AD338" i="3"/>
  <c r="AR365" i="3"/>
  <c r="AR373" i="3"/>
  <c r="AD412" i="3"/>
  <c r="L549" i="3"/>
  <c r="AR573" i="3"/>
  <c r="G597" i="3"/>
  <c r="AL597" i="3"/>
  <c r="W614" i="3"/>
  <c r="AK629" i="3"/>
  <c r="I629" i="3" s="1"/>
  <c r="AD722" i="3"/>
  <c r="AK755" i="3"/>
  <c r="I755" i="3" s="1"/>
  <c r="AK877" i="3"/>
  <c r="I877" i="3" s="1"/>
  <c r="J1013" i="3"/>
  <c r="W449" i="3"/>
  <c r="L461" i="3"/>
  <c r="K473" i="3"/>
  <c r="AD522" i="3"/>
  <c r="P554" i="3"/>
  <c r="AD627" i="3"/>
  <c r="L671" i="3"/>
  <c r="AR733" i="3"/>
  <c r="AR764" i="3"/>
  <c r="I764" i="3" s="1"/>
  <c r="AR789" i="3"/>
  <c r="I789" i="3" s="1"/>
  <c r="AK868" i="3"/>
  <c r="I868" i="3" s="1"/>
  <c r="W989" i="3"/>
  <c r="W1013" i="3"/>
  <c r="AR768" i="3"/>
  <c r="AR870" i="3"/>
  <c r="AS869" i="3"/>
  <c r="AR869" i="3" s="1"/>
  <c r="P642" i="3"/>
  <c r="H682" i="3"/>
  <c r="W682" i="3"/>
  <c r="M735" i="3"/>
  <c r="AR757" i="3"/>
  <c r="I757" i="3" s="1"/>
  <c r="AR860" i="3"/>
  <c r="AD950" i="3"/>
  <c r="AR976" i="3"/>
  <c r="W918" i="3"/>
  <c r="AR924" i="3"/>
  <c r="AR932" i="3"/>
  <c r="AK932" i="3"/>
  <c r="P932" i="3"/>
  <c r="AK943" i="3"/>
  <c r="H976" i="3"/>
  <c r="AD991" i="3"/>
  <c r="AD993" i="3"/>
  <c r="L1009" i="3"/>
  <c r="P850" i="3"/>
  <c r="W866" i="3"/>
  <c r="AL890" i="3"/>
  <c r="AK899" i="3"/>
  <c r="P903" i="3"/>
  <c r="H915" i="3"/>
  <c r="M918" i="3"/>
  <c r="P921" i="3"/>
  <c r="K932" i="3"/>
  <c r="AD940" i="3"/>
  <c r="G966" i="3"/>
  <c r="AD989" i="3"/>
  <c r="AK989" i="3"/>
  <c r="AR1011" i="3"/>
  <c r="AD1013" i="3"/>
  <c r="H1013" i="3"/>
  <c r="AK1013" i="3"/>
  <c r="AD774" i="3"/>
  <c r="AD850" i="3"/>
  <c r="AL850" i="3"/>
  <c r="W861" i="3"/>
  <c r="P908" i="3"/>
  <c r="L915" i="3"/>
  <c r="AK915" i="3"/>
  <c r="AD946" i="3"/>
  <c r="AR966" i="3"/>
  <c r="L1018" i="3"/>
  <c r="AR120" i="3"/>
  <c r="AR142" i="3"/>
  <c r="AD154" i="3"/>
  <c r="AR158" i="3"/>
  <c r="P165" i="3"/>
  <c r="P188" i="3"/>
  <c r="AR223" i="3"/>
  <c r="AR222" i="3" s="1"/>
  <c r="AR348" i="3"/>
  <c r="AD360" i="3"/>
  <c r="AR364" i="3"/>
  <c r="AR228" i="3"/>
  <c r="AS226" i="3"/>
  <c r="AS238" i="3"/>
  <c r="AR243" i="3"/>
  <c r="AR242" i="3" s="1"/>
  <c r="AR304" i="3"/>
  <c r="I304" i="3" s="1"/>
  <c r="AR380" i="3"/>
  <c r="AR379" i="3" s="1"/>
  <c r="AS379" i="3"/>
  <c r="AR388" i="3"/>
  <c r="AR399" i="3"/>
  <c r="P88" i="3"/>
  <c r="W20" i="3"/>
  <c r="AD145" i="3"/>
  <c r="W28" i="3"/>
  <c r="AD68" i="3"/>
  <c r="AL73" i="3"/>
  <c r="AR240" i="3"/>
  <c r="AL253" i="3"/>
  <c r="AR262" i="3"/>
  <c r="AR270" i="3"/>
  <c r="AR278" i="3"/>
  <c r="AR286" i="3"/>
  <c r="AR341" i="3"/>
  <c r="AR394" i="3"/>
  <c r="AR391" i="3" s="1"/>
  <c r="AR31" i="3"/>
  <c r="AR93" i="3"/>
  <c r="AD20" i="3"/>
  <c r="K20" i="3"/>
  <c r="AR53" i="3"/>
  <c r="AR49" i="3" s="1"/>
  <c r="AD91" i="3"/>
  <c r="AR127" i="3"/>
  <c r="AL17" i="3"/>
  <c r="AD28" i="3"/>
  <c r="K33" i="3"/>
  <c r="AR63" i="3"/>
  <c r="AR70" i="3"/>
  <c r="AR68" i="3" s="1"/>
  <c r="L75" i="3"/>
  <c r="AL88" i="3"/>
  <c r="AD88" i="3"/>
  <c r="AR101" i="3"/>
  <c r="I101" i="3" s="1"/>
  <c r="P154" i="3"/>
  <c r="P28" i="3"/>
  <c r="AR32" i="3"/>
  <c r="I32" i="3" s="1"/>
  <c r="AR41" i="3"/>
  <c r="I41" i="3" s="1"/>
  <c r="AR44" i="3"/>
  <c r="I44" i="3" s="1"/>
  <c r="G45" i="3"/>
  <c r="M137" i="3"/>
  <c r="AS140" i="3"/>
  <c r="P145" i="3"/>
  <c r="AR146" i="3"/>
  <c r="AR145" i="3" s="1"/>
  <c r="AS145" i="3"/>
  <c r="G154" i="3"/>
  <c r="AR159" i="3"/>
  <c r="AL165" i="3"/>
  <c r="AR233" i="3"/>
  <c r="AD242" i="3"/>
  <c r="AR252" i="3"/>
  <c r="AR248" i="3" s="1"/>
  <c r="AR320" i="3"/>
  <c r="AD331" i="3"/>
  <c r="P331" i="3"/>
  <c r="AR390" i="3"/>
  <c r="AR407" i="3"/>
  <c r="AL501" i="3"/>
  <c r="AR564" i="3"/>
  <c r="AS563" i="3"/>
  <c r="AR563" i="3" s="1"/>
  <c r="AR648" i="3"/>
  <c r="AR654" i="3"/>
  <c r="AR683" i="3"/>
  <c r="AR779" i="3"/>
  <c r="G17" i="3"/>
  <c r="P20" i="3"/>
  <c r="P33" i="3"/>
  <c r="G91" i="3"/>
  <c r="M114" i="3"/>
  <c r="P137" i="3"/>
  <c r="AL145" i="3"/>
  <c r="K165" i="3"/>
  <c r="P208" i="3"/>
  <c r="AD226" i="3"/>
  <c r="W234" i="3"/>
  <c r="H238" i="3"/>
  <c r="W248" i="3"/>
  <c r="P253" i="3"/>
  <c r="W253" i="3"/>
  <c r="H299" i="3"/>
  <c r="K331" i="3"/>
  <c r="G338" i="3"/>
  <c r="M338" i="3"/>
  <c r="M360" i="3"/>
  <c r="P360" i="3"/>
  <c r="AD391" i="3"/>
  <c r="W408" i="3"/>
  <c r="G408" i="3"/>
  <c r="AR412" i="3"/>
  <c r="H435" i="3"/>
  <c r="M435" i="3"/>
  <c r="P444" i="3"/>
  <c r="W444" i="3"/>
  <c r="AD461" i="3"/>
  <c r="AD473" i="3"/>
  <c r="AR497" i="3"/>
  <c r="W522" i="3"/>
  <c r="M522" i="3"/>
  <c r="W539" i="3"/>
  <c r="AS597" i="3"/>
  <c r="AR597" i="3" s="1"/>
  <c r="AR598" i="3"/>
  <c r="AD597" i="3"/>
  <c r="AR607" i="3"/>
  <c r="AR609" i="3"/>
  <c r="AR616" i="3"/>
  <c r="AR639" i="3"/>
  <c r="AD644" i="3"/>
  <c r="P774" i="3"/>
  <c r="AK775" i="3"/>
  <c r="I775" i="3" s="1"/>
  <c r="P222" i="3"/>
  <c r="AD238" i="3"/>
  <c r="G248" i="3"/>
  <c r="W299" i="3"/>
  <c r="AL338" i="3"/>
  <c r="W383" i="3"/>
  <c r="P391" i="3"/>
  <c r="P408" i="3"/>
  <c r="P419" i="3"/>
  <c r="AS435" i="3"/>
  <c r="AL435" i="3"/>
  <c r="W461" i="3"/>
  <c r="AL491" i="3"/>
  <c r="W501" i="3"/>
  <c r="AS512" i="3"/>
  <c r="AR512" i="3" s="1"/>
  <c r="AL522" i="3"/>
  <c r="AR532" i="3"/>
  <c r="M543" i="3"/>
  <c r="AS590" i="3"/>
  <c r="AR590" i="3" s="1"/>
  <c r="AK652" i="3"/>
  <c r="I652" i="3" s="1"/>
  <c r="AR676" i="3"/>
  <c r="AR715" i="3"/>
  <c r="AL58" i="3"/>
  <c r="H75" i="3"/>
  <c r="K88" i="3"/>
  <c r="H145" i="3"/>
  <c r="L150" i="3"/>
  <c r="G165" i="3"/>
  <c r="W188" i="3"/>
  <c r="AD208" i="3"/>
  <c r="W222" i="3"/>
  <c r="P226" i="3"/>
  <c r="W242" i="3"/>
  <c r="K242" i="3"/>
  <c r="M253" i="3"/>
  <c r="G331" i="3"/>
  <c r="W355" i="3"/>
  <c r="P379" i="3"/>
  <c r="W379" i="3"/>
  <c r="L383" i="3"/>
  <c r="AR427" i="3"/>
  <c r="I427" i="3" s="1"/>
  <c r="AR440" i="3"/>
  <c r="AR468" i="3"/>
  <c r="AR490" i="3"/>
  <c r="I490" i="3" s="1"/>
  <c r="AK504" i="3"/>
  <c r="I504" i="3" s="1"/>
  <c r="P512" i="3"/>
  <c r="H512" i="3"/>
  <c r="H543" i="3"/>
  <c r="AD554" i="3"/>
  <c r="AR565" i="3"/>
  <c r="AR587" i="3"/>
  <c r="AR615" i="3"/>
  <c r="AS614" i="3"/>
  <c r="AR614" i="3" s="1"/>
  <c r="AR623" i="3"/>
  <c r="AS642" i="3"/>
  <c r="AR642" i="3" s="1"/>
  <c r="AR643" i="3"/>
  <c r="I643" i="3" s="1"/>
  <c r="W657" i="3"/>
  <c r="AK714" i="3"/>
  <c r="I714" i="3" s="1"/>
  <c r="K408" i="3"/>
  <c r="L412" i="3"/>
  <c r="W435" i="3"/>
  <c r="M461" i="3"/>
  <c r="P473" i="3"/>
  <c r="L491" i="3"/>
  <c r="AD512" i="3"/>
  <c r="AD539" i="3"/>
  <c r="AD543" i="3"/>
  <c r="W549" i="3"/>
  <c r="G554" i="3"/>
  <c r="AD590" i="3"/>
  <c r="H590" i="3"/>
  <c r="P597" i="3"/>
  <c r="P602" i="3"/>
  <c r="AR624" i="3"/>
  <c r="G642" i="3"/>
  <c r="P644" i="3"/>
  <c r="AS657" i="3"/>
  <c r="AR657" i="3" s="1"/>
  <c r="L657" i="3"/>
  <c r="AR674" i="3"/>
  <c r="AR678" i="3"/>
  <c r="AR727" i="3"/>
  <c r="AR741" i="3"/>
  <c r="AK751" i="3"/>
  <c r="I751" i="3" s="1"/>
  <c r="AS772" i="3"/>
  <c r="AR772" i="3" s="1"/>
  <c r="H563" i="3"/>
  <c r="AD614" i="3"/>
  <c r="W627" i="3"/>
  <c r="AK692" i="3"/>
  <c r="I692" i="3" s="1"/>
  <c r="AR695" i="3"/>
  <c r="I695" i="3" s="1"/>
  <c r="AS707" i="3"/>
  <c r="AR707" i="3" s="1"/>
  <c r="AD710" i="3"/>
  <c r="P735" i="3"/>
  <c r="AK739" i="3"/>
  <c r="I739" i="3" s="1"/>
  <c r="AR747" i="3"/>
  <c r="AR766" i="3"/>
  <c r="AR802" i="3"/>
  <c r="I802" i="3" s="1"/>
  <c r="AR810" i="3"/>
  <c r="I810" i="3" s="1"/>
  <c r="AR817" i="3"/>
  <c r="I817" i="3" s="1"/>
  <c r="AR825" i="3"/>
  <c r="I825" i="3" s="1"/>
  <c r="W597" i="3"/>
  <c r="AD602" i="3"/>
  <c r="P614" i="3"/>
  <c r="M614" i="3"/>
  <c r="H614" i="3"/>
  <c r="W650" i="3"/>
  <c r="AD657" i="3"/>
  <c r="AR680" i="3"/>
  <c r="I680" i="3" s="1"/>
  <c r="W701" i="3"/>
  <c r="AS720" i="3"/>
  <c r="AR720" i="3" s="1"/>
  <c r="AD720" i="3"/>
  <c r="M722" i="3"/>
  <c r="AR729" i="3"/>
  <c r="I729" i="3" s="1"/>
  <c r="AK746" i="3"/>
  <c r="I746" i="3" s="1"/>
  <c r="AR752" i="3"/>
  <c r="AR759" i="3"/>
  <c r="AR790" i="3"/>
  <c r="I790" i="3" s="1"/>
  <c r="AR800" i="3"/>
  <c r="I800" i="3" s="1"/>
  <c r="P871" i="3"/>
  <c r="AD921" i="3"/>
  <c r="G644" i="3"/>
  <c r="W644" i="3"/>
  <c r="AD650" i="3"/>
  <c r="H650" i="3"/>
  <c r="M707" i="3"/>
  <c r="AS710" i="3"/>
  <c r="AR710" i="3" s="1"/>
  <c r="P722" i="3"/>
  <c r="M772" i="3"/>
  <c r="AS780" i="3"/>
  <c r="AR780" i="3" s="1"/>
  <c r="AR847" i="3"/>
  <c r="AR853" i="3"/>
  <c r="AR859" i="3"/>
  <c r="AK870" i="3"/>
  <c r="AK869" i="3" s="1"/>
  <c r="AL869" i="3"/>
  <c r="W871" i="3"/>
  <c r="AR875" i="3"/>
  <c r="AR882" i="3"/>
  <c r="L946" i="3"/>
  <c r="AR833" i="3"/>
  <c r="I833" i="3" s="1"/>
  <c r="AR841" i="3"/>
  <c r="I841" i="3" s="1"/>
  <c r="AS850" i="3"/>
  <c r="AR850" i="3" s="1"/>
  <c r="AS852" i="3"/>
  <c r="AR852" i="3" s="1"/>
  <c r="AR863" i="3"/>
  <c r="AD735" i="3"/>
  <c r="AR743" i="3"/>
  <c r="AR749" i="3"/>
  <c r="P762" i="3"/>
  <c r="AR763" i="3"/>
  <c r="AS762" i="3"/>
  <c r="AR762" i="3" s="1"/>
  <c r="M774" i="3"/>
  <c r="AL801" i="3"/>
  <c r="W842" i="3"/>
  <c r="AR845" i="3"/>
  <c r="AR854" i="3"/>
  <c r="AR873" i="3"/>
  <c r="I873" i="3" s="1"/>
  <c r="AR880" i="3"/>
  <c r="M943" i="3"/>
  <c r="W1018" i="3"/>
  <c r="L899" i="3"/>
  <c r="AD901" i="3"/>
  <c r="W903" i="3"/>
  <c r="W915" i="3"/>
  <c r="P943" i="3"/>
  <c r="AR987" i="3"/>
  <c r="AR991" i="3"/>
  <c r="AK991" i="3"/>
  <c r="W997" i="3"/>
  <c r="AR1018" i="3"/>
  <c r="M720" i="3"/>
  <c r="P772" i="3"/>
  <c r="P780" i="3"/>
  <c r="P801" i="3"/>
  <c r="G850" i="3"/>
  <c r="H852" i="3"/>
  <c r="P866" i="3"/>
  <c r="AR899" i="3"/>
  <c r="W908" i="3"/>
  <c r="H989" i="3"/>
  <c r="W671" i="3"/>
  <c r="AD701" i="3"/>
  <c r="P703" i="3"/>
  <c r="H703" i="3"/>
  <c r="W707" i="3"/>
  <c r="F735" i="3"/>
  <c r="F443" i="3" s="1"/>
  <c r="K772" i="3"/>
  <c r="W801" i="3"/>
  <c r="K801" i="3"/>
  <c r="M801" i="3"/>
  <c r="L866" i="3"/>
  <c r="AD924" i="3"/>
  <c r="P940" i="3"/>
  <c r="W950" i="3"/>
  <c r="AD966" i="3"/>
  <c r="K976" i="3"/>
  <c r="W1009" i="3"/>
  <c r="AK1009" i="3"/>
  <c r="AR1016" i="3"/>
  <c r="AR921" i="3"/>
  <c r="M921" i="3"/>
  <c r="W932" i="3"/>
  <c r="G932" i="3"/>
  <c r="AD932" i="3"/>
  <c r="L940" i="3"/>
  <c r="AR943" i="3"/>
  <c r="W943" i="3"/>
  <c r="G943" i="3"/>
  <c r="K943" i="3"/>
  <c r="P946" i="3"/>
  <c r="M950" i="3"/>
  <c r="M976" i="3"/>
  <c r="AD987" i="3"/>
  <c r="P989" i="3"/>
  <c r="P991" i="3"/>
  <c r="AR993" i="3"/>
  <c r="L997" i="3"/>
  <c r="H997" i="3"/>
  <c r="AR1002" i="3"/>
  <c r="AK1002" i="3"/>
  <c r="AK1018" i="3"/>
  <c r="P888" i="3"/>
  <c r="H893" i="3"/>
  <c r="W899" i="3"/>
  <c r="H899" i="3"/>
  <c r="P901" i="3"/>
  <c r="AR903" i="3"/>
  <c r="AD903" i="3"/>
  <c r="AR908" i="3"/>
  <c r="AD908" i="3"/>
  <c r="AK908" i="3"/>
  <c r="M924" i="3"/>
  <c r="AR938" i="3"/>
  <c r="AR940" i="3"/>
  <c r="AK940" i="3"/>
  <c r="AD943" i="3"/>
  <c r="H943" i="3"/>
  <c r="AR946" i="3"/>
  <c r="AK950" i="3"/>
  <c r="P950" i="3"/>
  <c r="P966" i="3"/>
  <c r="P976" i="3"/>
  <c r="M987" i="3"/>
  <c r="AR989" i="3"/>
  <c r="M993" i="3"/>
  <c r="AK997" i="3"/>
  <c r="AR38" i="3"/>
  <c r="AK69" i="3"/>
  <c r="I69" i="3" s="1"/>
  <c r="AK85" i="3"/>
  <c r="I85" i="3" s="1"/>
  <c r="K17" i="3"/>
  <c r="P17" i="3"/>
  <c r="H20" i="3"/>
  <c r="AR22" i="3"/>
  <c r="M28" i="3"/>
  <c r="G28" i="3"/>
  <c r="AR34" i="3"/>
  <c r="AS33" i="3"/>
  <c r="L33" i="3"/>
  <c r="W33" i="3"/>
  <c r="AK42" i="3"/>
  <c r="I42" i="3" s="1"/>
  <c r="L45" i="3"/>
  <c r="W45" i="3"/>
  <c r="G49" i="3"/>
  <c r="W49" i="3"/>
  <c r="AL68" i="3"/>
  <c r="K91" i="3"/>
  <c r="P91" i="3"/>
  <c r="AK94" i="3"/>
  <c r="I94" i="3" s="1"/>
  <c r="AL91" i="3"/>
  <c r="AK109" i="3"/>
  <c r="I109" i="3" s="1"/>
  <c r="L114" i="3"/>
  <c r="W114" i="3"/>
  <c r="AK119" i="3"/>
  <c r="I119" i="3" s="1"/>
  <c r="AK132" i="3"/>
  <c r="I132" i="3" s="1"/>
  <c r="W137" i="3"/>
  <c r="AD140" i="3"/>
  <c r="AK198" i="3"/>
  <c r="I198" i="3" s="1"/>
  <c r="AS28" i="3"/>
  <c r="AR28" i="3" s="1"/>
  <c r="AR29" i="3"/>
  <c r="AK87" i="3"/>
  <c r="I87" i="3" s="1"/>
  <c r="AK106" i="3"/>
  <c r="I106" i="3" s="1"/>
  <c r="AK143" i="3"/>
  <c r="I143" i="3" s="1"/>
  <c r="AL150" i="3"/>
  <c r="AK200" i="3"/>
  <c r="I200" i="3" s="1"/>
  <c r="AK26" i="3"/>
  <c r="I26" i="3" s="1"/>
  <c r="AL28" i="3"/>
  <c r="AK39" i="3"/>
  <c r="I39" i="3" s="1"/>
  <c r="AK64" i="3"/>
  <c r="I64" i="3" s="1"/>
  <c r="AK98" i="3"/>
  <c r="I98" i="3" s="1"/>
  <c r="AK113" i="3"/>
  <c r="I113" i="3" s="1"/>
  <c r="AD114" i="3"/>
  <c r="AK116" i="3"/>
  <c r="I116" i="3" s="1"/>
  <c r="AK129" i="3"/>
  <c r="I129" i="3" s="1"/>
  <c r="AK133" i="3"/>
  <c r="I133" i="3" s="1"/>
  <c r="AK136" i="3"/>
  <c r="I136" i="3" s="1"/>
  <c r="AR137" i="3"/>
  <c r="G140" i="3"/>
  <c r="L140" i="3"/>
  <c r="W140" i="3"/>
  <c r="AK141" i="3"/>
  <c r="I141" i="3" s="1"/>
  <c r="AL140" i="3"/>
  <c r="AK156" i="3"/>
  <c r="I156" i="3" s="1"/>
  <c r="M159" i="3"/>
  <c r="AD159" i="3"/>
  <c r="AK194" i="3"/>
  <c r="I194" i="3" s="1"/>
  <c r="AR25" i="3"/>
  <c r="AK36" i="3"/>
  <c r="I36" i="3" s="1"/>
  <c r="AK59" i="3"/>
  <c r="I59" i="3" s="1"/>
  <c r="AK81" i="3"/>
  <c r="I81" i="3" s="1"/>
  <c r="AS88" i="3"/>
  <c r="AK123" i="3"/>
  <c r="I123" i="3" s="1"/>
  <c r="AR135" i="3"/>
  <c r="AL188" i="3"/>
  <c r="M33" i="3"/>
  <c r="AD33" i="3"/>
  <c r="G33" i="3"/>
  <c r="AK43" i="3"/>
  <c r="I43" i="3" s="1"/>
  <c r="AD45" i="3"/>
  <c r="AK50" i="3"/>
  <c r="I50" i="3" s="1"/>
  <c r="AL49" i="3"/>
  <c r="W58" i="3"/>
  <c r="W68" i="3"/>
  <c r="AR75" i="3"/>
  <c r="AS75" i="3"/>
  <c r="AS91" i="3"/>
  <c r="AR92" i="3"/>
  <c r="AS17" i="3"/>
  <c r="L20" i="3"/>
  <c r="AK23" i="3"/>
  <c r="AL20" i="3"/>
  <c r="AK27" i="3"/>
  <c r="I27" i="3" s="1"/>
  <c r="H33" i="3"/>
  <c r="AK35" i="3"/>
  <c r="I35" i="3" s="1"/>
  <c r="AK40" i="3"/>
  <c r="I40" i="3" s="1"/>
  <c r="H45" i="3"/>
  <c r="P49" i="3"/>
  <c r="AK54" i="3"/>
  <c r="I54" i="3" s="1"/>
  <c r="H58" i="3"/>
  <c r="M58" i="3"/>
  <c r="AR62" i="3"/>
  <c r="H68" i="3"/>
  <c r="M68" i="3"/>
  <c r="L91" i="3"/>
  <c r="AK102" i="3"/>
  <c r="I102" i="3" s="1"/>
  <c r="H114" i="3"/>
  <c r="AL154" i="3"/>
  <c r="K154" i="3"/>
  <c r="AK190" i="3"/>
  <c r="I190" i="3" s="1"/>
  <c r="AK203" i="3"/>
  <c r="I203" i="3" s="1"/>
  <c r="AS49" i="3"/>
  <c r="AL75" i="3"/>
  <c r="H88" i="3"/>
  <c r="AK90" i="3"/>
  <c r="K137" i="3"/>
  <c r="AK139" i="3"/>
  <c r="I139" i="3" s="1"/>
  <c r="AS154" i="3"/>
  <c r="AK163" i="3"/>
  <c r="I163" i="3" s="1"/>
  <c r="AL208" i="3"/>
  <c r="AL226" i="3"/>
  <c r="M234" i="3"/>
  <c r="AD234" i="3"/>
  <c r="AL238" i="3"/>
  <c r="G242" i="3"/>
  <c r="K259" i="3"/>
  <c r="P259" i="3"/>
  <c r="AL259" i="3"/>
  <c r="AK263" i="3"/>
  <c r="I263" i="3" s="1"/>
  <c r="AK279" i="3"/>
  <c r="I279" i="3" s="1"/>
  <c r="L331" i="3"/>
  <c r="AK336" i="3"/>
  <c r="I336" i="3" s="1"/>
  <c r="H338" i="3"/>
  <c r="AS338" i="3"/>
  <c r="AR353" i="3"/>
  <c r="AS351" i="3"/>
  <c r="AL234" i="3"/>
  <c r="AR295" i="3"/>
  <c r="AR311" i="3"/>
  <c r="AL331" i="3"/>
  <c r="AK362" i="3"/>
  <c r="I362" i="3" s="1"/>
  <c r="AS20" i="3"/>
  <c r="K58" i="3"/>
  <c r="P58" i="3"/>
  <c r="M75" i="3"/>
  <c r="AD75" i="3"/>
  <c r="AK82" i="3"/>
  <c r="I82" i="3" s="1"/>
  <c r="AK148" i="3"/>
  <c r="I148" i="3" s="1"/>
  <c r="AR150" i="3"/>
  <c r="AK164" i="3"/>
  <c r="I164" i="3" s="1"/>
  <c r="L165" i="3"/>
  <c r="W165" i="3"/>
  <c r="AK173" i="3"/>
  <c r="I173" i="3" s="1"/>
  <c r="AK183" i="3"/>
  <c r="I183" i="3" s="1"/>
  <c r="AK211" i="3"/>
  <c r="I211" i="3" s="1"/>
  <c r="AK215" i="3"/>
  <c r="I215" i="3" s="1"/>
  <c r="AK219" i="3"/>
  <c r="I219" i="3" s="1"/>
  <c r="AK245" i="3"/>
  <c r="AR253" i="3"/>
  <c r="L259" i="3"/>
  <c r="AK271" i="3"/>
  <c r="I271" i="3" s="1"/>
  <c r="AK287" i="3"/>
  <c r="I287" i="3" s="1"/>
  <c r="L360" i="3"/>
  <c r="W360" i="3"/>
  <c r="AL360" i="3"/>
  <c r="G360" i="3"/>
  <c r="AK224" i="3"/>
  <c r="I224" i="3" s="1"/>
  <c r="AL222" i="3"/>
  <c r="AK236" i="3"/>
  <c r="I236" i="3" s="1"/>
  <c r="AK250" i="3"/>
  <c r="I250" i="3" s="1"/>
  <c r="AL248" i="3"/>
  <c r="AK254" i="3"/>
  <c r="I254" i="3" s="1"/>
  <c r="AR261" i="3"/>
  <c r="AS259" i="3"/>
  <c r="AK267" i="3"/>
  <c r="I267" i="3" s="1"/>
  <c r="AK283" i="3"/>
  <c r="I283" i="3" s="1"/>
  <c r="AR297" i="3"/>
  <c r="AR303" i="3"/>
  <c r="AR319" i="3"/>
  <c r="I319" i="3" s="1"/>
  <c r="AR327" i="3"/>
  <c r="AL45" i="3"/>
  <c r="AS45" i="3"/>
  <c r="K68" i="3"/>
  <c r="P68" i="3"/>
  <c r="AK76" i="3"/>
  <c r="I76" i="3" s="1"/>
  <c r="AK78" i="3"/>
  <c r="I78" i="3" s="1"/>
  <c r="AK86" i="3"/>
  <c r="I86" i="3" s="1"/>
  <c r="AL114" i="3"/>
  <c r="AS114" i="3"/>
  <c r="L137" i="3"/>
  <c r="L159" i="3"/>
  <c r="AK161" i="3"/>
  <c r="I161" i="3" s="1"/>
  <c r="AL159" i="3"/>
  <c r="AK169" i="3"/>
  <c r="I169" i="3" s="1"/>
  <c r="AK177" i="3"/>
  <c r="I177" i="3" s="1"/>
  <c r="AK181" i="3"/>
  <c r="I181" i="3" s="1"/>
  <c r="W17" i="3"/>
  <c r="AK19" i="3"/>
  <c r="H28" i="3"/>
  <c r="L28" i="3"/>
  <c r="AL33" i="3"/>
  <c r="H49" i="3"/>
  <c r="L49" i="3"/>
  <c r="AK52" i="3"/>
  <c r="I52" i="3" s="1"/>
  <c r="AK56" i="3"/>
  <c r="I56" i="3" s="1"/>
  <c r="AS58" i="3"/>
  <c r="G58" i="3"/>
  <c r="AK66" i="3"/>
  <c r="I66" i="3" s="1"/>
  <c r="AS68" i="3"/>
  <c r="G68" i="3"/>
  <c r="W91" i="3"/>
  <c r="AK92" i="3"/>
  <c r="AK96" i="3"/>
  <c r="I96" i="3" s="1"/>
  <c r="AK100" i="3"/>
  <c r="I100" i="3" s="1"/>
  <c r="AK104" i="3"/>
  <c r="I104" i="3" s="1"/>
  <c r="AK108" i="3"/>
  <c r="I108" i="3" s="1"/>
  <c r="AK111" i="3"/>
  <c r="I111" i="3" s="1"/>
  <c r="AD137" i="3"/>
  <c r="AS137" i="3"/>
  <c r="AK146" i="3"/>
  <c r="AS150" i="3"/>
  <c r="G150" i="3"/>
  <c r="W150" i="3"/>
  <c r="AK152" i="3"/>
  <c r="I152" i="3" s="1"/>
  <c r="H154" i="3"/>
  <c r="L154" i="3"/>
  <c r="W154" i="3"/>
  <c r="AR155" i="3"/>
  <c r="AK157" i="3"/>
  <c r="I157" i="3" s="1"/>
  <c r="M165" i="3"/>
  <c r="AS165" i="3"/>
  <c r="AK192" i="3"/>
  <c r="I192" i="3" s="1"/>
  <c r="AK196" i="3"/>
  <c r="I196" i="3" s="1"/>
  <c r="AK201" i="3"/>
  <c r="I201" i="3" s="1"/>
  <c r="AK205" i="3"/>
  <c r="I205" i="3" s="1"/>
  <c r="AK206" i="3"/>
  <c r="I206" i="3" s="1"/>
  <c r="AK209" i="3"/>
  <c r="I209" i="3" s="1"/>
  <c r="AK227" i="3"/>
  <c r="I227" i="3" s="1"/>
  <c r="AS234" i="3"/>
  <c r="G234" i="3"/>
  <c r="L234" i="3"/>
  <c r="AK237" i="3"/>
  <c r="I237" i="3" s="1"/>
  <c r="M242" i="3"/>
  <c r="AS242" i="3"/>
  <c r="AK251" i="3"/>
  <c r="I251" i="3" s="1"/>
  <c r="AS253" i="3"/>
  <c r="G253" i="3"/>
  <c r="AK260" i="3"/>
  <c r="I260" i="3" s="1"/>
  <c r="G259" i="3"/>
  <c r="AD259" i="3"/>
  <c r="AK275" i="3"/>
  <c r="I275" i="3" s="1"/>
  <c r="AK291" i="3"/>
  <c r="I291" i="3" s="1"/>
  <c r="AK296" i="3"/>
  <c r="I296" i="3" s="1"/>
  <c r="AK298" i="3"/>
  <c r="I298" i="3" s="1"/>
  <c r="K299" i="3"/>
  <c r="P299" i="3"/>
  <c r="AR307" i="3"/>
  <c r="AR315" i="3"/>
  <c r="AR323" i="3"/>
  <c r="AS331" i="3"/>
  <c r="K338" i="3"/>
  <c r="P338" i="3"/>
  <c r="K355" i="3"/>
  <c r="P355" i="3"/>
  <c r="AS355" i="3"/>
  <c r="AK367" i="3"/>
  <c r="I367" i="3" s="1"/>
  <c r="AS383" i="3"/>
  <c r="AK392" i="3"/>
  <c r="AL391" i="3"/>
  <c r="AR524" i="3"/>
  <c r="AS522" i="3"/>
  <c r="AR522" i="3" s="1"/>
  <c r="AK375" i="3"/>
  <c r="I375" i="3" s="1"/>
  <c r="AK398" i="3"/>
  <c r="I398" i="3" s="1"/>
  <c r="AL397" i="3"/>
  <c r="AK411" i="3"/>
  <c r="I411" i="3" s="1"/>
  <c r="AS412" i="3"/>
  <c r="AK414" i="3"/>
  <c r="I414" i="3" s="1"/>
  <c r="AR420" i="3"/>
  <c r="AS419" i="3"/>
  <c r="AR459" i="3"/>
  <c r="AR540" i="3"/>
  <c r="AS539" i="3"/>
  <c r="AR539" i="3" s="1"/>
  <c r="AK134" i="3"/>
  <c r="I134" i="3" s="1"/>
  <c r="K150" i="3"/>
  <c r="P150" i="3"/>
  <c r="AS159" i="3"/>
  <c r="AS188" i="3"/>
  <c r="AS222" i="3"/>
  <c r="AS248" i="3"/>
  <c r="W259" i="3"/>
  <c r="AK261" i="3"/>
  <c r="AK265" i="3"/>
  <c r="I265" i="3" s="1"/>
  <c r="AK269" i="3"/>
  <c r="I269" i="3" s="1"/>
  <c r="AK273" i="3"/>
  <c r="I273" i="3" s="1"/>
  <c r="AK277" i="3"/>
  <c r="I277" i="3" s="1"/>
  <c r="AK281" i="3"/>
  <c r="I281" i="3" s="1"/>
  <c r="AK285" i="3"/>
  <c r="I285" i="3" s="1"/>
  <c r="AK289" i="3"/>
  <c r="I289" i="3" s="1"/>
  <c r="AK293" i="3"/>
  <c r="I293" i="3" s="1"/>
  <c r="AS299" i="3"/>
  <c r="AL299" i="3"/>
  <c r="AK342" i="3"/>
  <c r="I342" i="3" s="1"/>
  <c r="AL351" i="3"/>
  <c r="AK352" i="3"/>
  <c r="I352" i="3" s="1"/>
  <c r="G355" i="3"/>
  <c r="AK357" i="3"/>
  <c r="I357" i="3" s="1"/>
  <c r="AK359" i="3"/>
  <c r="I359" i="3" s="1"/>
  <c r="H360" i="3"/>
  <c r="AS360" i="3"/>
  <c r="M379" i="3"/>
  <c r="AD379" i="3"/>
  <c r="M383" i="3"/>
  <c r="AD383" i="3"/>
  <c r="L391" i="3"/>
  <c r="W391" i="3"/>
  <c r="K397" i="3"/>
  <c r="P397" i="3"/>
  <c r="H408" i="3"/>
  <c r="AS408" i="3"/>
  <c r="AK409" i="3"/>
  <c r="AL412" i="3"/>
  <c r="G419" i="3"/>
  <c r="AK428" i="3"/>
  <c r="I428" i="3" s="1"/>
  <c r="AK436" i="3"/>
  <c r="I436" i="3" s="1"/>
  <c r="L444" i="3"/>
  <c r="AK447" i="3"/>
  <c r="I447" i="3" s="1"/>
  <c r="AK462" i="3"/>
  <c r="I462" i="3" s="1"/>
  <c r="AL461" i="3"/>
  <c r="H461" i="3"/>
  <c r="M473" i="3"/>
  <c r="AR492" i="3"/>
  <c r="AS491" i="3"/>
  <c r="AR491" i="3" s="1"/>
  <c r="AK588" i="3"/>
  <c r="I588" i="3" s="1"/>
  <c r="AK258" i="3"/>
  <c r="I258" i="3" s="1"/>
  <c r="W331" i="3"/>
  <c r="AK334" i="3"/>
  <c r="I334" i="3" s="1"/>
  <c r="K351" i="3"/>
  <c r="P351" i="3"/>
  <c r="M355" i="3"/>
  <c r="AD355" i="3"/>
  <c r="AK369" i="3"/>
  <c r="I369" i="3" s="1"/>
  <c r="AK370" i="3"/>
  <c r="I370" i="3" s="1"/>
  <c r="AK374" i="3"/>
  <c r="I374" i="3" s="1"/>
  <c r="AL379" i="3"/>
  <c r="AK381" i="3"/>
  <c r="I381" i="3" s="1"/>
  <c r="AL383" i="3"/>
  <c r="AK389" i="3"/>
  <c r="I389" i="3" s="1"/>
  <c r="H391" i="3"/>
  <c r="W397" i="3"/>
  <c r="AK406" i="3"/>
  <c r="I406" i="3" s="1"/>
  <c r="K412" i="3"/>
  <c r="P412" i="3"/>
  <c r="M419" i="3"/>
  <c r="AD419" i="3"/>
  <c r="L419" i="3"/>
  <c r="AK424" i="3"/>
  <c r="I424" i="3" s="1"/>
  <c r="AS449" i="3"/>
  <c r="AR449" i="3" s="1"/>
  <c r="AK460" i="3"/>
  <c r="I460" i="3" s="1"/>
  <c r="AK465" i="3"/>
  <c r="I465" i="3" s="1"/>
  <c r="L473" i="3"/>
  <c r="W473" i="3"/>
  <c r="AK475" i="3"/>
  <c r="I475" i="3" s="1"/>
  <c r="AL473" i="3"/>
  <c r="AK479" i="3"/>
  <c r="I479" i="3" s="1"/>
  <c r="AK480" i="3"/>
  <c r="I480" i="3" s="1"/>
  <c r="AK482" i="3"/>
  <c r="I482" i="3" s="1"/>
  <c r="AK486" i="3"/>
  <c r="I486" i="3" s="1"/>
  <c r="AK489" i="3"/>
  <c r="I489" i="3" s="1"/>
  <c r="AK726" i="3"/>
  <c r="I726" i="3" s="1"/>
  <c r="AL722" i="3"/>
  <c r="M299" i="3"/>
  <c r="AD299" i="3"/>
  <c r="AK302" i="3"/>
  <c r="I302" i="3" s="1"/>
  <c r="AK306" i="3"/>
  <c r="I306" i="3" s="1"/>
  <c r="AK310" i="3"/>
  <c r="I310" i="3" s="1"/>
  <c r="AK314" i="3"/>
  <c r="I314" i="3" s="1"/>
  <c r="AK318" i="3"/>
  <c r="I318" i="3" s="1"/>
  <c r="AK322" i="3"/>
  <c r="I322" i="3" s="1"/>
  <c r="AK326" i="3"/>
  <c r="I326" i="3" s="1"/>
  <c r="AK340" i="3"/>
  <c r="I340" i="3" s="1"/>
  <c r="AK344" i="3"/>
  <c r="I344" i="3" s="1"/>
  <c r="AK347" i="3"/>
  <c r="I347" i="3" s="1"/>
  <c r="AK353" i="3"/>
  <c r="AL355" i="3"/>
  <c r="K383" i="3"/>
  <c r="P383" i="3"/>
  <c r="AK385" i="3"/>
  <c r="I385" i="3" s="1"/>
  <c r="AK395" i="3"/>
  <c r="I395" i="3" s="1"/>
  <c r="AS397" i="3"/>
  <c r="G397" i="3"/>
  <c r="M397" i="3"/>
  <c r="AD397" i="3"/>
  <c r="AK402" i="3"/>
  <c r="I402" i="3" s="1"/>
  <c r="AL408" i="3"/>
  <c r="W412" i="3"/>
  <c r="AK417" i="3"/>
  <c r="I417" i="3" s="1"/>
  <c r="AL419" i="3"/>
  <c r="H419" i="3"/>
  <c r="H444" i="3"/>
  <c r="H449" i="3"/>
  <c r="AK457" i="3"/>
  <c r="I457" i="3" s="1"/>
  <c r="AS461" i="3"/>
  <c r="AR461" i="3" s="1"/>
  <c r="AR463" i="3"/>
  <c r="AR472" i="3"/>
  <c r="AD491" i="3"/>
  <c r="AR531" i="3"/>
  <c r="I531" i="3" s="1"/>
  <c r="AL549" i="3"/>
  <c r="AK550" i="3"/>
  <c r="I550" i="3" s="1"/>
  <c r="AK568" i="3"/>
  <c r="I568" i="3" s="1"/>
  <c r="AL563" i="3"/>
  <c r="AR604" i="3"/>
  <c r="I604" i="3" s="1"/>
  <c r="AS602" i="3"/>
  <c r="AR602" i="3" s="1"/>
  <c r="AK606" i="3"/>
  <c r="I606" i="3" s="1"/>
  <c r="AK628" i="3"/>
  <c r="I628" i="3" s="1"/>
  <c r="AL627" i="3"/>
  <c r="AK635" i="3"/>
  <c r="I635" i="3" s="1"/>
  <c r="AK384" i="3"/>
  <c r="I384" i="3" s="1"/>
  <c r="AS391" i="3"/>
  <c r="AK420" i="3"/>
  <c r="K435" i="3"/>
  <c r="P435" i="3"/>
  <c r="AS444" i="3"/>
  <c r="AL444" i="3"/>
  <c r="AL449" i="3"/>
  <c r="K461" i="3"/>
  <c r="P461" i="3"/>
  <c r="AK466" i="3"/>
  <c r="I466" i="3" s="1"/>
  <c r="AK469" i="3"/>
  <c r="I469" i="3" s="1"/>
  <c r="AR471" i="3"/>
  <c r="G491" i="3"/>
  <c r="W491" i="3"/>
  <c r="AK494" i="3"/>
  <c r="I494" i="3" s="1"/>
  <c r="AK495" i="3"/>
  <c r="I495" i="3" s="1"/>
  <c r="AK498" i="3"/>
  <c r="I498" i="3" s="1"/>
  <c r="AK502" i="3"/>
  <c r="I502" i="3" s="1"/>
  <c r="AR503" i="3"/>
  <c r="AK506" i="3"/>
  <c r="I506" i="3" s="1"/>
  <c r="H522" i="3"/>
  <c r="AK545" i="3"/>
  <c r="K549" i="3"/>
  <c r="P549" i="3"/>
  <c r="L554" i="3"/>
  <c r="W554" i="3"/>
  <c r="AK558" i="3"/>
  <c r="I558" i="3" s="1"/>
  <c r="H602" i="3"/>
  <c r="AK432" i="3"/>
  <c r="I432" i="3" s="1"/>
  <c r="G435" i="3"/>
  <c r="K449" i="3"/>
  <c r="P449" i="3"/>
  <c r="AK470" i="3"/>
  <c r="I470" i="3" s="1"/>
  <c r="M491" i="3"/>
  <c r="K501" i="3"/>
  <c r="P501" i="3"/>
  <c r="L512" i="3"/>
  <c r="W512" i="3"/>
  <c r="AK514" i="3"/>
  <c r="I514" i="3" s="1"/>
  <c r="AK518" i="3"/>
  <c r="I518" i="3" s="1"/>
  <c r="K522" i="3"/>
  <c r="P522" i="3"/>
  <c r="AR535" i="3"/>
  <c r="I535" i="3" s="1"/>
  <c r="AK541" i="3"/>
  <c r="L543" i="3"/>
  <c r="W543" i="3"/>
  <c r="H554" i="3"/>
  <c r="AR612" i="3"/>
  <c r="AS703" i="3"/>
  <c r="AR703" i="3" s="1"/>
  <c r="M444" i="3"/>
  <c r="AD444" i="3"/>
  <c r="L449" i="3"/>
  <c r="AK492" i="3"/>
  <c r="AK496" i="3"/>
  <c r="I496" i="3" s="1"/>
  <c r="AK500" i="3"/>
  <c r="I500" i="3" s="1"/>
  <c r="AS501" i="3"/>
  <c r="AR501" i="3" s="1"/>
  <c r="G501" i="3"/>
  <c r="AK507" i="3"/>
  <c r="I507" i="3" s="1"/>
  <c r="H539" i="3"/>
  <c r="AS549" i="3"/>
  <c r="AR549" i="3" s="1"/>
  <c r="G549" i="3"/>
  <c r="AK562" i="3"/>
  <c r="I562" i="3" s="1"/>
  <c r="L563" i="3"/>
  <c r="W563" i="3"/>
  <c r="AK572" i="3"/>
  <c r="I572" i="3" s="1"/>
  <c r="L590" i="3"/>
  <c r="AK593" i="3"/>
  <c r="I593" i="3" s="1"/>
  <c r="AR608" i="3"/>
  <c r="AK610" i="3"/>
  <c r="I610" i="3" s="1"/>
  <c r="AK665" i="3"/>
  <c r="I665" i="3" s="1"/>
  <c r="AK450" i="3"/>
  <c r="I450" i="3" s="1"/>
  <c r="AK453" i="3"/>
  <c r="I453" i="3" s="1"/>
  <c r="AK458" i="3"/>
  <c r="I458" i="3" s="1"/>
  <c r="G461" i="3"/>
  <c r="K491" i="3"/>
  <c r="P491" i="3"/>
  <c r="AL539" i="3"/>
  <c r="AK542" i="3"/>
  <c r="I542" i="3" s="1"/>
  <c r="AL543" i="3"/>
  <c r="AL554" i="3"/>
  <c r="AS554" i="3"/>
  <c r="AR554" i="3" s="1"/>
  <c r="AK584" i="3"/>
  <c r="I584" i="3" s="1"/>
  <c r="AL590" i="3"/>
  <c r="AK591" i="3"/>
  <c r="I591" i="3" s="1"/>
  <c r="AK600" i="3"/>
  <c r="AL602" i="3"/>
  <c r="AL614" i="3"/>
  <c r="AK615" i="3"/>
  <c r="AK626" i="3"/>
  <c r="I626" i="3" s="1"/>
  <c r="P627" i="3"/>
  <c r="M642" i="3"/>
  <c r="AD642" i="3"/>
  <c r="AK661" i="3"/>
  <c r="I661" i="3" s="1"/>
  <c r="AK670" i="3"/>
  <c r="I670" i="3" s="1"/>
  <c r="G722" i="3"/>
  <c r="AK734" i="3"/>
  <c r="I734" i="3" s="1"/>
  <c r="AK738" i="3"/>
  <c r="I738" i="3" s="1"/>
  <c r="AK767" i="3"/>
  <c r="I767" i="3" s="1"/>
  <c r="AL774" i="3"/>
  <c r="AK798" i="3"/>
  <c r="I798" i="3" s="1"/>
  <c r="AK509" i="3"/>
  <c r="I509" i="3" s="1"/>
  <c r="AL512" i="3"/>
  <c r="K539" i="3"/>
  <c r="P539" i="3"/>
  <c r="M549" i="3"/>
  <c r="AD549" i="3"/>
  <c r="AK552" i="3"/>
  <c r="I552" i="3" s="1"/>
  <c r="AK564" i="3"/>
  <c r="AK566" i="3"/>
  <c r="I566" i="3" s="1"/>
  <c r="AK570" i="3"/>
  <c r="I570" i="3" s="1"/>
  <c r="AK580" i="3"/>
  <c r="I580" i="3" s="1"/>
  <c r="K590" i="3"/>
  <c r="P590" i="3"/>
  <c r="H597" i="3"/>
  <c r="AK631" i="3"/>
  <c r="I631" i="3" s="1"/>
  <c r="AK638" i="3"/>
  <c r="I638" i="3" s="1"/>
  <c r="AK647" i="3"/>
  <c r="I647" i="3" s="1"/>
  <c r="AL644" i="3"/>
  <c r="AL657" i="3"/>
  <c r="AK668" i="3"/>
  <c r="I668" i="3" s="1"/>
  <c r="K682" i="3"/>
  <c r="P682" i="3"/>
  <c r="AS682" i="3"/>
  <c r="AR682" i="3" s="1"/>
  <c r="AL735" i="3"/>
  <c r="G735" i="3"/>
  <c r="AR906" i="3"/>
  <c r="J1018" i="3"/>
  <c r="AK523" i="3"/>
  <c r="I523" i="3" s="1"/>
  <c r="AK527" i="3"/>
  <c r="I527" i="3" s="1"/>
  <c r="AK530" i="3"/>
  <c r="I530" i="3" s="1"/>
  <c r="AK534" i="3"/>
  <c r="I534" i="3" s="1"/>
  <c r="AK538" i="3"/>
  <c r="I538" i="3" s="1"/>
  <c r="K563" i="3"/>
  <c r="P563" i="3"/>
  <c r="AK576" i="3"/>
  <c r="I576" i="3" s="1"/>
  <c r="W590" i="3"/>
  <c r="G627" i="3"/>
  <c r="AR653" i="3"/>
  <c r="AS650" i="3"/>
  <c r="AR650" i="3" s="1"/>
  <c r="AK667" i="3"/>
  <c r="I667" i="3" s="1"/>
  <c r="AK708" i="3"/>
  <c r="AL707" i="3"/>
  <c r="AK730" i="3"/>
  <c r="I730" i="3" s="1"/>
  <c r="H627" i="3"/>
  <c r="L627" i="3"/>
  <c r="AK630" i="3"/>
  <c r="I630" i="3" s="1"/>
  <c r="AK633" i="3"/>
  <c r="I633" i="3" s="1"/>
  <c r="AK637" i="3"/>
  <c r="I637" i="3" s="1"/>
  <c r="AK640" i="3"/>
  <c r="I640" i="3" s="1"/>
  <c r="H644" i="3"/>
  <c r="L644" i="3"/>
  <c r="AK649" i="3"/>
  <c r="G657" i="3"/>
  <c r="AK659" i="3"/>
  <c r="I659" i="3" s="1"/>
  <c r="AK663" i="3"/>
  <c r="I663" i="3" s="1"/>
  <c r="AK666" i="3"/>
  <c r="I666" i="3" s="1"/>
  <c r="AK673" i="3"/>
  <c r="I673" i="3" s="1"/>
  <c r="M682" i="3"/>
  <c r="AD682" i="3"/>
  <c r="M703" i="3"/>
  <c r="AD703" i="3"/>
  <c r="L722" i="3"/>
  <c r="W722" i="3"/>
  <c r="AK724" i="3"/>
  <c r="AK728" i="3"/>
  <c r="I728" i="3" s="1"/>
  <c r="AK731" i="3"/>
  <c r="I731" i="3" s="1"/>
  <c r="AK756" i="3"/>
  <c r="I756" i="3" s="1"/>
  <c r="AK784" i="3"/>
  <c r="I784" i="3" s="1"/>
  <c r="H842" i="3"/>
  <c r="AK865" i="3"/>
  <c r="I865" i="3" s="1"/>
  <c r="AS627" i="3"/>
  <c r="AR627" i="3" s="1"/>
  <c r="AS644" i="3"/>
  <c r="AR644" i="3" s="1"/>
  <c r="G650" i="3"/>
  <c r="AK653" i="3"/>
  <c r="AS671" i="3"/>
  <c r="AR671" i="3" s="1"/>
  <c r="G671" i="3"/>
  <c r="M671" i="3"/>
  <c r="AD671" i="3"/>
  <c r="G710" i="3"/>
  <c r="L710" i="3"/>
  <c r="W710" i="3"/>
  <c r="AK712" i="3"/>
  <c r="I712" i="3" s="1"/>
  <c r="AK717" i="3"/>
  <c r="I717" i="3" s="1"/>
  <c r="K720" i="3"/>
  <c r="P720" i="3"/>
  <c r="AK742" i="3"/>
  <c r="I742" i="3" s="1"/>
  <c r="L762" i="3"/>
  <c r="W762" i="3"/>
  <c r="AK771" i="3"/>
  <c r="I771" i="3" s="1"/>
  <c r="AK778" i="3"/>
  <c r="I778" i="3" s="1"/>
  <c r="AL780" i="3"/>
  <c r="AK781" i="3"/>
  <c r="I781" i="3" s="1"/>
  <c r="AK791" i="3"/>
  <c r="I791" i="3" s="1"/>
  <c r="AD801" i="3"/>
  <c r="AL650" i="3"/>
  <c r="AK651" i="3"/>
  <c r="I651" i="3" s="1"/>
  <c r="AK655" i="3"/>
  <c r="I655" i="3" s="1"/>
  <c r="K671" i="3"/>
  <c r="P671" i="3"/>
  <c r="AK677" i="3"/>
  <c r="I677" i="3" s="1"/>
  <c r="AR702" i="3"/>
  <c r="AS701" i="3"/>
  <c r="AR701" i="3" s="1"/>
  <c r="AK711" i="3"/>
  <c r="I711" i="3" s="1"/>
  <c r="AL710" i="3"/>
  <c r="AK716" i="3"/>
  <c r="I716" i="3" s="1"/>
  <c r="AK719" i="3"/>
  <c r="I719" i="3" s="1"/>
  <c r="L735" i="3"/>
  <c r="W735" i="3"/>
  <c r="AK736" i="3"/>
  <c r="I736" i="3" s="1"/>
  <c r="AK748" i="3"/>
  <c r="I748" i="3" s="1"/>
  <c r="AK760" i="3"/>
  <c r="I760" i="3" s="1"/>
  <c r="AK763" i="3"/>
  <c r="AL762" i="3"/>
  <c r="L780" i="3"/>
  <c r="W780" i="3"/>
  <c r="AK787" i="3"/>
  <c r="I787" i="3" s="1"/>
  <c r="AK796" i="3"/>
  <c r="I796" i="3" s="1"/>
  <c r="AK867" i="3"/>
  <c r="AL866" i="3"/>
  <c r="AR872" i="3"/>
  <c r="AS871" i="3"/>
  <c r="AR871" i="3" s="1"/>
  <c r="AK737" i="3"/>
  <c r="I737" i="3" s="1"/>
  <c r="AK740" i="3"/>
  <c r="I740" i="3" s="1"/>
  <c r="AK744" i="3"/>
  <c r="I744" i="3" s="1"/>
  <c r="AK754" i="3"/>
  <c r="I754" i="3" s="1"/>
  <c r="AK758" i="3"/>
  <c r="I758" i="3" s="1"/>
  <c r="G762" i="3"/>
  <c r="AK765" i="3"/>
  <c r="I765" i="3" s="1"/>
  <c r="AK769" i="3"/>
  <c r="I769" i="3" s="1"/>
  <c r="L774" i="3"/>
  <c r="W774" i="3"/>
  <c r="AK776" i="3"/>
  <c r="I776" i="3" s="1"/>
  <c r="AK777" i="3"/>
  <c r="I777" i="3" s="1"/>
  <c r="G780" i="3"/>
  <c r="AK786" i="3"/>
  <c r="I786" i="3" s="1"/>
  <c r="AK793" i="3"/>
  <c r="I793" i="3" s="1"/>
  <c r="L850" i="3"/>
  <c r="W850" i="3"/>
  <c r="M871" i="3"/>
  <c r="AD871" i="3"/>
  <c r="AR889" i="3"/>
  <c r="AS888" i="3"/>
  <c r="AR888" i="3" s="1"/>
  <c r="J908" i="3"/>
  <c r="J940" i="3"/>
  <c r="K650" i="3"/>
  <c r="P650" i="3"/>
  <c r="K657" i="3"/>
  <c r="P657" i="3"/>
  <c r="AL671" i="3"/>
  <c r="AK675" i="3"/>
  <c r="I675" i="3" s="1"/>
  <c r="AK679" i="3"/>
  <c r="I679" i="3" s="1"/>
  <c r="AK681" i="3"/>
  <c r="I681" i="3" s="1"/>
  <c r="AL682" i="3"/>
  <c r="AK686" i="3"/>
  <c r="I686" i="3" s="1"/>
  <c r="AK688" i="3"/>
  <c r="I688" i="3" s="1"/>
  <c r="AK694" i="3"/>
  <c r="I694" i="3" s="1"/>
  <c r="AK697" i="3"/>
  <c r="I697" i="3" s="1"/>
  <c r="G703" i="3"/>
  <c r="AK706" i="3"/>
  <c r="I706" i="3" s="1"/>
  <c r="H707" i="3"/>
  <c r="K710" i="3"/>
  <c r="P710" i="3"/>
  <c r="L720" i="3"/>
  <c r="W720" i="3"/>
  <c r="H722" i="3"/>
  <c r="AR724" i="3"/>
  <c r="AS722" i="3"/>
  <c r="AR722" i="3" s="1"/>
  <c r="AK750" i="3"/>
  <c r="I750" i="3" s="1"/>
  <c r="M762" i="3"/>
  <c r="AD762" i="3"/>
  <c r="H774" i="3"/>
  <c r="AS774" i="3"/>
  <c r="AR774" i="3" s="1"/>
  <c r="M780" i="3"/>
  <c r="AD780" i="3"/>
  <c r="K842" i="3"/>
  <c r="P842" i="3"/>
  <c r="AR843" i="3"/>
  <c r="AS842" i="3"/>
  <c r="AR842" i="3" s="1"/>
  <c r="AL852" i="3"/>
  <c r="AK855" i="3"/>
  <c r="I855" i="3" s="1"/>
  <c r="AK858" i="3"/>
  <c r="I858" i="3" s="1"/>
  <c r="K861" i="3"/>
  <c r="P861" i="3"/>
  <c r="AR862" i="3"/>
  <c r="AS861" i="3"/>
  <c r="AR861" i="3" s="1"/>
  <c r="AK893" i="3"/>
  <c r="AK684" i="3"/>
  <c r="I684" i="3" s="1"/>
  <c r="AK690" i="3"/>
  <c r="I690" i="3" s="1"/>
  <c r="AK698" i="3"/>
  <c r="I698" i="3" s="1"/>
  <c r="AK700" i="3"/>
  <c r="I700" i="3" s="1"/>
  <c r="AK702" i="3"/>
  <c r="AL701" i="3"/>
  <c r="AL703" i="3"/>
  <c r="AK721" i="3"/>
  <c r="I721" i="3" s="1"/>
  <c r="H735" i="3"/>
  <c r="AS735" i="3"/>
  <c r="AR735" i="3" s="1"/>
  <c r="AK773" i="3"/>
  <c r="AK772" i="3" s="1"/>
  <c r="H801" i="3"/>
  <c r="AS801" i="3"/>
  <c r="AR801" i="3" s="1"/>
  <c r="M842" i="3"/>
  <c r="AD842" i="3"/>
  <c r="G852" i="3"/>
  <c r="L852" i="3"/>
  <c r="W852" i="3"/>
  <c r="M861" i="3"/>
  <c r="AD861" i="3"/>
  <c r="J910" i="3"/>
  <c r="AK910" i="3"/>
  <c r="J950" i="3"/>
  <c r="AK805" i="3"/>
  <c r="I805" i="3" s="1"/>
  <c r="AK809" i="3"/>
  <c r="I809" i="3" s="1"/>
  <c r="AK813" i="3"/>
  <c r="I813" i="3" s="1"/>
  <c r="AK816" i="3"/>
  <c r="I816" i="3" s="1"/>
  <c r="AK820" i="3"/>
  <c r="I820" i="3" s="1"/>
  <c r="AK824" i="3"/>
  <c r="I824" i="3" s="1"/>
  <c r="AK828" i="3"/>
  <c r="I828" i="3" s="1"/>
  <c r="AK832" i="3"/>
  <c r="I832" i="3" s="1"/>
  <c r="AK836" i="3"/>
  <c r="I836" i="3" s="1"/>
  <c r="AK840" i="3"/>
  <c r="I840" i="3" s="1"/>
  <c r="AL842" i="3"/>
  <c r="AK843" i="3"/>
  <c r="AK846" i="3"/>
  <c r="I846" i="3" s="1"/>
  <c r="AK849" i="3"/>
  <c r="I849" i="3" s="1"/>
  <c r="M852" i="3"/>
  <c r="AD852" i="3"/>
  <c r="AL861" i="3"/>
  <c r="AK862" i="3"/>
  <c r="L910" i="3"/>
  <c r="W910" i="3"/>
  <c r="J1009" i="3"/>
  <c r="AK803" i="3"/>
  <c r="I803" i="3" s="1"/>
  <c r="AK807" i="3"/>
  <c r="I807" i="3" s="1"/>
  <c r="AK811" i="3"/>
  <c r="I811" i="3" s="1"/>
  <c r="AK818" i="3"/>
  <c r="I818" i="3" s="1"/>
  <c r="AK822" i="3"/>
  <c r="I822" i="3" s="1"/>
  <c r="AK826" i="3"/>
  <c r="I826" i="3" s="1"/>
  <c r="AK830" i="3"/>
  <c r="I830" i="3" s="1"/>
  <c r="AK834" i="3"/>
  <c r="I834" i="3" s="1"/>
  <c r="AK838" i="3"/>
  <c r="I838" i="3" s="1"/>
  <c r="AK848" i="3"/>
  <c r="I848" i="3" s="1"/>
  <c r="K852" i="3"/>
  <c r="P852" i="3"/>
  <c r="G861" i="3"/>
  <c r="AK864" i="3"/>
  <c r="I864" i="3" s="1"/>
  <c r="J893" i="3"/>
  <c r="L893" i="3"/>
  <c r="W893" i="3"/>
  <c r="H910" i="3"/>
  <c r="J918" i="3"/>
  <c r="J932" i="3"/>
  <c r="H966" i="3"/>
  <c r="AK874" i="3"/>
  <c r="I874" i="3" s="1"/>
  <c r="AK881" i="3"/>
  <c r="I881" i="3" s="1"/>
  <c r="AK885" i="3"/>
  <c r="I885" i="3" s="1"/>
  <c r="AR893" i="3"/>
  <c r="G893" i="3"/>
  <c r="K893" i="3"/>
  <c r="P893" i="3"/>
  <c r="M899" i="3"/>
  <c r="AD899" i="3"/>
  <c r="M910" i="3"/>
  <c r="AD910" i="3"/>
  <c r="M915" i="3"/>
  <c r="AD915" i="3"/>
  <c r="K918" i="3"/>
  <c r="P918" i="3"/>
  <c r="L924" i="3"/>
  <c r="W924" i="3"/>
  <c r="G924" i="3"/>
  <c r="K924" i="3"/>
  <c r="P924" i="3"/>
  <c r="J1002" i="3"/>
  <c r="AL871" i="3"/>
  <c r="AK872" i="3"/>
  <c r="AK876" i="3"/>
  <c r="I876" i="3" s="1"/>
  <c r="AK879" i="3"/>
  <c r="I879" i="3" s="1"/>
  <c r="AK883" i="3"/>
  <c r="I883" i="3" s="1"/>
  <c r="AK887" i="3"/>
  <c r="I887" i="3" s="1"/>
  <c r="AL888" i="3"/>
  <c r="AK889" i="3"/>
  <c r="M893" i="3"/>
  <c r="AD893" i="3"/>
  <c r="G899" i="3"/>
  <c r="K899" i="3"/>
  <c r="P899" i="3"/>
  <c r="J906" i="3"/>
  <c r="AR910" i="3"/>
  <c r="G910" i="3"/>
  <c r="K910" i="3"/>
  <c r="P910" i="3"/>
  <c r="AR915" i="3"/>
  <c r="G915" i="3"/>
  <c r="K915" i="3"/>
  <c r="P915" i="3"/>
  <c r="J921" i="3"/>
  <c r="J924" i="3"/>
  <c r="AK924" i="3"/>
  <c r="J938" i="3"/>
  <c r="M966" i="3"/>
  <c r="J1000" i="3"/>
  <c r="AR1013" i="3"/>
  <c r="AK921" i="3"/>
  <c r="H924" i="3"/>
  <c r="H932" i="3"/>
  <c r="J966" i="3"/>
  <c r="AK966" i="3"/>
  <c r="AD976" i="3"/>
  <c r="L987" i="3"/>
  <c r="W987" i="3"/>
  <c r="G987" i="3"/>
  <c r="K987" i="3"/>
  <c r="P987" i="3"/>
  <c r="J991" i="3"/>
  <c r="J993" i="3"/>
  <c r="AK993" i="3"/>
  <c r="M1009" i="3"/>
  <c r="AD1009" i="3"/>
  <c r="L921" i="3"/>
  <c r="W921" i="3"/>
  <c r="H950" i="3"/>
  <c r="L966" i="3"/>
  <c r="W966" i="3"/>
  <c r="G976" i="3"/>
  <c r="J987" i="3"/>
  <c r="AK987" i="3"/>
  <c r="L993" i="3"/>
  <c r="W993" i="3"/>
  <c r="G993" i="3"/>
  <c r="K993" i="3"/>
  <c r="P993" i="3"/>
  <c r="J997" i="3"/>
  <c r="AR1009" i="3"/>
  <c r="G1009" i="3"/>
  <c r="K1009" i="3"/>
  <c r="P1009" i="3"/>
  <c r="M1018" i="3"/>
  <c r="AD1018" i="3"/>
  <c r="J976" i="3"/>
  <c r="AK976" i="3"/>
  <c r="H987" i="3"/>
  <c r="H993" i="3"/>
  <c r="M997" i="3"/>
  <c r="AD997" i="3"/>
  <c r="G1002" i="3"/>
  <c r="K1002" i="3"/>
  <c r="P1002" i="3"/>
  <c r="J1011" i="3"/>
  <c r="J1016" i="3"/>
  <c r="L976" i="3"/>
  <c r="W976" i="3"/>
  <c r="AR997" i="3"/>
  <c r="G997" i="3"/>
  <c r="K997" i="3"/>
  <c r="P997" i="3"/>
  <c r="M1002" i="3"/>
  <c r="AD1002" i="3"/>
  <c r="I1031" i="2"/>
  <c r="I1083" i="2"/>
  <c r="F732" i="2"/>
  <c r="F464" i="2" s="1"/>
  <c r="I894" i="2"/>
  <c r="I952" i="2"/>
  <c r="I1080" i="2"/>
  <c r="I925" i="2"/>
  <c r="I917" i="2"/>
  <c r="I1051" i="2"/>
  <c r="I30" i="2"/>
  <c r="I82" i="2"/>
  <c r="I510" i="2"/>
  <c r="I62" i="2"/>
  <c r="I79" i="2"/>
  <c r="I247" i="2"/>
  <c r="K464" i="2"/>
  <c r="I539" i="2"/>
  <c r="I578" i="2"/>
  <c r="I761" i="2"/>
  <c r="H464" i="2"/>
  <c r="M464" i="2"/>
  <c r="I586" i="2"/>
  <c r="I705" i="2"/>
  <c r="I768" i="2"/>
  <c r="I1059" i="2"/>
  <c r="I122" i="2"/>
  <c r="I393" i="2"/>
  <c r="I109" i="2"/>
  <c r="I140" i="2"/>
  <c r="I163" i="2"/>
  <c r="I270" i="2"/>
  <c r="I465" i="2"/>
  <c r="I654" i="2"/>
  <c r="L878" i="2"/>
  <c r="I963" i="2"/>
  <c r="I967" i="2"/>
  <c r="I833" i="2"/>
  <c r="I55" i="2"/>
  <c r="I53" i="2"/>
  <c r="I65" i="2"/>
  <c r="I114" i="2"/>
  <c r="I16" i="2"/>
  <c r="I25" i="2"/>
  <c r="I38" i="2"/>
  <c r="I46" i="2"/>
  <c r="I20" i="2"/>
  <c r="I133" i="2"/>
  <c r="I233" i="2"/>
  <c r="I265" i="2"/>
  <c r="I384" i="2"/>
  <c r="I242" i="2"/>
  <c r="I300" i="2"/>
  <c r="I186" i="2"/>
  <c r="I210" i="2"/>
  <c r="I547" i="2"/>
  <c r="I623" i="2"/>
  <c r="G464" i="2"/>
  <c r="I472" i="2"/>
  <c r="I486" i="2"/>
  <c r="I544" i="2"/>
  <c r="I534" i="2"/>
  <c r="I549" i="2"/>
  <c r="I687" i="2"/>
  <c r="I609" i="2"/>
  <c r="I588" i="2"/>
  <c r="I626" i="2"/>
  <c r="I631" i="2"/>
  <c r="I636" i="2"/>
  <c r="J464" i="2"/>
  <c r="I650" i="2"/>
  <c r="I717" i="2"/>
  <c r="I689" i="2"/>
  <c r="I702" i="2"/>
  <c r="I868" i="2"/>
  <c r="I901" i="2"/>
  <c r="I922" i="2"/>
  <c r="I782" i="2"/>
  <c r="I836" i="2"/>
  <c r="I851" i="2"/>
  <c r="I891" i="2"/>
  <c r="I955" i="2"/>
  <c r="I1034" i="2"/>
  <c r="I1068" i="2"/>
  <c r="I1092" i="2"/>
  <c r="K878" i="2"/>
  <c r="I879" i="2"/>
  <c r="H878" i="2"/>
  <c r="I931" i="2"/>
  <c r="I1022" i="2"/>
  <c r="I94" i="2"/>
  <c r="I212" i="2"/>
  <c r="I239" i="2"/>
  <c r="I138" i="2"/>
  <c r="I220" i="2"/>
  <c r="I250" i="2"/>
  <c r="I128" i="2"/>
  <c r="I279" i="2"/>
  <c r="L464" i="2"/>
  <c r="I371" i="2"/>
  <c r="I374" i="2"/>
  <c r="I291" i="2"/>
  <c r="I310" i="2"/>
  <c r="I357" i="2"/>
  <c r="I408" i="2"/>
  <c r="I492" i="2"/>
  <c r="I664" i="2"/>
  <c r="I352" i="2"/>
  <c r="I454" i="2"/>
  <c r="I529" i="2"/>
  <c r="I597" i="2"/>
  <c r="I518" i="2"/>
  <c r="I554" i="2"/>
  <c r="I713" i="2"/>
  <c r="I732" i="2"/>
  <c r="M878" i="2"/>
  <c r="I770" i="2"/>
  <c r="I825" i="2"/>
  <c r="I839" i="2"/>
  <c r="I906" i="2"/>
  <c r="I857" i="2"/>
  <c r="F878" i="2"/>
  <c r="G878" i="2"/>
  <c r="I853" i="2"/>
  <c r="J878" i="2"/>
  <c r="I886" i="2"/>
  <c r="I943" i="2"/>
  <c r="I970" i="2"/>
  <c r="I992" i="2"/>
  <c r="I1041" i="2"/>
  <c r="I1006" i="2"/>
  <c r="I882" i="3" l="1"/>
  <c r="AD16" i="3"/>
  <c r="H16" i="3"/>
  <c r="L443" i="3"/>
  <c r="AD443" i="3"/>
  <c r="W16" i="3"/>
  <c r="P16" i="3"/>
  <c r="W443" i="3"/>
  <c r="G16" i="3"/>
  <c r="L16" i="3"/>
  <c r="M443" i="3"/>
  <c r="H443" i="3"/>
  <c r="K16" i="3"/>
  <c r="P443" i="3"/>
  <c r="K443" i="3"/>
  <c r="G443" i="3"/>
  <c r="M16" i="3"/>
  <c r="F14" i="2"/>
  <c r="AS443" i="3"/>
  <c r="AL16" i="3"/>
  <c r="AS16" i="3"/>
  <c r="AL443" i="3"/>
  <c r="AD892" i="3"/>
  <c r="P892" i="3"/>
  <c r="L892" i="3"/>
  <c r="AK892" i="3"/>
  <c r="G892" i="3"/>
  <c r="H892" i="3"/>
  <c r="M892" i="3"/>
  <c r="K892" i="3"/>
  <c r="J892" i="3"/>
  <c r="AR892" i="3"/>
  <c r="W892" i="3"/>
  <c r="I25" i="3"/>
  <c r="I468" i="3"/>
  <c r="I142" i="3"/>
  <c r="I140" i="3" s="1"/>
  <c r="I63" i="3"/>
  <c r="I350" i="3"/>
  <c r="I349" i="3" s="1"/>
  <c r="I733" i="3"/>
  <c r="I388" i="3"/>
  <c r="I891" i="3"/>
  <c r="I890" i="3" s="1"/>
  <c r="I74" i="3"/>
  <c r="I73" i="3" s="1"/>
  <c r="I1018" i="3"/>
  <c r="I918" i="3"/>
  <c r="F1021" i="3"/>
  <c r="F1018" i="3" s="1"/>
  <c r="I420" i="3"/>
  <c r="I540" i="3"/>
  <c r="AR397" i="3"/>
  <c r="I727" i="3"/>
  <c r="I847" i="3"/>
  <c r="I176" i="3"/>
  <c r="I165" i="3" s="1"/>
  <c r="I373" i="3"/>
  <c r="I860" i="3"/>
  <c r="I573" i="3"/>
  <c r="I946" i="3"/>
  <c r="I749" i="3"/>
  <c r="I29" i="3"/>
  <c r="I38" i="3"/>
  <c r="I752" i="3"/>
  <c r="I899" i="3"/>
  <c r="I503" i="3"/>
  <c r="I440" i="3"/>
  <c r="I435" i="3" s="1"/>
  <c r="I93" i="3"/>
  <c r="AK850" i="3"/>
  <c r="I353" i="3"/>
  <c r="I351" i="3" s="1"/>
  <c r="I1009" i="3"/>
  <c r="I678" i="3"/>
  <c r="AT15" i="3"/>
  <c r="I768" i="3"/>
  <c r="I903" i="3"/>
  <c r="AR435" i="3"/>
  <c r="I607" i="3"/>
  <c r="I915" i="3"/>
  <c r="J222" i="3"/>
  <c r="I854" i="3"/>
  <c r="I120" i="3"/>
  <c r="I75" i="3"/>
  <c r="I22" i="3"/>
  <c r="I497" i="3"/>
  <c r="I544" i="3"/>
  <c r="I989" i="3"/>
  <c r="AN15" i="3"/>
  <c r="AR45" i="3"/>
  <c r="AR338" i="3"/>
  <c r="AK861" i="3"/>
  <c r="I703" i="3"/>
  <c r="I261" i="3"/>
  <c r="AR355" i="3"/>
  <c r="I997" i="3"/>
  <c r="I252" i="3"/>
  <c r="I248" i="3" s="1"/>
  <c r="I759" i="3"/>
  <c r="I508" i="3"/>
  <c r="I763" i="3"/>
  <c r="I657" i="3"/>
  <c r="I564" i="3"/>
  <c r="I463" i="3"/>
  <c r="I859" i="3"/>
  <c r="I609" i="3"/>
  <c r="I240" i="3"/>
  <c r="I1013" i="3"/>
  <c r="I893" i="3"/>
  <c r="I991" i="3"/>
  <c r="I702" i="3"/>
  <c r="I701" i="3" s="1"/>
  <c r="I653" i="3"/>
  <c r="AE15" i="3"/>
  <c r="I743" i="3"/>
  <c r="I587" i="3"/>
  <c r="I320" i="3"/>
  <c r="I741" i="3"/>
  <c r="I311" i="3"/>
  <c r="J408" i="3"/>
  <c r="I611" i="3"/>
  <c r="T15" i="3"/>
  <c r="I472" i="3"/>
  <c r="AR383" i="3"/>
  <c r="AR154" i="3"/>
  <c r="AC15" i="3"/>
  <c r="I880" i="3"/>
  <c r="I845" i="3"/>
  <c r="I875" i="3"/>
  <c r="I412" i="3"/>
  <c r="I216" i="3"/>
  <c r="I608" i="3"/>
  <c r="I188" i="3"/>
  <c r="I724" i="3"/>
  <c r="I541" i="3"/>
  <c r="I471" i="3"/>
  <c r="I715" i="3"/>
  <c r="I532" i="3"/>
  <c r="I390" i="3"/>
  <c r="I648" i="3"/>
  <c r="I624" i="3"/>
  <c r="I565" i="3"/>
  <c r="I127" i="3"/>
  <c r="AK701" i="3"/>
  <c r="AJ15" i="3"/>
  <c r="AR408" i="3"/>
  <c r="AR331" i="3"/>
  <c r="AM15" i="3"/>
  <c r="R15" i="3"/>
  <c r="AR114" i="3"/>
  <c r="I615" i="3"/>
  <c r="I943" i="3"/>
  <c r="I910" i="3"/>
  <c r="I592" i="3"/>
  <c r="I590" i="3" s="1"/>
  <c r="J473" i="3"/>
  <c r="I747" i="3"/>
  <c r="AK707" i="3"/>
  <c r="I708" i="3"/>
  <c r="I707" i="3" s="1"/>
  <c r="Z15" i="3"/>
  <c r="AK602" i="3"/>
  <c r="AK45" i="3"/>
  <c r="AK28" i="3"/>
  <c r="Y15" i="3"/>
  <c r="AK88" i="3"/>
  <c r="I90" i="3"/>
  <c r="I88" i="3" s="1"/>
  <c r="AK20" i="3"/>
  <c r="I23" i="3"/>
  <c r="AR140" i="3"/>
  <c r="AR17" i="3"/>
  <c r="I773" i="3"/>
  <c r="I772" i="3" s="1"/>
  <c r="I766" i="3"/>
  <c r="I654" i="3"/>
  <c r="I616" i="3"/>
  <c r="I612" i="3"/>
  <c r="I407" i="3"/>
  <c r="AK543" i="3"/>
  <c r="I545" i="3"/>
  <c r="I243" i="3"/>
  <c r="I598" i="3"/>
  <c r="AK597" i="3"/>
  <c r="AK408" i="3"/>
  <c r="I409" i="3"/>
  <c r="I408" i="3" s="1"/>
  <c r="I92" i="3"/>
  <c r="AK242" i="3"/>
  <c r="I245" i="3"/>
  <c r="AR58" i="3"/>
  <c r="I62" i="3"/>
  <c r="AR88" i="3"/>
  <c r="AR234" i="3"/>
  <c r="I234" i="3"/>
  <c r="AR238" i="3"/>
  <c r="I863" i="3"/>
  <c r="I779" i="3"/>
  <c r="I524" i="3"/>
  <c r="I380" i="3"/>
  <c r="I379" i="3" s="1"/>
  <c r="I297" i="3"/>
  <c r="I674" i="3"/>
  <c r="I623" i="3"/>
  <c r="AR208" i="3"/>
  <c r="I872" i="3"/>
  <c r="AK888" i="3"/>
  <c r="I889" i="3"/>
  <c r="I888" i="3" s="1"/>
  <c r="I843" i="3"/>
  <c r="AK866" i="3"/>
  <c r="I867" i="3"/>
  <c r="I866" i="3" s="1"/>
  <c r="AK644" i="3"/>
  <c r="I649" i="3"/>
  <c r="AK554" i="3"/>
  <c r="I492" i="3"/>
  <c r="I355" i="3"/>
  <c r="AI15" i="3"/>
  <c r="I331" i="3"/>
  <c r="AK391" i="3"/>
  <c r="I392" i="3"/>
  <c r="AK222" i="3"/>
  <c r="I146" i="3"/>
  <c r="I145" i="3" s="1"/>
  <c r="AK17" i="3"/>
  <c r="I19" i="3"/>
  <c r="AR165" i="3"/>
  <c r="AR351" i="3"/>
  <c r="I862" i="3"/>
  <c r="I853" i="3"/>
  <c r="I600" i="3"/>
  <c r="I394" i="3"/>
  <c r="I348" i="3"/>
  <c r="I327" i="3"/>
  <c r="I315" i="3"/>
  <c r="I870" i="3"/>
  <c r="I869" i="3" s="1"/>
  <c r="I323" i="3"/>
  <c r="I307" i="3"/>
  <c r="I286" i="3"/>
  <c r="I270" i="3"/>
  <c r="I233" i="3"/>
  <c r="I228" i="3"/>
  <c r="I399" i="3"/>
  <c r="I364" i="3"/>
  <c r="I303" i="3"/>
  <c r="I676" i="3"/>
  <c r="I158" i="3"/>
  <c r="I31" i="3"/>
  <c r="I278" i="3"/>
  <c r="I262" i="3"/>
  <c r="I683" i="3"/>
  <c r="I682" i="3" s="1"/>
  <c r="I223" i="3"/>
  <c r="I222" i="3" s="1"/>
  <c r="I155" i="3"/>
  <c r="I103" i="3"/>
  <c r="I53" i="3"/>
  <c r="I49" i="3" s="1"/>
  <c r="I34" i="3"/>
  <c r="I528" i="3"/>
  <c r="I137" i="3"/>
  <c r="I70" i="3"/>
  <c r="I639" i="3"/>
  <c r="I627" i="3" s="1"/>
  <c r="I365" i="3"/>
  <c r="I295" i="3"/>
  <c r="I620" i="3"/>
  <c r="I459" i="3"/>
  <c r="I449" i="3" s="1"/>
  <c r="I341" i="3"/>
  <c r="I135" i="3"/>
  <c r="AB15" i="3"/>
  <c r="AA15" i="3"/>
  <c r="AK650" i="3"/>
  <c r="J140" i="3"/>
  <c r="AR226" i="3"/>
  <c r="I921" i="3"/>
  <c r="X15" i="3"/>
  <c r="S15" i="3"/>
  <c r="AK238" i="3"/>
  <c r="AK49" i="3"/>
  <c r="AK165" i="3"/>
  <c r="AK248" i="3"/>
  <c r="AK137" i="3"/>
  <c r="AR91" i="3"/>
  <c r="AV15" i="3"/>
  <c r="AK720" i="3"/>
  <c r="AK512" i="3"/>
  <c r="AK299" i="3"/>
  <c r="AR360" i="3"/>
  <c r="J17" i="3"/>
  <c r="O15" i="3"/>
  <c r="AK91" i="3"/>
  <c r="AK114" i="3"/>
  <c r="AU15" i="3"/>
  <c r="AR419" i="3"/>
  <c r="AG15" i="3"/>
  <c r="AK68" i="3"/>
  <c r="AK735" i="3"/>
  <c r="AK722" i="3"/>
  <c r="AK627" i="3"/>
  <c r="AK444" i="3"/>
  <c r="AK338" i="3"/>
  <c r="AK226" i="3"/>
  <c r="AK154" i="3"/>
  <c r="AQ15" i="3"/>
  <c r="AK188" i="3"/>
  <c r="U15" i="3"/>
  <c r="AP15" i="3"/>
  <c r="N15" i="3"/>
  <c r="AK590" i="3"/>
  <c r="AK801" i="3"/>
  <c r="AK774" i="3"/>
  <c r="AK522" i="3"/>
  <c r="AK539" i="3"/>
  <c r="AK549" i="3"/>
  <c r="AK473" i="3"/>
  <c r="AK360" i="3"/>
  <c r="AK331" i="3"/>
  <c r="AK208" i="3"/>
  <c r="AK159" i="3"/>
  <c r="AR299" i="3"/>
  <c r="V15" i="3"/>
  <c r="Q15" i="3"/>
  <c r="AK419" i="3"/>
  <c r="J242" i="3"/>
  <c r="J137" i="3"/>
  <c r="J114" i="3"/>
  <c r="J159" i="3"/>
  <c r="J150" i="3"/>
  <c r="I150" i="3"/>
  <c r="J28" i="3"/>
  <c r="J88" i="3"/>
  <c r="J33" i="3"/>
  <c r="J801" i="3"/>
  <c r="I950" i="3"/>
  <c r="J720" i="3"/>
  <c r="J701" i="3"/>
  <c r="J682" i="3"/>
  <c r="J762" i="3"/>
  <c r="J780" i="3"/>
  <c r="J707" i="3"/>
  <c r="I642" i="3"/>
  <c r="J642" i="3"/>
  <c r="J627" i="3"/>
  <c r="J657" i="3"/>
  <c r="AK563" i="3"/>
  <c r="AK614" i="3"/>
  <c r="J554" i="3"/>
  <c r="J522" i="3"/>
  <c r="AK449" i="3"/>
  <c r="I473" i="3"/>
  <c r="AR444" i="3"/>
  <c r="AR443" i="3" s="1"/>
  <c r="J419" i="3"/>
  <c r="J444" i="3"/>
  <c r="AK355" i="3"/>
  <c r="J379" i="3"/>
  <c r="J461" i="3"/>
  <c r="J435" i="3"/>
  <c r="AK412" i="3"/>
  <c r="AK351" i="3"/>
  <c r="J397" i="3"/>
  <c r="J259" i="3"/>
  <c r="J248" i="3"/>
  <c r="J238" i="3"/>
  <c r="J226" i="3"/>
  <c r="J188" i="3"/>
  <c r="AK75" i="3"/>
  <c r="AR259" i="3"/>
  <c r="J299" i="3"/>
  <c r="J165" i="3"/>
  <c r="J234" i="3"/>
  <c r="I159" i="3"/>
  <c r="AK150" i="3"/>
  <c r="J49" i="3"/>
  <c r="J91" i="3"/>
  <c r="J597" i="3"/>
  <c r="J563" i="3"/>
  <c r="J722" i="3"/>
  <c r="J355" i="3"/>
  <c r="J412" i="3"/>
  <c r="J351" i="3"/>
  <c r="I1002" i="3"/>
  <c r="I976" i="3"/>
  <c r="I940" i="3"/>
  <c r="J871" i="3"/>
  <c r="I908" i="3"/>
  <c r="J861" i="3"/>
  <c r="J842" i="3"/>
  <c r="I801" i="3"/>
  <c r="I720" i="3"/>
  <c r="J703" i="3"/>
  <c r="J852" i="3"/>
  <c r="J772" i="3"/>
  <c r="AK682" i="3"/>
  <c r="J671" i="3"/>
  <c r="AK762" i="3"/>
  <c r="J710" i="3"/>
  <c r="AK780" i="3"/>
  <c r="J735" i="3"/>
  <c r="AK657" i="3"/>
  <c r="J543" i="3"/>
  <c r="I554" i="3"/>
  <c r="J539" i="3"/>
  <c r="J491" i="3"/>
  <c r="J501" i="3"/>
  <c r="AK383" i="3"/>
  <c r="I444" i="3"/>
  <c r="AK379" i="3"/>
  <c r="AK461" i="3"/>
  <c r="AK435" i="3"/>
  <c r="J338" i="3"/>
  <c r="AK397" i="3"/>
  <c r="AK145" i="3"/>
  <c r="J75" i="3"/>
  <c r="I45" i="3"/>
  <c r="J45" i="3"/>
  <c r="J20" i="3"/>
  <c r="AO15" i="3"/>
  <c r="J331" i="3"/>
  <c r="J253" i="3"/>
  <c r="I253" i="3"/>
  <c r="AK234" i="3"/>
  <c r="J58" i="3"/>
  <c r="J154" i="3"/>
  <c r="AK140" i="3"/>
  <c r="AR33" i="3"/>
  <c r="AR20" i="3"/>
  <c r="J614" i="3"/>
  <c r="J512" i="3"/>
  <c r="I512" i="3"/>
  <c r="J449" i="3"/>
  <c r="I987" i="3"/>
  <c r="I993" i="3"/>
  <c r="I966" i="3"/>
  <c r="I924" i="3"/>
  <c r="J888" i="3"/>
  <c r="AK871" i="3"/>
  <c r="I932" i="3"/>
  <c r="AK842" i="3"/>
  <c r="AK703" i="3"/>
  <c r="AK852" i="3"/>
  <c r="AK671" i="3"/>
  <c r="J866" i="3"/>
  <c r="AK710" i="3"/>
  <c r="J650" i="3"/>
  <c r="J850" i="3"/>
  <c r="J774" i="3"/>
  <c r="J602" i="3"/>
  <c r="J590" i="3"/>
  <c r="AK491" i="3"/>
  <c r="J644" i="3"/>
  <c r="AK501" i="3"/>
  <c r="AF15" i="3"/>
  <c r="J383" i="3"/>
  <c r="I549" i="3"/>
  <c r="J549" i="3"/>
  <c r="J391" i="3"/>
  <c r="J360" i="3"/>
  <c r="AK259" i="3"/>
  <c r="J208" i="3"/>
  <c r="J145" i="3"/>
  <c r="AK253" i="3"/>
  <c r="AK33" i="3"/>
  <c r="AH15" i="3"/>
  <c r="AK58" i="3"/>
  <c r="J68" i="3"/>
  <c r="I68" i="3"/>
  <c r="I15" i="2"/>
  <c r="G14" i="2"/>
  <c r="L14" i="2"/>
  <c r="M14" i="2"/>
  <c r="H14" i="2"/>
  <c r="J14" i="2"/>
  <c r="I878" i="2"/>
  <c r="K14" i="2"/>
  <c r="I464" i="2"/>
  <c r="F15" i="3" l="1"/>
  <c r="J443" i="3"/>
  <c r="J16" i="3"/>
  <c r="AK443" i="3"/>
  <c r="AK16" i="3"/>
  <c r="AR16" i="3"/>
  <c r="AR15" i="3" s="1"/>
  <c r="I892" i="3"/>
  <c r="I58" i="3"/>
  <c r="I842" i="3"/>
  <c r="I722" i="3"/>
  <c r="I242" i="3"/>
  <c r="I539" i="3"/>
  <c r="I861" i="3"/>
  <c r="I501" i="3"/>
  <c r="AL15" i="3"/>
  <c r="H15" i="3"/>
  <c r="I397" i="3"/>
  <c r="I491" i="3"/>
  <c r="I154" i="3"/>
  <c r="I762" i="3"/>
  <c r="I543" i="3"/>
  <c r="I852" i="3"/>
  <c r="I208" i="3"/>
  <c r="I419" i="3"/>
  <c r="I20" i="3"/>
  <c r="I650" i="3"/>
  <c r="I383" i="3"/>
  <c r="I461" i="3"/>
  <c r="I780" i="3"/>
  <c r="AD15" i="3"/>
  <c r="I522" i="3"/>
  <c r="I774" i="3"/>
  <c r="I338" i="3"/>
  <c r="I671" i="3"/>
  <c r="I226" i="3"/>
  <c r="I391" i="3"/>
  <c r="I614" i="3"/>
  <c r="I33" i="3"/>
  <c r="I114" i="3"/>
  <c r="I735" i="3"/>
  <c r="I238" i="3"/>
  <c r="I710" i="3"/>
  <c r="I850" i="3"/>
  <c r="I91" i="3"/>
  <c r="I17" i="3"/>
  <c r="I28" i="3"/>
  <c r="I563" i="3"/>
  <c r="I644" i="3"/>
  <c r="I259" i="3"/>
  <c r="I299" i="3"/>
  <c r="I360" i="3"/>
  <c r="I597" i="3"/>
  <c r="I871" i="3"/>
  <c r="I602" i="3"/>
  <c r="K15" i="3"/>
  <c r="AS15" i="3"/>
  <c r="L15" i="3"/>
  <c r="M15" i="3"/>
  <c r="G15" i="3"/>
  <c r="W15" i="3"/>
  <c r="P15" i="3"/>
  <c r="I14" i="2"/>
  <c r="I16" i="3" l="1"/>
  <c r="I443" i="3"/>
  <c r="J15" i="3"/>
  <c r="AK15" i="3"/>
  <c r="I15" i="3" l="1"/>
</calcChain>
</file>

<file path=xl/sharedStrings.xml><?xml version="1.0" encoding="utf-8"?>
<sst xmlns="http://schemas.openxmlformats.org/spreadsheetml/2006/main" count="4150" uniqueCount="3038">
  <si>
    <t>Наименование объекта</t>
  </si>
  <si>
    <t>№ТЗ/ТУ</t>
  </si>
  <si>
    <t xml:space="preserve">год 
начала 
сроительства </t>
  </si>
  <si>
    <t xml:space="preserve">год 
окончания 
строительства </t>
  </si>
  <si>
    <t xml:space="preserve">Полная 
стоимость 
строительства  </t>
  </si>
  <si>
    <t>Физические параметры объекта</t>
  </si>
  <si>
    <t>Итого за счет регулируемых тарифов на 2020 г.</t>
  </si>
  <si>
    <t>Источники финансирования инвестиционной программы на 2020 г.</t>
  </si>
  <si>
    <t>Итого за счет регулируемых тарифов на 2021 г.</t>
  </si>
  <si>
    <t>Источники финансирования инвестиционной программы на 2021г.</t>
  </si>
  <si>
    <t>Итого за счет регулируемых тарифов на 2022 г.</t>
  </si>
  <si>
    <t>Источники финансирования инвестиционной программы на 2022 г.</t>
  </si>
  <si>
    <t>Итого за счет регулируемых тарифов на 2023 г.</t>
  </si>
  <si>
    <t>Источники финансирования инвестиционной программы на 2023 г.</t>
  </si>
  <si>
    <t>Итого за счет регулируемых тарифов на 2024 г.</t>
  </si>
  <si>
    <t>Источники финансирования инвестиционной программы на 2024 г.</t>
  </si>
  <si>
    <t>Итого за счет регулируемых тарифов на 2025 г.</t>
  </si>
  <si>
    <t>Источники финансирования инвестиционной программына 2025г.</t>
  </si>
  <si>
    <t>За счет регулируемых тарифов</t>
  </si>
  <si>
    <t>Прочие источники</t>
  </si>
  <si>
    <t>Вводимая мощность, протяженность сетей 2020 год</t>
  </si>
  <si>
    <t xml:space="preserve">Вводимая мощность, протяженность сетей 2021 год </t>
  </si>
  <si>
    <t>Засчетрегулируемыхтарифов</t>
  </si>
  <si>
    <t>Вводимая мощность, протяженность сетей 2022 год</t>
  </si>
  <si>
    <t>Вводимая мощность, протяженность сетей 2023 год</t>
  </si>
  <si>
    <t>Вводимая мощность, протяженность сетей 2024 год</t>
  </si>
  <si>
    <t>Вводимая мощность, протяженность сетей 2025 год</t>
  </si>
  <si>
    <t xml:space="preserve">Амортизация </t>
  </si>
  <si>
    <t>Прибыль от передачи э/э</t>
  </si>
  <si>
    <t>За счет платы за ТП</t>
  </si>
  <si>
    <t>км</t>
  </si>
  <si>
    <t>МВА</t>
  </si>
  <si>
    <t>тыс. руб.                   без НДС</t>
  </si>
  <si>
    <t>1</t>
  </si>
  <si>
    <t>2</t>
  </si>
  <si>
    <t>3</t>
  </si>
  <si>
    <t>4</t>
  </si>
  <si>
    <t>5</t>
  </si>
  <si>
    <t>6</t>
  </si>
  <si>
    <t>7</t>
  </si>
  <si>
    <t>8</t>
  </si>
  <si>
    <t>10</t>
  </si>
  <si>
    <t>11</t>
  </si>
  <si>
    <t>12</t>
  </si>
  <si>
    <t>13</t>
  </si>
  <si>
    <t>14</t>
  </si>
  <si>
    <t>15</t>
  </si>
  <si>
    <t>16</t>
  </si>
  <si>
    <t>18</t>
  </si>
  <si>
    <t>19</t>
  </si>
  <si>
    <t>20</t>
  </si>
  <si>
    <t>21</t>
  </si>
  <si>
    <t>22</t>
  </si>
  <si>
    <t>23</t>
  </si>
  <si>
    <t>24</t>
  </si>
  <si>
    <t>26</t>
  </si>
  <si>
    <t>27</t>
  </si>
  <si>
    <t>28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</si>
  <si>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</si>
  <si>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</si>
  <si>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</si>
  <si>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</si>
  <si>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</si>
  <si>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</si>
  <si>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</si>
  <si>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</si>
  <si>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</si>
  <si>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</si>
  <si>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</si>
  <si>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42</t>
  </si>
  <si>
    <t>43</t>
  </si>
  <si>
    <t>44</t>
  </si>
  <si>
    <t>45</t>
  </si>
  <si>
    <t>46</t>
  </si>
  <si>
    <t>47</t>
  </si>
  <si>
    <t>48</t>
  </si>
  <si>
    <t>ВСЕГО:</t>
  </si>
  <si>
    <t>Техническое перевооружение и реконструкция</t>
  </si>
  <si>
    <t>Городской округ Электросталь</t>
  </si>
  <si>
    <t>Реконструкция ЦРП-215 по адресу: Московская область., г. Электросталь, ул. Красная</t>
  </si>
  <si>
    <t>2577/15</t>
  </si>
  <si>
    <t>Реконструкция РП-47 по адресу: Московская область, г.о. Электросталь, ул. Карла Маркса</t>
  </si>
  <si>
    <t>5408/19</t>
  </si>
  <si>
    <t>Реконструкция ТП-74 для электроснабжения энергопринимающих устройств заявителя по адресу: 144000, Московская обл, г. Электросталь, ул. Расковой, дом № 4а</t>
  </si>
  <si>
    <t>6257/19</t>
  </si>
  <si>
    <t>6191/19</t>
  </si>
  <si>
    <t>Орехово-Зуевский муниципальный район</t>
  </si>
  <si>
    <t>Реконструкция КЛ-6 кВ фидера № 409 от ПС-415 до ТП-232 по адресу: Московская область, Орехово-Зуевский район, г. Ликино-Дулёво</t>
  </si>
  <si>
    <t>2434/15</t>
  </si>
  <si>
    <t>Реконструкция ВЛ-10 кВ п/с №821 ТП-1033-ТП-1009 линии Г-1, Г-2 по адресу: Московская область, г.о. Ликино-Дулево, д.Грибчиха</t>
  </si>
  <si>
    <t>5000/18</t>
  </si>
  <si>
    <t>Реконструкция ТП-211 по адресу: 142672, Московская обл., Орехово-Зуевский р-н, г. Ликино-Дулево, ул. Октябрьская, д № 55 (1 Этап)</t>
  </si>
  <si>
    <t>4216/17</t>
  </si>
  <si>
    <t>Реконструкция ТП-1234. Строительство КРУН, ЛЭП-10 кВ, ЛЭП-0,4 кВ по адресу: 142636, Московская область, Орехово-Зуевский район, п. Савино</t>
  </si>
  <si>
    <t>4140/17</t>
  </si>
  <si>
    <t>Реконструкция КЛ-6 кВ от РТП-190 до КТП-210 по адресу: Московская область, Орехово-Зуевский район, г. Ликино-Дулёво</t>
  </si>
  <si>
    <t>2435/15</t>
  </si>
  <si>
    <t>Реконструкция КЛ-6 кВ фидера № 207 от ПС-415 до РТП-190 по адресу: Московская область, Орехово-Зуевский район, г. Ликино-Дулёво</t>
  </si>
  <si>
    <t>2440/15</t>
  </si>
  <si>
    <t>Реконструкция КЛ-6 кВ фидера № 309 от ПС-415 до РТП-190 по адресу: Московская область, Орехово-Зуевский район, г. Ликино-Дулёво</t>
  </si>
  <si>
    <t>2441/15</t>
  </si>
  <si>
    <t>Реконструкция КЛ-10 кВ фидер № 1 ПС-317 направлением опора №1 -  ТП-355 и направлением опора №1 -  ТП-357 по адресу: Московская область, Орехово-Зуевский район, п. Авсюнино</t>
  </si>
  <si>
    <t>2443/15</t>
  </si>
  <si>
    <t>Реконструкция ТП-301 по адресу: 142620, Московская обл., Орехово-Зуевский р-н, г. Куровское, Восточный проезд</t>
  </si>
  <si>
    <t>6051/19</t>
  </si>
  <si>
    <t>Реконструкция участка ЛЭП-0,4 кВ от ТП-1277 до границы участка заявителя по адресу: Московская обл, Орехово-Зуевский р-н, Савинская д</t>
  </si>
  <si>
    <t>5893/19</t>
  </si>
  <si>
    <t>Городской округ Электрогорск</t>
  </si>
  <si>
    <t>Реконструкция ТП-305 по адресу: Московская область, г.о. Электрогорск, ул. Семашко, территория больницы</t>
  </si>
  <si>
    <t>2470/15</t>
  </si>
  <si>
    <t>Реконструкция ТП-335 по адресу: Московская область, г.о. Электрогорск, ул. Советская, д. 40</t>
  </si>
  <si>
    <t>2473/15</t>
  </si>
  <si>
    <t>Реконструкция ТП-327 по адресу: Московская область, г.о. Электрогорск, ул. Семашко, территория больницы</t>
  </si>
  <si>
    <t>1322/15</t>
  </si>
  <si>
    <t>Реконструкция ТП-321 по адресу: Московская область, г.о. Электрогорск, ул. Ленина, д. 36а</t>
  </si>
  <si>
    <t>2476/15</t>
  </si>
  <si>
    <t>Реконструкция КТП-349 по адресу: Московская область, г. Электрогорск, ул. Будённого</t>
  </si>
  <si>
    <t>6388/20</t>
  </si>
  <si>
    <t>6040/19</t>
  </si>
  <si>
    <t>Реконструкция КЛ-6 кВ по адресу: Московская область, г.о. Электрогорск, ул. Советская, 23 А</t>
  </si>
  <si>
    <t>6110/19</t>
  </si>
  <si>
    <t>Павлово-Посадский муниципальный район</t>
  </si>
  <si>
    <t xml:space="preserve">Реконструкция ВЛ-6 кВ направлением БТП-1 – РП-119 по адресу: Московская область, г.Павловский Посад, микрорайон Южный - ул. Интернациональная </t>
  </si>
  <si>
    <t>2324/15</t>
  </si>
  <si>
    <t>2325/15</t>
  </si>
  <si>
    <t>Реконструкция ВЛ-0,4 кВ от КТП-166 по адресу: Московская область., г. Павловский Посад, ул. К.Маркса, ул. Садовая, пер. Садовый,  ул. Дорожная, ул. Маяковского</t>
  </si>
  <si>
    <t>2326/15</t>
  </si>
  <si>
    <t>Реконструкция ВЛ-0,4 кВ от ТП-21 по адресу: Московская область, г. Павловский Посад, 1 пер. М. Горького, пер. Мира, ул. М.Горького, 2 пер. М.Горького, ул. Мира</t>
  </si>
  <si>
    <t>2327/15</t>
  </si>
  <si>
    <t xml:space="preserve">Реконструкция ВЛ-0,4 кВ от ТП-25 по адресу: Московская область., г. Павловский Посад, ул. Ленинградская, ул. Быковского, ул. Набережная, ул. Мира, пер. Ленинградский, 2 пер. М.Горького, ул. М.Горького, ул. Автомобилистов </t>
  </si>
  <si>
    <t>2328/15</t>
  </si>
  <si>
    <t xml:space="preserve">Реконструкция ВЛ-0,4 кВ от ТП-19 по адресу: Московская область, г. Павловский Посад, 2 проезд М.Горького, 1 проезд М.Горького, ул. М.Горького, ул. К.Маркса, ул.Мира, ул. Крутобережная, ул. 1 Мая </t>
  </si>
  <si>
    <t>2329/15</t>
  </si>
  <si>
    <t xml:space="preserve">Реконструкция КЛ-6 кВ от РП-33 до ТП-53  по адресу: 142500, Московская область г.Павловский Посад, ул.Захаровская, д.35 "Т"-ул. 2-й пер. 1 Мая, д.8 </t>
  </si>
  <si>
    <t>2330/15</t>
  </si>
  <si>
    <t>Реконструкция КЛ-6 кВ от ЦРП-41 до РП-118 по адресу: 142500, Московская область г.Павловский Посад, ул.Городковская, д.73А корп.9-пер.Интернациональный</t>
  </si>
  <si>
    <t>2331/15</t>
  </si>
  <si>
    <t>Реконструкция ТП-306 по адресу: 142506, Московская обл., Павлово-Посадский р-н, г. Павловский Посад, ул. 1 Мая</t>
  </si>
  <si>
    <t>5591/18</t>
  </si>
  <si>
    <t>Реконструкция административного здания по адресу: Московская область, г. Павловский Посад, пер. Интернациональный, д. 26</t>
  </si>
  <si>
    <t>5773/19</t>
  </si>
  <si>
    <t>Реконструкция РП-33, строительство КРУН-6 кВ ПС-356 ф. 22, строительство ЛЭП-6 кВ по адресу: Московская обл, Павловский Посад г., Захаровская ул</t>
  </si>
  <si>
    <t>5083/18</t>
  </si>
  <si>
    <t>Реконструкция ТП-85 по адресу: Московская область, г. Павловский Посад, ул. Карла Маркса</t>
  </si>
  <si>
    <t>6032/19</t>
  </si>
  <si>
    <t>6122/19</t>
  </si>
  <si>
    <t>6121/19</t>
  </si>
  <si>
    <t>6164/19</t>
  </si>
  <si>
    <t>6319/19</t>
  </si>
  <si>
    <t xml:space="preserve">Шатурский муниципальный район </t>
  </si>
  <si>
    <t>Реконструкция ТП-12, строительство ЛЭП-0,4кВ по адресу: Московская обл, Шатурский р-н, г. Шатура, мкр. Керва, участок № южнее ЗУ (1 Этап)</t>
  </si>
  <si>
    <t>5576/18</t>
  </si>
  <si>
    <t>Реконструкция ТП-2 для электроснабжения энергопринимающих устройств заявителя по адресу: 140713, Московская область, Шатурский р-н, Шатура г., Керва мкр., Первомайская ул.</t>
  </si>
  <si>
    <t>4505/18</t>
  </si>
  <si>
    <t>Реконструкция КТП-8, строительство ЛЭП-0,4кВ по адресу: Московская обл., Шатурский р-н., п. Северная Грива</t>
  </si>
  <si>
    <t>5554/18</t>
  </si>
  <si>
    <t>6101/19</t>
  </si>
  <si>
    <t>6126/19</t>
  </si>
  <si>
    <t>Реконструкция КТП-46 по адресу: Московская обл., Шатурсккий р-н, Шатура г, 1 Мая ул</t>
  </si>
  <si>
    <t>6401/20</t>
  </si>
  <si>
    <t>Реконструкция участка ВЛ-0,23 кВ от ТП-3 для электроснабжения энергопринимающих устройств заявителя по адресу: Московская обл., г.о. Шатура, г. Шатура, п. Осаново-Дубовое, ул. Школьная</t>
  </si>
  <si>
    <t>6186/19</t>
  </si>
  <si>
    <t>Городской округ  Рошаль</t>
  </si>
  <si>
    <t>Реконструкция ТП-6 по адресу: г.Рошаль</t>
  </si>
  <si>
    <t>492/12</t>
  </si>
  <si>
    <t>Реконструкция РТП-3 для электроснабжения энергопринимающих устройств  заявителя по адресу: Московская обл, Рошаль г, Лесная ул</t>
  </si>
  <si>
    <t>5619/18</t>
  </si>
  <si>
    <t>Реконструкция ВЛ-0,4 кВ от ТП-6 по адресу: г.о. Рошаль, ул.40 лет Октября, Заводская, Садовая, III Пятилетки1-33</t>
  </si>
  <si>
    <t>224/11</t>
  </si>
  <si>
    <t>Реконструкция ВЛ-0,23 кВ от ТП-31, перевод ЛЭП-0,4 кВ с ТП-31 на МТП-1819864 по адресу: Московская область, Рошаль г., ул. Железнодорожная</t>
  </si>
  <si>
    <t>6028/19</t>
  </si>
  <si>
    <t>Реконструкция РП-1 по адресу: Московская обл., г. Рошаль, ул. Косякова, д. № 9</t>
  </si>
  <si>
    <t>6168/19</t>
  </si>
  <si>
    <t>Реконструкция РУ-6 кВ ЦРП-14 для электроснабжения энергопринимающих устройств заявителя по адресу: Московская обл, г. Рошаль, ул. Косякова, дом № 18</t>
  </si>
  <si>
    <t>6256/19</t>
  </si>
  <si>
    <t xml:space="preserve">Луховицкий муниципальный район </t>
  </si>
  <si>
    <t>Реконструкция КТП-проект 145944, строительство участка ЛЭП-0,4 кВ от РУ-0,4 кВ КТП-проект 145944 до границ участков заявителей по адресу: 140500,МО, Луховицкий р-он, Луховицы г., СНТ «Южное» (1 Этап)</t>
  </si>
  <si>
    <t>4923/18</t>
  </si>
  <si>
    <t>Реконструкция ТП-40 по адресу: г. Луховицы, ул. 40 лет Октября</t>
  </si>
  <si>
    <t>463/12</t>
  </si>
  <si>
    <t>Реконструкция ВЛ 10 кВ П/С-363 до РП-1 ф."Карьер" по адресу: Московская область, г. Луховицы, ЗАО " Карьер"</t>
  </si>
  <si>
    <t>5015/18</t>
  </si>
  <si>
    <t>Реконструкция КЛ-10 кВ от ТП-61 до РП-10 по адресу: Московская область, г. Луховицы</t>
  </si>
  <si>
    <t>2523/15</t>
  </si>
  <si>
    <t>Реконструкция КЛ-10 кВ ф. Нефтепровод ПС-363 – РП-1 по адресу: Московская область, г. Луховицы</t>
  </si>
  <si>
    <t>2524/15</t>
  </si>
  <si>
    <t xml:space="preserve">Реконструкция 2КЛ-10 кВ РП-2 – ТП- 3 по адресу: Московская область, г. Луховицы, ул. Труда </t>
  </si>
  <si>
    <t>2525/15</t>
  </si>
  <si>
    <t>Реконструкция РП-73 по адресу: Московская область, г. Луховицы, ул. Пушкина</t>
  </si>
  <si>
    <t>2529/15</t>
  </si>
  <si>
    <t>Реконструкция РП-2 по адресу: Московская область, г. Луховицы, ул. Октябрьская</t>
  </si>
  <si>
    <t>2530/15</t>
  </si>
  <si>
    <t>Реконструкция ТП- 25 по адресу: Луховицы, ул. Мира</t>
  </si>
  <si>
    <t>2534/15</t>
  </si>
  <si>
    <t>Городской округ Кашира</t>
  </si>
  <si>
    <t>Реконструкция ТП-123 по адресу: Московская область г. Кашира ул. Вахрушева</t>
  </si>
  <si>
    <t>2237/15</t>
  </si>
  <si>
    <t>Реконструкция КЛ-10кВ ф.18 от ПС-572 до РП-6 по адресу: Московская область, г.Кашира-III</t>
  </si>
  <si>
    <t>2238/15</t>
  </si>
  <si>
    <t>Реконструкция КЛ-10 кВ ф.9 от ПС-572 до РП-11 по адресу: Московская область, г.Кашира-III</t>
  </si>
  <si>
    <t>2239/15</t>
  </si>
  <si>
    <t>Реконструкция двух КВЛ-10кВ (фидеров №5 и 14) от ПС-525 «Сорокино» до РП-7 по адресу: Московская область, г.Кашира-II</t>
  </si>
  <si>
    <t>2240/15</t>
  </si>
  <si>
    <t>Реконструкция ВЛ-0,4 кВ от ТП-125 по адресу: Московская область, г. Кашира-2</t>
  </si>
  <si>
    <t>136/08</t>
  </si>
  <si>
    <t>Реконструкция ВЛ-0,4 от ТП-45, по адресу: г. Кашира-1, ул. Б. и М. Красноармейская, Полевой пер., Крестьянская, Б. Посадская, Моргунова</t>
  </si>
  <si>
    <t>46/10</t>
  </si>
  <si>
    <t>Реконструкция РТП-9 по адресу: Московская область, г.Ожерелье</t>
  </si>
  <si>
    <t>1945/15</t>
  </si>
  <si>
    <t>Реконструкция РТП-10 по адресу: Московская область, г.Ожерелье</t>
  </si>
  <si>
    <t>1946/15</t>
  </si>
  <si>
    <t>Реконструкция РТП-11 по адресу: Московская область, г.Кашира</t>
  </si>
  <si>
    <t>1947/15</t>
  </si>
  <si>
    <t>Реконструкция ТП-85 по адресу: 142900, Московская обл., г. Кашира, Каширский проспект, д.№3</t>
  </si>
  <si>
    <t>6080/19</t>
  </si>
  <si>
    <t>Реконструкция ТП-117, строительство ЛЭП-0,4 кВ для электроснабжения энергопринимающих устройств заявителя по адресу: 142902, Московская обл., г. Кашира, ул. Клубная  (1 этап)</t>
  </si>
  <si>
    <t>6454/20</t>
  </si>
  <si>
    <t>6279/19</t>
  </si>
  <si>
    <t>Реконструкция ТП-82 по адресу: 142900, Московская обл., г. Кашира, МКР Центральный с северной стороны здания Администрации Каширского муниципального района</t>
  </si>
  <si>
    <t>6277/19</t>
  </si>
  <si>
    <t>Городской округ Озеры</t>
  </si>
  <si>
    <t>Реконструкция ВЛ-6кВ до КТП-83 по адресу: Московская область, Озерский р-н, с. Редькино</t>
  </si>
  <si>
    <t>1991/15</t>
  </si>
  <si>
    <t>Реконструкция КЛ-10 кВ фидер №16 от ПС-153 ПАО «МОЭСК» до ЦРП,  Московская область, г. Озеры, пер. Болотный</t>
  </si>
  <si>
    <t>235/11</t>
  </si>
  <si>
    <t>Реконструкция ВЛ-6кВ до КТП-7 по адресу: Московская область, Озерский р-н, г. Озеры, ул. Стачечная</t>
  </si>
  <si>
    <t>1992/15</t>
  </si>
  <si>
    <t>Реконструкция КЛ-10 кВ ф. 22 от ПС-153 «Рубин» ПАО «МОЭСК» до ЦРП по адресу: Московская область, Озерский р-н., г. Озеры, Болотный пер</t>
  </si>
  <si>
    <t>1996/15</t>
  </si>
  <si>
    <t>Реконструкция КТП-101 по адресу: Московская обл, г.о. Озерский, д. Редькино</t>
  </si>
  <si>
    <t>6264/19</t>
  </si>
  <si>
    <t>Зарайский муниципальный район</t>
  </si>
  <si>
    <t>Реконструкция ВЛ-0,4 кВ от КТП-322 НСТ "Офсетчик"  по адресу: 140600, Московская область, Зарайский район, НСТ «Офсетчик»</t>
  </si>
  <si>
    <t>2092/15</t>
  </si>
  <si>
    <t>Чеховский муниципальный район</t>
  </si>
  <si>
    <t>Реконструкция ВЛ-0,4 кВ от ТП 10-71 для электроснабжения Заявителя по адресу: Московская обл, Чеховский р-н, Чехов, Серпуховская ул, дом №9А</t>
  </si>
  <si>
    <t>5623/18</t>
  </si>
  <si>
    <t>Реконструкция ВЛ-0,4 кВ от РУ-0,4 кВ ТП-523 до существующей опоры. Строительство ЛЭП-0,4 В от существующей опоры ВЛ-0,4 кВ ТП-523 по адресу: Московская обл, Чеховский р-н, Чехов г, Советская ул, дом №4 (1 Этап)</t>
  </si>
  <si>
    <t>5304/18</t>
  </si>
  <si>
    <t>Реконструкция  КЛ-6 кВ направлением РП-ЧЗЭМ-ТП567 по адресу: 142300, Московская область, г. Чехов, ул. Гагарина</t>
  </si>
  <si>
    <t>1874/15</t>
  </si>
  <si>
    <t>Реконструкция ТП-542 для электроснабжения энергопринимающих устройств  заявителей по адресу: 142350, Московская обл, Чеховский р-н, Чехов г., ул. Чехова</t>
  </si>
  <si>
    <t>5834/19</t>
  </si>
  <si>
    <t>Реконструкция КЛ-6 кВ от ПС-382 «Венюково» ПАО «МОЭСК». Реконструкция ТП-539 по адресу: Московская область, г. Чехов  (1 Этап)</t>
  </si>
  <si>
    <t>4029/17</t>
  </si>
  <si>
    <t>Реконструкция РУ-0,4 кВ РП-52 для электроснабжения энергопринимающих устройств заявителя по адресу: 142301, Московская обл, Чеховский р-н, Чехов г, Пионерская ул, дом №8</t>
  </si>
  <si>
    <t>5532/18</t>
  </si>
  <si>
    <t>Реконструкция ВЛ-6кВ ПС-384 - РП-71, б-ца Яковенко по адресу: Московская обл., Чеховский район, с.Троицкое - п. Мещерское</t>
  </si>
  <si>
    <t>5019/18</t>
  </si>
  <si>
    <t>Реконструкция ВЛ-6кВ РП-71 - ТП-703, б-ца Яковенко по адресу: Московская обл., Чеховский район, п. Мещерское</t>
  </si>
  <si>
    <t>5020/18</t>
  </si>
  <si>
    <t>Реконструкция ВЛ-6кВ РП-71 - ТП-713, б-ца Яковенко по адресу: Московская обл., Чеховский район, п. Мещерское</t>
  </si>
  <si>
    <t>5023/18</t>
  </si>
  <si>
    <t>Реконструкция ВЛ-6кВ ТП-703 - ТП-707, 3.0км б-ца Яковенко по адресу: Московская обл., Чеховский район, п.Мещерское</t>
  </si>
  <si>
    <t>5024/18</t>
  </si>
  <si>
    <t>Реконструкция  КЛ-6 кВ направлением ТП-567-ТП538 по адресу: 142300, Московская область, г. Чехов, ул. Гагарина</t>
  </si>
  <si>
    <t>1875/15</t>
  </si>
  <si>
    <t>Реконструкция  КЛ-6 кВ направлением ТП537-ТП538 по адресу: 142300, Московская область, г. Чехов, ул. Гагарина</t>
  </si>
  <si>
    <t>1876/15</t>
  </si>
  <si>
    <t>Реконструкция  КЛ-6 кВ направлением ТП-538-ТП539 по адресу: 142300, Московская область, г. Чехов, ул. Гагарина</t>
  </si>
  <si>
    <t>1877/15</t>
  </si>
  <si>
    <t>Реконструкция РП-71 по адресу: Московская область, Чеховский район, п. Мещерское</t>
  </si>
  <si>
    <t>1878/15</t>
  </si>
  <si>
    <t>Реконструкция ПС-4 35/6/0,4 кВ по адресу: 142300, Московская область Чеховский р-н, п.Любучаны</t>
  </si>
  <si>
    <t>1882/15</t>
  </si>
  <si>
    <t>Реконструкция ВЛ-0,4кВ от РП-71 по адресу: Московская обл., Чеховский р-н., с. Мещерское</t>
  </si>
  <si>
    <t>6026/19</t>
  </si>
  <si>
    <t>6027/19</t>
  </si>
  <si>
    <t>5796/19</t>
  </si>
  <si>
    <t>6069/19</t>
  </si>
  <si>
    <t>6165/19</t>
  </si>
  <si>
    <t>6241/19</t>
  </si>
  <si>
    <t>Городской округ Пущино</t>
  </si>
  <si>
    <t>Реконструкция РУ-0,4кВ РП-24 по адресу: 142290, Московская область, г. Пущино, микрорайон «Г», в районе жилого дома №3</t>
  </si>
  <si>
    <t>2541/15</t>
  </si>
  <si>
    <t>Реконструкция РУ-0,4кВ ТП-302 по адресу: 142290, Московская область, г. Пущино, микрорайон «В», в районе жилого дома №14</t>
  </si>
  <si>
    <t>2550/15</t>
  </si>
  <si>
    <t>Реконструкция РУ-0,4кВ ТП-317 по адресу: 142290, Московская область, г. Пущино, микрорайон «В», в районе жилых домов №21-23</t>
  </si>
  <si>
    <t>2557/15</t>
  </si>
  <si>
    <t>Реконструкция РУ-0,4кВ ТП-315 по адресу: 142290, Московская область, г. Пущино, микрорайон «В», в районе жилых домов №31-32</t>
  </si>
  <si>
    <t>2566/15</t>
  </si>
  <si>
    <t>Серпуховский муниципальный район</t>
  </si>
  <si>
    <t>Реконструкция ТП-223. Строительство ЛЭП-0,4 кВ от ТП-223 по адресу: Московская обл., Серпухов г, Химиков ул, рядом с д. 1 (1 этап)</t>
  </si>
  <si>
    <t>5863/19</t>
  </si>
  <si>
    <t>Реконструкция КВЛ-10 кВ ф.7,18 от ПС-748 «Лазарево» с выносом линии с территории частных землевладений и установкой двух КРУН на ЛР № 1, 2 по адресу:  Московская область, Серпуховский район, Шараповское лесничество</t>
  </si>
  <si>
    <t>2223/15</t>
  </si>
  <si>
    <t>Реконструкция КЛ-10 кВ от ПС-44 до РП 10-3 по адресу: Московская область, г. Серпухов</t>
  </si>
  <si>
    <t>4315/18</t>
  </si>
  <si>
    <t>Реконструкция ВЛ-10кВ от оп.№164 к КТП-4 Шараповское лес-во по адресу: Московская обл., Серпуховский район, Шараповское лес-во</t>
  </si>
  <si>
    <t>5031/18</t>
  </si>
  <si>
    <t>Реконструкция ВЛ-10кВ от ЛР№1 к КТП-5А Шараповское лес-во по адресу: Московская обл., Серпуховский район, Шараповское лес-во</t>
  </si>
  <si>
    <t>5034/18</t>
  </si>
  <si>
    <t>Реконструкция ВЛ-10кВ к КТП-9 д.Московка по адресу: Московская обл., Серпуховский район, д.Московка</t>
  </si>
  <si>
    <t>5040/18</t>
  </si>
  <si>
    <t>Реконструкция ВЛ-10кВ от оп.210 к КТП-10 Шараповское лес-во по адресу: Московская обл., Серпуховский район, Шараповское лес-во</t>
  </si>
  <si>
    <t>5041/18</t>
  </si>
  <si>
    <t>Реконструкция ВЛ-10кВ к КТП-91 ст.Приокская по адресу:Московская обл., Серпуховский р-н, п.Приокский</t>
  </si>
  <si>
    <t>5044/18</t>
  </si>
  <si>
    <t>Реконструкция ВЛ-6кВ к МТП-217 п.Шарапова охота по адресу: Московская обл., Серпуховский район, п.Шарапова охота</t>
  </si>
  <si>
    <t>5045/18</t>
  </si>
  <si>
    <t>Реконструкция ВЛ-10кВ МТП-222  м.Данки по адресу: Московская обл., Серпуховский район, Приокско-Террасный заповедник, кордон №40</t>
  </si>
  <si>
    <t>5047/18</t>
  </si>
  <si>
    <t>Реконструкция ВЛ-10кВ  отпайка  на МТП-244 Заповедник кв. 41 а, м.Данки по адресу: Московская обл., Серпуховский район, Приокско-Террасный заповедник, кордон №41а</t>
  </si>
  <si>
    <t>5048/18</t>
  </si>
  <si>
    <t>Реконструкция ВЛ-10кВ к КТП-392 д.Съяново-1 по адресу: Московская обл., Серпуховский район, д.Съяново-1</t>
  </si>
  <si>
    <t>5049/18</t>
  </si>
  <si>
    <t>Реконструкция ВЛ-10кВ ф.7 с ПС-748 от  ЛР№2  до оп.№157 Шараповское лес-во по адресу: Московская обл., Серпуховский район, Шараповское лес-во</t>
  </si>
  <si>
    <t>5051/18</t>
  </si>
  <si>
    <t>Реконструкция ВЛ-10кВ ф.18 с ПС-748 от ЛР №1 до оп.№210 Шараповское лес-во по адресу: Московская обл., Серпуховский район, Шараповское лес-во</t>
  </si>
  <si>
    <t>5052/18</t>
  </si>
  <si>
    <t>Реконструкция ВЛ-6 кВ  на МТП 349 п.Биобаза-2 по адресу: Московская обл., Серпуховский район, п.Биобаза-2</t>
  </si>
  <si>
    <t>5053/18</t>
  </si>
  <si>
    <t>Реконструкция ВЛ-10 кВ ф. 7, 17(18) с ПС 748 до КТП-1 - КТП-10 СНТ (Персей) Шараповское лес-во по адресу: Московская обл., Серпуховский район, Шараповское лес-во</t>
  </si>
  <si>
    <t>5054/18</t>
  </si>
  <si>
    <t>Реконструкция ВЛ-10кВ к КТП-402 д.Ланьшино по адресу: Московская обл., Серпуховский район, д.Ланьшино</t>
  </si>
  <si>
    <t>5055/18</t>
  </si>
  <si>
    <t>Реконструкция ВЛ 6 кВ РП-4 - ТП-78 по адресу: Московская область, г. Серпухов, ул. Чернышевского</t>
  </si>
  <si>
    <t>5056/18</t>
  </si>
  <si>
    <t>Реконструкция КЛ-6кВ от РП-4 до РП-18 по адресу: Московская область, г. Серпухов</t>
  </si>
  <si>
    <t>4302/17</t>
  </si>
  <si>
    <t>Реконструкция РП-10-15 по адресу: Московская область, г. Серпухов, ул. Пролетарская, 78</t>
  </si>
  <si>
    <t>4303/17</t>
  </si>
  <si>
    <t>Реконструкция ВЛ-0,4кВ от КТП-63 по адресу: Московская область, г. Серпухов, ул. Буденного</t>
  </si>
  <si>
    <t>4307/17</t>
  </si>
  <si>
    <t>Реконструкция КВЛ-6 кВ от РП-3 до ТП-6 по адресу: Московская область, Серпуховский район, п. Кирпичного завода</t>
  </si>
  <si>
    <t>2224/15</t>
  </si>
  <si>
    <t>Реконструкция ЦРП-40 по адресу: Московская обл., г. Протвино</t>
  </si>
  <si>
    <t>4614/18</t>
  </si>
  <si>
    <t>Реконструкция РП-10-2 по адресу: Московская обл., г. Серпухов, ул. Советская, д. 72 а</t>
  </si>
  <si>
    <t>4613/18</t>
  </si>
  <si>
    <t>Реконструкция участка ЛЭП-0,4 кВ от РП-10-7, строительство ЛЭП-0,4 кВ от ближайшей опоры ВЛ-0,4 кВ от РП-10-7 для электроснабжения энергопринимающих устройств заявителя по адресу: Московская обл., Серпуховский р-н, д. Паниково (1 этап)</t>
  </si>
  <si>
    <t>6362/20</t>
  </si>
  <si>
    <t>Реконструкция ТП-161 по адресу: Московская обл., г. Серпухов, Северное ш., д. № 6А</t>
  </si>
  <si>
    <t>6208/19</t>
  </si>
  <si>
    <t>6355/20</t>
  </si>
  <si>
    <t>Реконструкция ТП-104 по адресу: Московская обл., Серпуховский р-н, п. Пограничный</t>
  </si>
  <si>
    <t>6275/19</t>
  </si>
  <si>
    <t>Люберецкий муниципальный район</t>
  </si>
  <si>
    <t>Перевод сетей на напряжение 10 кВ по адресу: Московская область, Люберецкий р-н, п. Малаховка</t>
  </si>
  <si>
    <t>1306/14</t>
  </si>
  <si>
    <t>Реконструкция ВЛ-0,4 кВ от ТП-304, по адресу: Московская обл, Люберецкий р-н, п. Малаховка, ул. Поселковая, Михневское ш., Заречный пер</t>
  </si>
  <si>
    <t>125/10</t>
  </si>
  <si>
    <t>Реконструкция кабельного участка КВЛ-10 кВ направлением РТП-17– ТП-586 по адресу: Московская область, Люберецкий район, п. Красково</t>
  </si>
  <si>
    <t>5433/18</t>
  </si>
  <si>
    <t>Реконструкция РТП-34 по адресу: Московская область, г.о. Люберцы</t>
  </si>
  <si>
    <t>5185/18</t>
  </si>
  <si>
    <t>Реконструкция ВЛ-0,4 кВ от ТП-93 по адресу: Московская область, Люберецкий р-н, п.Томилино,  ул.Чехова, ул. Лермонтова,  ул. Некрасова, ул. и пр. Горького, ул. Крылова</t>
  </si>
  <si>
    <t>95/08</t>
  </si>
  <si>
    <t>Реконструкция ВЛ-0,4 кВ от ТП-73, по адресу: Московская область, Люберецкий р-он, п. Малаховка, ул. Калинина, Аллея спорта, Главная аллея, Березовая аллея, Перекопский пер.</t>
  </si>
  <si>
    <t>148/10</t>
  </si>
  <si>
    <t>Реконструкция РУ-6 кВ ТП-226 по адресу: Московская область Люберецкий район, ул. Смирновская</t>
  </si>
  <si>
    <t>4299/17</t>
  </si>
  <si>
    <t>2361/15</t>
  </si>
  <si>
    <t>2366/15</t>
  </si>
  <si>
    <t>Реконструкция КЛ-6 кВ от ТП-161 до ТП-453 по адресу: Московская область, п. Томилино, ул. Потехина, ул. Гаршина</t>
  </si>
  <si>
    <t>2369/15</t>
  </si>
  <si>
    <t>Реконструкция КЛ-6 кВ от ТП-161 до ТП-540 по адресу: Московская область, п. Томилино, ул. Потехина, ул. Демьяна Бедного</t>
  </si>
  <si>
    <t>2370/15</t>
  </si>
  <si>
    <t>Реконструкция КЛ-6 кВ от ТП-55 до ТП-353 по адресу: Московская область, п. Малаховка, ул. Заречная, ул. Быковское шоссе</t>
  </si>
  <si>
    <t>2371/15</t>
  </si>
  <si>
    <t>Реконструкция КЛ-6 кВ от РТП-12 до ТП-554 по адресу: Московская область, г. Люберцы, ул. Котельническая, ул. Космонавтов</t>
  </si>
  <si>
    <t>2372/15</t>
  </si>
  <si>
    <t>2380/15</t>
  </si>
  <si>
    <t>Реконструкция  ВЛ-0,4 кВ от ТП 384 по адресу: Московская область, Люберецкий район, п. Мирный</t>
  </si>
  <si>
    <t>2385/15</t>
  </si>
  <si>
    <t>Реконструкция РТП-36 по адресу: 140014, Московская область, Люберецкий район, г. Люберцы, ул. Хлебозаводская</t>
  </si>
  <si>
    <t>5204/18</t>
  </si>
  <si>
    <t>Реконструкция  ВЛ-6 кВ от ТП-141 до ТП-145 по адресу: Московская область, Люберецкий район, п. Котельники, Дзержинское шоссе, В/Ч</t>
  </si>
  <si>
    <t>2390/15</t>
  </si>
  <si>
    <t>Реконструкция  РУ-0,4 кВ ТП 255   по адресу: Московская область, п. Малаховка, ул. Калинина, у д. 29/3</t>
  </si>
  <si>
    <t>2403/15</t>
  </si>
  <si>
    <t>Реконструкция  ВЛ-0,4 кВ от ТП-229 по адресу: Московская область, г. Люберцы, п. Чкалова, у моста</t>
  </si>
  <si>
    <t>2381/15</t>
  </si>
  <si>
    <t>Реконструкция  ВЛ-0,4 кВ от ТП-540 по адресу: Московская область, Люберецкий район, п. Томилино, ул. Демьяна Бедного, д. 12</t>
  </si>
  <si>
    <t>2382/15</t>
  </si>
  <si>
    <t>3002/16</t>
  </si>
  <si>
    <t>5837/19</t>
  </si>
  <si>
    <t>3003/16</t>
  </si>
  <si>
    <t>Реконструкция ВЛ-0,4 кВ от ТП-190 по адресу: Московская область, г.Люберцы, Рязанское шоссе</t>
  </si>
  <si>
    <t>3005/16</t>
  </si>
  <si>
    <t>5797/19</t>
  </si>
  <si>
    <t>6097/19</t>
  </si>
  <si>
    <t>5889/19</t>
  </si>
  <si>
    <t>6209/19</t>
  </si>
  <si>
    <t>6190/19</t>
  </si>
  <si>
    <t>Реконструкция ВЛ-10кВ</t>
  </si>
  <si>
    <t>б/н</t>
  </si>
  <si>
    <t>Реконструкция ТП-10кВ</t>
  </si>
  <si>
    <t>Городской округ Дзержинский</t>
  </si>
  <si>
    <t>Реконструкция ТП-16Н по адресу: Московская область, г.Дзержинский, ул. Овиновка</t>
  </si>
  <si>
    <t>4746/18</t>
  </si>
  <si>
    <t>Реконструкция ТП-16н по адресу: Московская обл., г. Дзержинский, ул. Овиновка, д. №29 б</t>
  </si>
  <si>
    <t>5906/19</t>
  </si>
  <si>
    <t>Реконструкция ТП-23 по адресу: 140090, Московская обл., г. Дзержинский, ул. Дзержинская, д. № 16</t>
  </si>
  <si>
    <t>5907/19</t>
  </si>
  <si>
    <t>2283/15</t>
  </si>
  <si>
    <t>Наро-Фоминский муниципальный район</t>
  </si>
  <si>
    <t>ОД-35/19</t>
  </si>
  <si>
    <t>Реконструкция КЛ-10 кВ от ПС-308 до РП-2 по адресу: Московская область, г. Наро-Фоминск</t>
  </si>
  <si>
    <t>2248/15</t>
  </si>
  <si>
    <t>Реконструкция ТП-559. Строительство ЛЭП-0,4 кВ от ТП-559 по адресу: Московская обл., Наро-Фоминский р-н, Наро-Фоминск г., Маршала Жукова Г.К. ул.</t>
  </si>
  <si>
    <t>5853/19</t>
  </si>
  <si>
    <t>Реконструкция ВЛ-10 кВ от РП-12 до ТП-234, с отп. до ТП-242, ТП-201, д. Алабино по адресу: Московская обл., Наро-Фоминский р-н, д. Алабино</t>
  </si>
  <si>
    <t>5081/18</t>
  </si>
  <si>
    <t>Реконструкция ТП-323 по адресу: 143370, Московская область, Наро-Фоминский район, п. Калининец, в/ч 23626</t>
  </si>
  <si>
    <t>5211/18</t>
  </si>
  <si>
    <t xml:space="preserve">Реконструкция КЛ-10 кВ от ПС-308 до РП-12 (ф.45) по адресу: Московская область, Наро-Фоминский р-н, п.Селятино </t>
  </si>
  <si>
    <t>2249/15</t>
  </si>
  <si>
    <t>ОД-44/19</t>
  </si>
  <si>
    <t>Реконструкция РП-4 по адресу: Московская обл., г. Наро-Фоминск, ул. Чапаева</t>
  </si>
  <si>
    <t>5679/19</t>
  </si>
  <si>
    <t>Реконструкция ВЛИ-0,4 кВ от ТП-289 для электроснабжения энергопринимающих устройств заявителя по адресу: 143395, Московская обл., Наро-Фоминский р-н, д. Алабино, уч. 33</t>
  </si>
  <si>
    <t>ОД-92/19</t>
  </si>
  <si>
    <t>ОД-8/20</t>
  </si>
  <si>
    <t xml:space="preserve">Рузский муниципальный район </t>
  </si>
  <si>
    <t>Реконструкция ТП-1042/1 по адресу: Московская область Рузский р-н, п. Космодемьянский</t>
  </si>
  <si>
    <t>2235/15</t>
  </si>
  <si>
    <t>Реконструкция ВЛ-10кВ, ПС-460 Ф3, отп. от опоры№106 до ТП-1082 по адресу: Московская обл., Рузский р-н, д. Марьино</t>
  </si>
  <si>
    <t>5088/18</t>
  </si>
  <si>
    <t>Реконструкция ТП-7 по адресу: Московская область Рузский р-н, п.Тучково</t>
  </si>
  <si>
    <t>2236/15</t>
  </si>
  <si>
    <t>Реконструкция КТП-1625, ВЛ-0,4 кВ, строительство ВЛ-10 кВ, КТП по адресу: Рузский район, д. Григорово</t>
  </si>
  <si>
    <t>1563/15</t>
  </si>
  <si>
    <t>ОД-86/19</t>
  </si>
  <si>
    <t>Строительство ГРЩ-0,4 кВ, строительство ЛЭП-0,4 кВ, реконструкция ЛЭП-0,4 кВ по адресу: 143116 Московская обл., Рузский р-н, дом отдыха Лужки, д.№ 1 а, строение 1 (1 этап)</t>
  </si>
  <si>
    <t>ОД-78/19</t>
  </si>
  <si>
    <t>Реконструкция ЛЭП-0,4 кВ от ТП-3750 для электроснабжения энергопринимающих устройств заявителя по адресу: Московская обл., Рузский р-н, рп. Тучково, ул. Проезжая, д. №5</t>
  </si>
  <si>
    <t>ОД-121/19</t>
  </si>
  <si>
    <t>ОД-112/19</t>
  </si>
  <si>
    <t xml:space="preserve">Волоколамский муниципальный район </t>
  </si>
  <si>
    <t xml:space="preserve">ОД-93/19 </t>
  </si>
  <si>
    <t>Реконструкция ВЛ-10 кВ отпайка от опоры №5/3 фид. №6 от ПС-165 «Судниково» до КТП-1561, КТП-1562 по адресу: Московская область, Волоколамский район, г.п. Сычево, д. Чередово, СНТ «Вейна»</t>
  </si>
  <si>
    <t>2100/15</t>
  </si>
  <si>
    <t>Реконструкция ВЛ-10кВ от оп.№ 89 ф.5 ПС-627 до КТП-1689, д.Рюховское, СНТ "Синяя Роща" по адресу: Московская обл., Волоколамский р-н, с.п. Спасское, д.Рюховское, СНТ "Синяя Роща"</t>
  </si>
  <si>
    <t>5090/18</t>
  </si>
  <si>
    <t>Реконструкция ВЛ-10кВ отп.от оп.№ 128 ПС-408 ф.6-КТП-1633 по адресу: Московская обл., Волоколамский р-н, с.п.Теряевское, д.Тльинское, СНТ "Лазурное"</t>
  </si>
  <si>
    <t>5091/18</t>
  </si>
  <si>
    <t>ОД-6/20</t>
  </si>
  <si>
    <t>Реконструкция участка ВЛ-0,4 кВ от ТП-1555 для электроснабжения энергопринимающих устройств заявителя по адресу: 143640, Московская обл., Волоколамский р-н, сельское поселение Чисменское, р-н д. Аксеново, СНТ "Прожектор"</t>
  </si>
  <si>
    <t>ОД-130/19</t>
  </si>
  <si>
    <t>Реконструкция ТП-1633, реконструкция ЛЭП-0,4 кВ для электроснабжения энергопринимающих устройств заявителя по адресу: Московская обл, Волоколамский р-н, СНТ Лазурное</t>
  </si>
  <si>
    <t>ОД-117/19</t>
  </si>
  <si>
    <t>Клинский муниципальный район</t>
  </si>
  <si>
    <t>Реконструкция КЛ-10кВ фидер №2 от ПС-330 «Менделеево» до ЦРП-10 по адресу: Московская область, г. Зеленоград – п.г.т. Ржавки</t>
  </si>
  <si>
    <t>2289/15</t>
  </si>
  <si>
    <t>Реконструкция ВЛ-0,4 кВ до ТП-17 по адресу: Московская область, г. Клин, ул. Садовая, Ключевой переулок, Садовый переулок, проезд Котовского</t>
  </si>
  <si>
    <t>2218/15</t>
  </si>
  <si>
    <t>Реконструкция ТП-71, строительство ЛЭП-0,4кВ по адресу: 141600, Московская обл., Клинский р-н, г. Клин, Ленинградское ш., д. № 56 (1 Этап)</t>
  </si>
  <si>
    <t>5593/18</t>
  </si>
  <si>
    <t>Реконструкция двух КЛ-6кВ (фидеров №7А и 19Б) от ПС-181 «Клин» до РП-7 по адресу: Московская область, г.Клин</t>
  </si>
  <si>
    <t>2287/15</t>
  </si>
  <si>
    <t>5856/19</t>
  </si>
  <si>
    <t>6373/20</t>
  </si>
  <si>
    <t xml:space="preserve">Талдомский муниципальный район </t>
  </si>
  <si>
    <t>Реконструкция ЦРП по адресу: Московская область, Талдомский р-н, п.Запрудня</t>
  </si>
  <si>
    <t>2352/15</t>
  </si>
  <si>
    <t>Реконструкция ВЛ-6кВ ф.7 ПС-442 "Юркино-1" от ЛР-91А(д. Сляднево) до КТП-532(д Воргаш) по адресу: Московская обл., Талдомский р-н, д.Воргаш</t>
  </si>
  <si>
    <t>5065/18</t>
  </si>
  <si>
    <t>Реконструкция ВЛ-6кВ ф.4 ПС-461"Запрудня" от оп.55 до КТП-481(п.Запрудня) по адресу: Московская обл., Талдомский р-н, п.Запрудня, ул.Соревнование</t>
  </si>
  <si>
    <t>5066/18</t>
  </si>
  <si>
    <t>Реконструкция ВЛ-10кВ ф.10 "Норд" ПС-467 "Растовцы" (СНТ Заря, Салют, Алмаз, Марьина Роща-1) по адресу: Московская обл., Талдомский р-н, д.Сорокино</t>
  </si>
  <si>
    <t>5067/18</t>
  </si>
  <si>
    <t>Реконструкция воздушного перехода ВЛ-6 кВ по адресу: Московская область, Талдомский р-н, д.Полуденовка</t>
  </si>
  <si>
    <t>2353/15</t>
  </si>
  <si>
    <t xml:space="preserve">Перенос КТП-532 в центр нагрузок по адресу: Московская область, Талдомский р-н, д.Воргаш </t>
  </si>
  <si>
    <t>2354/15</t>
  </si>
  <si>
    <t>Красногорский муниципальный район</t>
  </si>
  <si>
    <t>Реконструкция ТП-23 для электроснабжения энергопринимающих устройств  заявителей по адресу: Московская обл, Красногорский р-н, Отрадненское с.п., Путилково д.</t>
  </si>
  <si>
    <t>5629/18</t>
  </si>
  <si>
    <t>Реконструкция ТП-24 по адресу: Московская обл., Красногорский р-н, пгт. Нахабино, ул. Институтская, д. № 11</t>
  </si>
  <si>
    <t>5904/19</t>
  </si>
  <si>
    <t>Реконструкция ТП-121, строительство ЛЭП-0,4кВ по адресу: Московская обл., Красногорский р-н, с. Николо-Урюпино, ул. Гагарина, д. № 52 (1 этап)</t>
  </si>
  <si>
    <t>5908/19</t>
  </si>
  <si>
    <t>Реконструкция ТП-32879, ЛЭП-0,4 кВ от ТП-32879, ЛЭП-0,4 кВ от ТП-32896, ЛЭП-0,4 кВ от ТП-32893 для электроснабжения энергопринимающих устройств  заявителя по адресу: 143420, Московская обл, Красногорский р-н, Архангельское п.</t>
  </si>
  <si>
    <t>5453/18</t>
  </si>
  <si>
    <t>Реконструкция ВЛ-0,4 к В от ТП-41 по адресу: Московская область,  п. Нахабино, ул. Советская</t>
  </si>
  <si>
    <t>2103/15</t>
  </si>
  <si>
    <t>Реконструкция ЛЭП-6 кВ направлением ТП-124 – КРУН-58 по адресу: Московская область, Красногорский район</t>
  </si>
  <si>
    <t>5236/18</t>
  </si>
  <si>
    <t>Реконструкция КВЛ-6 кВ  ТП-147-ТП-189 по адресу: Московская область, г.о. Красногорск, от ул.Лесопарковая до с/т «Лесная поляна</t>
  </si>
  <si>
    <t>5001/18</t>
  </si>
  <si>
    <t>Реконструкция КВЛ-6 кВ КРУН-74 - ТП-114 по адресу: Московская область, г.о. Красногорск, участок от д.Аникеевка до с/т "Пищевик"</t>
  </si>
  <si>
    <t>5002/18</t>
  </si>
  <si>
    <t>Реконструкция КВЛ-6 кВ  ТП-119 - ТП-120 (участок ТП-119 оп.3 в ст. ТП-58) по адресу: Московская область, г.о. Красногорск, в районе с.Николо-Урюпино</t>
  </si>
  <si>
    <t>5003/18</t>
  </si>
  <si>
    <t>Реконструкция двух КЛ-10 кВ направлением ПС-145 «Нахабино» – РП-525 по адресу: Московская область, Красногорский район, рп. Нахабино</t>
  </si>
  <si>
    <t>5213/18</t>
  </si>
  <si>
    <t>3886/17</t>
  </si>
  <si>
    <t>3887/17</t>
  </si>
  <si>
    <t>Реконструкция 2КЛ-6кВ Ф.12, Ф.25 направлением ПС-82 « Павшино» – ТП-124 по адресу: Московская область, г. Красногорск</t>
  </si>
  <si>
    <t>3888/17</t>
  </si>
  <si>
    <t xml:space="preserve">Реконструкция ВЛ-0,4 к В от ТП-62 по адресу: Московская область, Красногорский р-н, п. Нахабино,ул. Почтовая, ул. Заречная, Волоколамский проезд, Волоколамский переулок </t>
  </si>
  <si>
    <t>2105/15</t>
  </si>
  <si>
    <t>Реконструкция ВЛ-0,4 к В от ТП-66 по адресу: Московская область, Красногорский р-н, п. Нахабино, ул. Гражданская, ул. Вокзальная, ул. Красноармейская, ул. Советская</t>
  </si>
  <si>
    <t>2106/15</t>
  </si>
  <si>
    <t>Реконструкция ВЛ-0,4 к В от ТП-80 по адресу: Московская область, Красногорский р-н, п. Нахабино, ул. Станционная,  Вокзальный переулок, Торфяной переулок, ул. Советская</t>
  </si>
  <si>
    <t>2107/15</t>
  </si>
  <si>
    <t>Реконструкция ВЛ-0,4 к В от ТП-81 по адресу: Московская область, Красногорский р-н, п. Нахабино, ул. Железнодорожная</t>
  </si>
  <si>
    <t>2108/15</t>
  </si>
  <si>
    <t>2109/15</t>
  </si>
  <si>
    <t>Реконструкция ВЛ-0,4 к В от ТП-165 по адресу: Московская область, Красногорский р-н п. Нахабино, ул. Володарского, ул. Труда, ул. Мира, ул. Заводская, ул. Свердлова, ул. 2-я Почтовая, ул. 40 лет Октября, ул. Дзержинского</t>
  </si>
  <si>
    <t>2111/15</t>
  </si>
  <si>
    <t>Перевод части нагрузок с 6 кВ на 10 кВ по адресу: Московская область, Красногорский р-н, п. Нахабино, ул. Лесная</t>
  </si>
  <si>
    <t>2180/15</t>
  </si>
  <si>
    <t>Реконструкция РУ-20кВ РТП-АОЦ по адресу: Московская область, г. Красногорск</t>
  </si>
  <si>
    <t>3915/17</t>
  </si>
  <si>
    <t>Реконструкция ТП-211195. Строительство КТП, КЛ-10 кВ и ЛЭП-0,4 кВ по адресу: 143420, Московская область, Красногорский район, д. Захарково (1этап)</t>
  </si>
  <si>
    <t>4089/17</t>
  </si>
  <si>
    <t>Реконструкция ТП-11450 по адресу: 143408, Московская обл., Красногорский р-н, г. Красногорск, ул. Крайняя</t>
  </si>
  <si>
    <t>5806/19</t>
  </si>
  <si>
    <t>Реконструкция ВЛ-0,4 кВ от КТП-113 по адресу:  Московская область, Красногорский р-н, п. Нахабино, ул. Речная, ул. Северная</t>
  </si>
  <si>
    <t>2177/15</t>
  </si>
  <si>
    <t>Реконструкция ТП-219232 по адресу: Московская область, Красногорский район, д. Ивановское</t>
  </si>
  <si>
    <t>5784/19</t>
  </si>
  <si>
    <t>5868/19</t>
  </si>
  <si>
    <t>Реконструкция ТП-201, строительство ЛЭП-0,4 кВ от ТП-201 для электроснабжения энергопринимающих устройств заявителя по адресу: Московская обл, Красногорский р-н, Гольево д, Красная Слободка ул (1 этап)</t>
  </si>
  <si>
    <t>5671/19</t>
  </si>
  <si>
    <t>6058/19</t>
  </si>
  <si>
    <t>Реконструкция ТП-73, строительство ЛЭП-0,4 кВ по адресу: 143444, Московская обл., Красногорский р-н, г. Красногорск, мкр. Опалиха, ул. Аникеевская (1 этап)</t>
  </si>
  <si>
    <t>6151/19</t>
  </si>
  <si>
    <t>6181/19</t>
  </si>
  <si>
    <t>6366/20</t>
  </si>
  <si>
    <t>Реконструкция ВЛ-0,4кВ по адресу: 143430, Московская обл., Красногорский р-н., рп. Нахабино, ул. Советская, д № 38</t>
  </si>
  <si>
    <t>6338/20</t>
  </si>
  <si>
    <t>Реконструкция КТП-219231, строительство ЛЭП-0,4кВ по адресу: 143406, Московская обл., Красногорский р-н, г. Красногорск, д. Ивановское, д. № 34Б (1 этап)</t>
  </si>
  <si>
    <t>6064/19</t>
  </si>
  <si>
    <t>6315/19</t>
  </si>
  <si>
    <t>6276/19</t>
  </si>
  <si>
    <t>6301/19</t>
  </si>
  <si>
    <t>Реконструкция ТП-3775, строительство 2ЛЭП-0,4 кВ для электроснабжения энергопринимающих устройств заявителя по адресу: Московская обл, Красногорский р-н, рп Нахабино, ул. Молодежная (1 этап)</t>
  </si>
  <si>
    <t>6254/19</t>
  </si>
  <si>
    <t>Реконструкция РТП-20 по адресу: Московская обл, г. Красногорск, ул. Кирова</t>
  </si>
  <si>
    <t>6238/19</t>
  </si>
  <si>
    <t>Истринский муниципальный район</t>
  </si>
  <si>
    <t>5852/19</t>
  </si>
  <si>
    <t>5759/19</t>
  </si>
  <si>
    <t xml:space="preserve">Реконструкция РУ-6 кВ ТП-165 по адресу: Московская область, п. Нахабино, ул. 40 лет Октября </t>
  </si>
  <si>
    <t>2150/15</t>
  </si>
  <si>
    <t>Реконструкция ТП-316 по адресу: Московская обл., Истринский р-н, г. Истра, ул. Урицкого, д. № 4</t>
  </si>
  <si>
    <t>5808/19</t>
  </si>
  <si>
    <t>Реконструкция ВЛ-0,4 кВ от ТП-233 ДНТ «НИЛ» по адресу: Московская область, Истринский р-н, п. Пионерский, ул. Парковая, ул. Полевая, Нагорный тупик, Овражный тупик</t>
  </si>
  <si>
    <t>2115/15</t>
  </si>
  <si>
    <t>5068/18</t>
  </si>
  <si>
    <t>Реконструкция ВЛ-6 кВ ТП 43 - ТП 86, отп. на ТП 183, Истринский р-он,Истринский р-он, д.Садки, д.Талицы, ул.Новая, ул.Маркса,д.Талицы по адресу: Московская обл., Истринский р-он, вдоль Волоколамского шоссе между д.Садки и д.Талицы</t>
  </si>
  <si>
    <t>5069/18</t>
  </si>
  <si>
    <t>Реконструкция ВЛ-6 кВ фид. 25 с ПС 260 "Дедово" - РП 1, Истринский р-он,  г.Дедовск п.Речфлота,лес,поле, с.Рождествено,д/о Снегири по адресу: Московская обл., Истринский р-н</t>
  </si>
  <si>
    <t>5070/18</t>
  </si>
  <si>
    <t>Реконструкция ВЛ-6 кВ фид. Чеховка РП 236 - ТП 367, отп. на ТП 237, отп. ТП 229, отп. на ТП 393, отп. на ТП 369, отп. на ТП 330, отп. на ТП 238, отп. на ТП 240, Истринский р-он, г.Истра-2-д.Шелковая гора, д.Слабошеино, к базе Мосавтодора, п.Лучинское,ул.Центральная, г.Истра-2-нефтебаза,  п.Лучинское, д.Ябедино,д.Новоселово,СТ Мичуринец, п.Пионерский, д/о Чехова по адресу: д.Лучинское к базе Мосавтодора, д.Шелковая гора, д.Ябедино-д.Новоселово СТ Мичуринец</t>
  </si>
  <si>
    <t>5071/18</t>
  </si>
  <si>
    <t>Реконструкция ВЛ-6 кВ фид. 5 (22) ПС 576 "Снегири"  ТП 55 - 59, 60, 61, отп. к ТП 68, 63, 120, 146, 157, отп. к ТП 193, Истринский р-он, п.Снегири, ул.Ленина, Некрасова, Мира, Труда, Октябрьская, ул.Труда,вдоль стадиона, ул.Жданова, Колхозная, Садовая, Комсомольская, у по адресу: Московская обл., Истринский р-он, п.Снегири, ул. Садовая, Комсомольская</t>
  </si>
  <si>
    <t>5072/18</t>
  </si>
  <si>
    <t>Реконструкция ВЛ-6 кВ ТП 257 - ТП 281, г.Истра,ул.Советская,СТ Песчанка по адресу: Московская обл., г.Истра, ул.Советская, СТ Песчанка</t>
  </si>
  <si>
    <t>5073/18</t>
  </si>
  <si>
    <t>Реконструкция ВЛ-0,4 к В от ТП-166 по адресу: Московская область, Истринский р-н, г. Дедовск, ул. Колхозная</t>
  </si>
  <si>
    <t>2112/15</t>
  </si>
  <si>
    <t>Реконструкция ВЛ-0,4 к В от ТП-200 по адресу: Московская область, г. Истра, ул. Пушечная гора, ул. Володарского, ул. Маяковская, Училищный переулок, Кооперативный переулок</t>
  </si>
  <si>
    <t>2113/15</t>
  </si>
  <si>
    <t xml:space="preserve">Реконструкция ВЛ-0,4 кВ от ТП-286  по адресу: Московская область, Истринский р-н, д. Ленино </t>
  </si>
  <si>
    <t>2116/15</t>
  </si>
  <si>
    <t xml:space="preserve">Реконструкция РУ-6 кВ ТП-54 по адресу: Московская область, Истринский р-н,  п. Снегири </t>
  </si>
  <si>
    <t>2117/15</t>
  </si>
  <si>
    <t xml:space="preserve">Реконструкция ТП-2/302 по адресу: Московская область, Истринский р-н, п. Глебовский </t>
  </si>
  <si>
    <t>2118/15</t>
  </si>
  <si>
    <t xml:space="preserve">Реконструкция РУ-0,4 кВ ТП-220 по адресу: Московская область, г. Истра, ул. Первомайская </t>
  </si>
  <si>
    <t>2119/15</t>
  </si>
  <si>
    <t>Реконструкция РУ-6 кВ РТП-174 по адресу: Московская область, г. Дедовск, ул. Больничная</t>
  </si>
  <si>
    <t>2151/15</t>
  </si>
  <si>
    <t xml:space="preserve">Реконструкция РУ-10 кВ ТП-764 по адресу: Московская область, г. Истра, ул. Ленина </t>
  </si>
  <si>
    <t>2152/15</t>
  </si>
  <si>
    <t xml:space="preserve">Реконструкция РТП-215 по адресу: 
Московская область, г. Истра, ул. 9-й Гвардейской дивизии </t>
  </si>
  <si>
    <t>2153/15</t>
  </si>
  <si>
    <t>Реконструкция ВЛ-0,4 к В от ТП-106 по адресу:Московская область,  г. Дедовск, ул. 1-5 Знаменский переулок, ДСК «Малиновка», ДСК «Минобороны</t>
  </si>
  <si>
    <t>2164/15</t>
  </si>
  <si>
    <t>Реконструкция РТП №217 по адресу: Московская область, г. Истра, ул. 9-й Гвардейской Дивизии</t>
  </si>
  <si>
    <t>2167/15</t>
  </si>
  <si>
    <t>Реконструкция ТП-111 по адресу: Московская область, Истринский р-н, г. Дедовск, ул. Энергетиков</t>
  </si>
  <si>
    <t>2168/15</t>
  </si>
  <si>
    <t>Реконструкция  КЛ-6 кВ ТП-168 – ТП-169 по адресу: Московская область, Истринский р-н, г. Дедовск, ул. Красный Октябрь</t>
  </si>
  <si>
    <t>2169/15</t>
  </si>
  <si>
    <t>Реконструкция КЛ-6 кВ ТП-168 – ТП-176 по адресу: Московская область, Истринский р-н, г. Дедовск, ул. Красный Октябрь</t>
  </si>
  <si>
    <t>2170/15</t>
  </si>
  <si>
    <t>Реконструкция КЛ-6 кВ ТП-176 – ТП-21 по адресу: Московская область, Истринский р-н, г. Дедовск, ул. Ударная, ул. Красный Октябрь</t>
  </si>
  <si>
    <t>2171/15</t>
  </si>
  <si>
    <t>Реконструкция КЛ-6 кВ РТП-174 – ТП-21 по адресу: Московская область, Истринский р-н, г. Дедовск, ул. Ударная, ул. Больничная</t>
  </si>
  <si>
    <t>2172/15</t>
  </si>
  <si>
    <t>Реконструкция ВЛ-0,4 кВ от ТП-59 по адресу: Московская область, Истринский р-н,п.Снегири, ул. Луговая, ул. Майская, ул. Пушкина, ул. Октябрьская, ул. Чкалова, ул. Осипенко, ул. Московская</t>
  </si>
  <si>
    <t>2175/15</t>
  </si>
  <si>
    <t>5788/19</t>
  </si>
  <si>
    <t>5887/19</t>
  </si>
  <si>
    <t>5886/19</t>
  </si>
  <si>
    <t>6179/19</t>
  </si>
  <si>
    <t>6374/20</t>
  </si>
  <si>
    <t>Реконструкция ТП-163 для электроснабжения энергопринимающих устройств заявителя по адресу: Московская обл., Истринский р-н, г. Дедовск, ул. Железнодорожная, дом № 13</t>
  </si>
  <si>
    <t>6359/20</t>
  </si>
  <si>
    <t>Реконструкция ЛЭП-0,4 кВ от ТП-316 для электроснабжения энергопринимающих устройств заявителя по адресу: Московская обл, Истринский р-н, Истра г, Чеховский пер, дом № 10А</t>
  </si>
  <si>
    <t>6349/20</t>
  </si>
  <si>
    <t>Реконструкция ЛЭП-0,4 кВ от ТП-106 для электроснабжения энергопринимающих устройств заявителя по адресу: Московская обл, Истринский р-н, Дедовск г, Малиновка ул, дом № 11</t>
  </si>
  <si>
    <t>6347/20</t>
  </si>
  <si>
    <t xml:space="preserve">Реконструкция ВЛ-0,4кВ по адресу: Московская обл., Истринский р-н., дп. Снегири, Тургеневский </t>
  </si>
  <si>
    <t>6339/20</t>
  </si>
  <si>
    <t>6326/20</t>
  </si>
  <si>
    <t>Реконструкция ЛЭП-6 кВ направлением ПС-304 «Истра» ф. 2 – РП-236 по адресу: Московская обл, Истринский р-н, п. Кирпичного завода, г. Истра 2</t>
  </si>
  <si>
    <t>5694/19</t>
  </si>
  <si>
    <t xml:space="preserve">Пушкинский муниципальный район </t>
  </si>
  <si>
    <t>Реконструкция РТП-1521 по адресу: г. Пушкино, перекресток ул. Надсоновская и ул. Нижняя Слободская</t>
  </si>
  <si>
    <t>461/12</t>
  </si>
  <si>
    <t>Реконструкция Ф.№7 от ПС-685 «Мамонтовская» до РП-1524 по адресу: Московская область, г. Пушкино, Ярославское шоссе – мкр. Мамонтовка</t>
  </si>
  <si>
    <t>2204/15</t>
  </si>
  <si>
    <t>Реконструкция ВЛ 10 кВ лин.216 по адресу: Московская обл., г.о.Красноармейск</t>
  </si>
  <si>
    <t>5075/18</t>
  </si>
  <si>
    <t>Реконструкция ВЛ 6 кВ лин.226 по адресу: Московская обл., Пушкинский р-н, д.Грибово, д.Комягино, д.Левково, д.Невзорово</t>
  </si>
  <si>
    <t>5076/18</t>
  </si>
  <si>
    <t>Реконструкция ВЛ 6 кВ лин.946 по адресу: Московская обл., Пушкинский р-н, п.Зеленоградский</t>
  </si>
  <si>
    <t>5077/18</t>
  </si>
  <si>
    <t>Реконструкция ВЛ 6 кВ лин.953 по адресу: Московская обл., Пушкинский р-н, п.Зеленоградский</t>
  </si>
  <si>
    <t>5079/18</t>
  </si>
  <si>
    <t>Реконструкция ВЛ 6 кВ лин.964 по адресу: Московская обл., Пушкинский р-н, с.Братовщина</t>
  </si>
  <si>
    <t>5080/18</t>
  </si>
  <si>
    <t>Реконструкция ТП-1244 по адресу: Московская обл, Пушкинский р-н, Красноармейское шоссе, ГУЗ Санаторий «Пушкино</t>
  </si>
  <si>
    <t>5313/18</t>
  </si>
  <si>
    <t>Реконструкция Ф.№10 от ПС-239 «Пушкино» до РП-1524 по адресу: Московская область, г. Пушкино, Ярославское шоссе – мкр. Мамонтовка</t>
  </si>
  <si>
    <t>2205/15</t>
  </si>
  <si>
    <t>Реконструкция Ф.№508 и Ф.№607 от ПС-239 «Пушкино» до РП-1526 по адресу: Московская область, г. Пушкино, Ярославское шоссе – мкр. Клязьма</t>
  </si>
  <si>
    <t>2206/15</t>
  </si>
  <si>
    <t>Реконструкция ВЛ-6кВ «Л.960» по адресу: Московская область, Пушкинский район, с. Братовщина, ул. Огородная – ул. Центральная</t>
  </si>
  <si>
    <t>2207/15</t>
  </si>
  <si>
    <t>Реконструкция ВЛ-6кВ «Л.633» по адресу: Московская область, г. Пушкино, м-н Мамонтовка, ул. Ленточка</t>
  </si>
  <si>
    <t>2208/15</t>
  </si>
  <si>
    <t>Реконструкция ТП-1262 по адресу: Московская область, г. Пушкино, м-н Клязьма, ул. Аксаковская</t>
  </si>
  <si>
    <t>2259/15</t>
  </si>
  <si>
    <t>Реконструкция РУ-6 кВ ТП-1317 по адресу: Московская область, Пушкинский район, г. Пушкино, мкр. Дзержинец</t>
  </si>
  <si>
    <t>1804/15</t>
  </si>
  <si>
    <t>Реконструкция ВЛ-10 кВ «Л.216» по адресу: Московская область, г. Красноармейск</t>
  </si>
  <si>
    <t>3653/17</t>
  </si>
  <si>
    <t>Реконструкция ф.№14 от ПС-440 «Правда» ПАО «МОЭСК» до РП-1527 по адресу:
Московская область, Пушкинский район, г.п. Правдинский – г. Пушкино, м-н Новая Деревня</t>
  </si>
  <si>
    <t>3656/17</t>
  </si>
  <si>
    <t>Реконструкция РУ-6 кВ ТП-1088 по адресу: Московская область, Пушкинский район, г. Пушкино, ул. Лесная, д. 67</t>
  </si>
  <si>
    <t>1801/15</t>
  </si>
  <si>
    <t>Реконструкция ТП-1010 по адресу: 141202, Московская обл., Пушкинский р-н, г. Пушкино</t>
  </si>
  <si>
    <t>6052/19</t>
  </si>
  <si>
    <t>6086/19</t>
  </si>
  <si>
    <t>Реконструкция ТП-1132 по адресу: Московская обл., Пушкинский р-н, г. Пушкино</t>
  </si>
  <si>
    <t>6166/19</t>
  </si>
  <si>
    <t>6134/19</t>
  </si>
  <si>
    <t>Реконструкция РУ-6 кВ БКТП-1086 для электроснабжения энергопринимающих устройств заявителяпо адресу: Московская обл., Пушкинский р-н, Правдинский рп, Охотничья ул, дом № 6</t>
  </si>
  <si>
    <t>6404/20</t>
  </si>
  <si>
    <t>Реконструкция ТП-1364 по адресу: Московская обл., Пушкинский р-н, г. Пушкино</t>
  </si>
  <si>
    <t>6370/20</t>
  </si>
  <si>
    <t>Реконструкция ТП-1335 по адресу: Московская обл., Пушкинский р-н, г. Пушкино</t>
  </si>
  <si>
    <t>6369/20</t>
  </si>
  <si>
    <t>Реконструкция ВЛ-0,4 кВ от ТП-544 для электроснабжения энергопринимающих устройств заявителя по адресу: Московская обл., г. Красноармейск, ул. Морозова, д. №5</t>
  </si>
  <si>
    <t>6365/20</t>
  </si>
  <si>
    <t>Реконструкция ТП-1366, ЛЭП-0,4 кВ от ТП-1366, строительство ТП, ЛЭП-6 кВ, ЛЭП-0,4 кВ по адресу: 141202, Московская обл., Пушкинский р-н, г. Пушкино, мкр. Серебрянка (1 этап)</t>
  </si>
  <si>
    <t>6328/20</t>
  </si>
  <si>
    <t>Реконструкция КТП-21 по адресу: Московская обл., Пушкинский р-н., п. Лесной, ул. Пушкина</t>
  </si>
  <si>
    <t>6337/20</t>
  </si>
  <si>
    <t>Реконструкция КТП-1703 по адресу: Московская обл., Пушкинский р-н., д. Кощейково</t>
  </si>
  <si>
    <t>6331/20</t>
  </si>
  <si>
    <t>Реконструкция ТП-565 для электроснабжения энергопринимающих устройств заявителя по адресу: Московская обл., г. Красноармейск, ул. Академика Янгеля, дом № 23, стр. 13</t>
  </si>
  <si>
    <t>6325/20</t>
  </si>
  <si>
    <t>Реконструкция ТП-1145 по адресу: Московская обл., Пушкинский р-н., дп. Зеленоградский</t>
  </si>
  <si>
    <t>6327/20</t>
  </si>
  <si>
    <t>6317/19</t>
  </si>
  <si>
    <t>Реконструкция ВЛ-0,4 кВ от КТП-1248 для электроснабжения энергопринимающих устройств заявителя по адресу: Московская обл., Пушкинский р-н, г. Пушкино, мкр. Заветы Ильича, СНТ «Завилово», уч. 94-б, 94-а</t>
  </si>
  <si>
    <t>6278/19</t>
  </si>
  <si>
    <t>6262/19</t>
  </si>
  <si>
    <t>Городской округ Долгопрудный</t>
  </si>
  <si>
    <t>Реконструкция КЛ-6кВ направлением 2БКТП-5-ТП-1 ОАО ПО "ТОС" по адресу: 141707, РФ, Московская область г. Долгопрудный, ул. Менделеева</t>
  </si>
  <si>
    <t>2346/15</t>
  </si>
  <si>
    <t>Реконструкция КЛ-6кВ направлением ТП-328-ТП-132 по адресу: 141707, РФ, Московская область г. Долгопрудный, ул. Станционная</t>
  </si>
  <si>
    <t>2347/15</t>
  </si>
  <si>
    <t>Реконструкция КЛ-6кВ направлением ТП-37-ТП-443 по адресу: 141707, РФ, Московская область г. Долгопрудный, ул.25-го Съезда</t>
  </si>
  <si>
    <t>2348/15</t>
  </si>
  <si>
    <t>Городской округ Мытищи</t>
  </si>
  <si>
    <t>Реконструкция кабельных линий направлением от т.А (ПК-44) до т. Б (ПК-28)  (ф.7,ф.8 направлением от ПС-676  ПАО "МОЭСК" до РП-170 ОАО "МЭК"). Сети 6 кВ.</t>
  </si>
  <si>
    <t>М-2</t>
  </si>
  <si>
    <t>Реконструкция кабельных линий направлением от т.Б (ПК-28) до РП-170 ОАО "МЭК" (ф.7,ф.8 направлением от ПС-676 до РП-170). Сети 6 кВ.</t>
  </si>
  <si>
    <t>М-1</t>
  </si>
  <si>
    <t>Реконструкция ТП-417 по адресу: Московская обл, Мытищи г, Колонцова ул, д. 5</t>
  </si>
  <si>
    <t>5312/18</t>
  </si>
  <si>
    <t>Реконструкция кабельных линий направлением от ПС-676  ПАО "МОЭСК" до  до т.А (ПК-44) (ф.7,ф.8 направлением от ПС-676 до РП-170). Сети 6 кВ.</t>
  </si>
  <si>
    <t>М-3</t>
  </si>
  <si>
    <t>Реконструкция ТП-574 по адресу: 141031, Московская обл., г.о. Мытищи, д. Высоково</t>
  </si>
  <si>
    <t>6100/19</t>
  </si>
  <si>
    <t>6305/20</t>
  </si>
  <si>
    <t>6310/20</t>
  </si>
  <si>
    <t>Реконструкция ТП-161 для электроснабжения энергопринимающих устройств заявителя по адресу: Московская обл., г.о. Мытищи, г. Мытищи, мкр.36, 36А, 37</t>
  </si>
  <si>
    <t>6324/20</t>
  </si>
  <si>
    <t>6196/20</t>
  </si>
  <si>
    <t>Реконструкция ТП-389 по адресу: Московская обл., г. Мытищи, мкр. 6, 14</t>
  </si>
  <si>
    <t>6269/19</t>
  </si>
  <si>
    <t>Городской округ Балашиха</t>
  </si>
  <si>
    <t>Реконструкция ТП-149 по адресу: 143966, Московская область, г. Реутов, ул. Строителей, д.11</t>
  </si>
  <si>
    <t>5703/18</t>
  </si>
  <si>
    <t>Реконструкция РУ-6 кВ ТП-839 по адресу: г. Балашиха, мкр. Салтыковка, ул. Садовая</t>
  </si>
  <si>
    <t>5549/18</t>
  </si>
  <si>
    <t>Реконструкция ТП-921 по адресу: 143930, Московская обл., г. Балашиха, мкр. Салтыковка,ул. Окольная, д. № 3А</t>
  </si>
  <si>
    <t>5810/19</t>
  </si>
  <si>
    <t>Реконструкция двух КЛ-10 кВ  направлением от ПС-692 ф.6 и ф.36 до РП-990 по адресу: Московская область, г.о. Балашиха, г. Реутов</t>
  </si>
  <si>
    <t>5257/18</t>
  </si>
  <si>
    <t>Реконструкция ВЛ 6 кВ РП930-ТП901 по адресу: г.Балашиха, мкр.Салтыковка, ул.Средняя, ул.Крайняя</t>
  </si>
  <si>
    <t>5062/18</t>
  </si>
  <si>
    <t>Реконструкция ТП-491 по адресу: Московская обл, Балашиха г, территория в/ч 35690</t>
  </si>
  <si>
    <t>5315/18</t>
  </si>
  <si>
    <t>Реконструкция ЦРП-3 для электроснабжения энергопринимающих устройств заявителя по адресу: 143912, Московская обл, Балашиха г, Объездное ш.</t>
  </si>
  <si>
    <t>5338/18</t>
  </si>
  <si>
    <t>Реконструкция ТП-586 по адресу: Московская обл., Балашихинский р-н, д. Павлино</t>
  </si>
  <si>
    <t>6066/19</t>
  </si>
  <si>
    <t>4276/17</t>
  </si>
  <si>
    <t>Реконструкция ВЛ-6 кВ направлением РП-930–ТП-941–ТП-942 по адресу: Московская область, г.о. Балашиха, мкр. Салтыковка</t>
  </si>
  <si>
    <t>4277/17</t>
  </si>
  <si>
    <t>Реконструкция ВЛ-6 кВ направлением РП-930-ТП-931-ТП932 по адресу: Московская область, г.о. Балашиха, ул. Кооперативная, ул. Лесопарковая, ул. Чапаева</t>
  </si>
  <si>
    <t>4065/17</t>
  </si>
  <si>
    <t>Реконструкция КТП-292 для электроснабжения энергопринимающих устройств заявителя по адресу: Московская обл., Балашиха г, Карбышева ул, напротив ВТУ</t>
  </si>
  <si>
    <t>5884/19</t>
  </si>
  <si>
    <t>Реконструкция ТП-835 для электроснабжения энергопринимающих устройств заявителя по адресу: Московская обл., Балашиха г, Салтыковка мкр,Разинское ш, владение № 6</t>
  </si>
  <si>
    <t>6313/20</t>
  </si>
  <si>
    <t>Реконструкция ТП-15, строительство ЛЭП-0,4 кВ для электроснабжения энергопринимающих устройств заявителя по адресу: Московская обл., г. Балашиха</t>
  </si>
  <si>
    <t>6184/19</t>
  </si>
  <si>
    <t>Городской округ Лосино-Петровский</t>
  </si>
  <si>
    <t>3941/17</t>
  </si>
  <si>
    <t>Реконструкция КЛ-6 кВ направлением РТП-2 - РТП-15. Строительство КЛ-6 кВ направлением РТП-2 - РТП-15 по адресу: Московская область, г. Лосино-Петровский</t>
  </si>
  <si>
    <t>4724/18</t>
  </si>
  <si>
    <t>Реконструкция КЛ-6 кВ от ТП-34 до КТП-29 по адресу: Московская область, г.о. Лосино-Петровский, ул. Почтовый проезд – ул. Садовая</t>
  </si>
  <si>
    <t>2418/15</t>
  </si>
  <si>
    <t>2416/15</t>
  </si>
  <si>
    <t>Реконструкция «Ф.2Б» и «Ф.4Б» от ПС-26 «Монино» до РТП-15 по адресу: Московская область, г. Лосино-Петровский, ул. 7 Ноября – ул. Первомайская</t>
  </si>
  <si>
    <t>2405/15</t>
  </si>
  <si>
    <t>Реконструкция ТП-61 по адресу: 141150, Московская обл., г. Лосино-Петровский, ул. Дачная, уч. №7А</t>
  </si>
  <si>
    <t>5905/19</t>
  </si>
  <si>
    <t>Городской округ Черноголовка</t>
  </si>
  <si>
    <t>Реконструкция РП-4 для электроснабжения энергопринимающих устройств заявителя по адресу: 141230, Московская обл, Черноголовка г., 23 км</t>
  </si>
  <si>
    <t>5425/18</t>
  </si>
  <si>
    <t>Городской округ Фрязино</t>
  </si>
  <si>
    <t>Реконструкция двух КЛ-10, фидер 9α и фидер 11α, от ПС-206 «Фрязино» ПАО «МОЭСК» до РП-3 по адресу: Московская область, г.Фрязино, ул.Вокзальная, стр.17в</t>
  </si>
  <si>
    <t>2129/15</t>
  </si>
  <si>
    <t>Реконструкция КЛ-10 кВ (фидер 22α) от ПС-206 «Фрязино» до РТП-8 по адресу: Московская область, г. Фрязино</t>
  </si>
  <si>
    <t>5363/18</t>
  </si>
  <si>
    <t>Реконструкция ТП-480 по адресу: Московская обл, Фрязино г, Комсомольская ул, дом №17</t>
  </si>
  <si>
    <t>5308/18</t>
  </si>
  <si>
    <t>Реконструкция двух КЛ-10, фидер 9β и фидер 11β, от ПС-206 «Фрязино» ПАО «МОЭСК» до РП-6 по адресу: Московская область, г.Фрязино, ул.Советская, д.1а,стр.1</t>
  </si>
  <si>
    <t>2130/15</t>
  </si>
  <si>
    <t>Реконструкция ТП-450 по адресу: Московская область, г.Фрязино, Окружной проезд</t>
  </si>
  <si>
    <t>2133/15</t>
  </si>
  <si>
    <t>5899/19</t>
  </si>
  <si>
    <t>Городской округ Звенигород</t>
  </si>
  <si>
    <t>Реконструкция РТП-16013 по адресу: Московская область, г. Звенигород</t>
  </si>
  <si>
    <t>4455/17</t>
  </si>
  <si>
    <t>Реконструкция ТП-160115 по адресу: Московская область, г. Звенигород, В. Посад</t>
  </si>
  <si>
    <t>5237/18</t>
  </si>
  <si>
    <t>ОД-45/19</t>
  </si>
  <si>
    <t>5799/19</t>
  </si>
  <si>
    <t>Реконструкция ТП-160176 по адресу: 143180, Московская обл., г. Звенигород, Верхний Посад</t>
  </si>
  <si>
    <t>ЦА-10/19</t>
  </si>
  <si>
    <t xml:space="preserve">Краснознаменский муниципальный район </t>
  </si>
  <si>
    <t>Реконструкция ЦРП-5 по адресу: Московская область, г. Краснознаменск</t>
  </si>
  <si>
    <t>4588/18</t>
  </si>
  <si>
    <t>5842/19</t>
  </si>
  <si>
    <t>5841/19</t>
  </si>
  <si>
    <t>5840/19</t>
  </si>
  <si>
    <t>Реконструкция ТП-20 для электроснабжения энергопринимающих устройств заявителя по адресу: Московская обл., г. Краснознаменск, ул. Краснознаменная</t>
  </si>
  <si>
    <t>6345/20</t>
  </si>
  <si>
    <t xml:space="preserve">Раменский муниципальный район </t>
  </si>
  <si>
    <t>Реконструкция РУ-6 кВ ТП-553 по адресу: Московская область, Раменский р-н., д. Трошково</t>
  </si>
  <si>
    <t>2582/15</t>
  </si>
  <si>
    <t>Реконструкция ВЛ 6 кВ ТП-478-ТП-412 по адресу: МО, Раменский р-н, с.п. Гжельское</t>
  </si>
  <si>
    <t>5112/18</t>
  </si>
  <si>
    <t>Реконструкция ВЛ 6 кВ ТП-493-ТП-438 по адресу: МО, Раменский р-н, с.п. Кузнецовское</t>
  </si>
  <si>
    <t>5113/18</t>
  </si>
  <si>
    <t>Реконструкция ВЛ 6 кВ ТП-414-ТП-408 по адресу: МО, Раменский р-н, с.п. Гжельское</t>
  </si>
  <si>
    <t>5114/18</t>
  </si>
  <si>
    <t>Реконструкция ВЛ 6 кВ РТП-6-ТП-602 по адресу: МО, Раменский р-н, с.п. Гжельское</t>
  </si>
  <si>
    <t>5115/18</t>
  </si>
  <si>
    <t>Реконструкция ВЛ 10 кВ оп.44 – ТП-111 по адресу: МО, Раменский р-н, с.п. Вялковское, СНТ «Луч»</t>
  </si>
  <si>
    <t>5119/18</t>
  </si>
  <si>
    <t>Реконструкция ВЛ 10 кВ оп.10 – ТП-400 по адресу: МО, Раменский р-н, с.п. Вялковское</t>
  </si>
  <si>
    <t>5120/18</t>
  </si>
  <si>
    <t>Реконструкция ВЛ 10 кВ ТП-365-ТП-363 по адресу: МО, Раменский р-н, с.п. Вялковское</t>
  </si>
  <si>
    <t>5121/18</t>
  </si>
  <si>
    <t>Реконструкция ВЛ 10 кВ оп.31 – ТП-277 по адресу: МО, Раменский р-н, с.п. Вялковское</t>
  </si>
  <si>
    <t>5123/18</t>
  </si>
  <si>
    <t>Реконструкция ВЛ 10 кВ ПС-366 ф.114,117 - РП-4 по адресу: МО, г. Раменское, Северный район</t>
  </si>
  <si>
    <t>5125/18</t>
  </si>
  <si>
    <t>Реконструкция ВЛ 6 кВ ТП-474-ТП-241 по адресу: МО, Раменский р-н, вблизи с. Новое</t>
  </si>
  <si>
    <t>5126/18</t>
  </si>
  <si>
    <t>Реконструкция РП-4 по адресу: Московская область, Раменский р-н, с.п. Гжельское, с. Речицы</t>
  </si>
  <si>
    <t>5181/18</t>
  </si>
  <si>
    <t>Реконструкция РТП-18 по адресу: Московская область, Раменский р-н, с.п. Новохаритоновское, с. Карпово</t>
  </si>
  <si>
    <t>5182/18</t>
  </si>
  <si>
    <t>Реконструкция РТП-29 по адресу: Московская область, Раменский р-н, г.п. Кратово, с. Игумново</t>
  </si>
  <si>
    <t>5183/18</t>
  </si>
  <si>
    <t>Реконструкция РТП-28 по адресу: Московская область, Раменский р-н, пос. Удельная</t>
  </si>
  <si>
    <t>5186/18</t>
  </si>
  <si>
    <t>Реконструкция ТП-445, установка блок-трансформатора 10/6 кВ по адресу: Московская область, Раменский р-н, с.п. Новохаритоновское, д. Антоново</t>
  </si>
  <si>
    <t>5187/18</t>
  </si>
  <si>
    <t>Реконструкция РУ-6кВ, РУ-0,4кВ в ТП-471 по адресу:Московская область, Раменский р-н., Ново-Харитоново</t>
  </si>
  <si>
    <t>2583/15</t>
  </si>
  <si>
    <t>Реконструкция РУ-10кВ РП-33 по адресу: Московская область, Раменский р-н., г. Раменское, Рыбхозное ш.</t>
  </si>
  <si>
    <t>2586/15</t>
  </si>
  <si>
    <t>Реконструкция РУ-10кВ РП-8 по адресу: Московская область, г. Жуковский, ул. Праволинейная</t>
  </si>
  <si>
    <t>2587/15</t>
  </si>
  <si>
    <t>2589/15</t>
  </si>
  <si>
    <t>Реконструкция КЛ-10 кВ от РТП-8 до РТП-27 по адресу: Московская область, Раменский р-н</t>
  </si>
  <si>
    <t>2594/15</t>
  </si>
  <si>
    <t>Реконструкция ТП-22 и ВЛ-0,23 кВ от ТП-22 по адресу: Московская область, Раменский р-н</t>
  </si>
  <si>
    <t>2595/15</t>
  </si>
  <si>
    <t>2596/15</t>
  </si>
  <si>
    <t>Реконструкция РУ-10 кВ РП-9 по адресу: Московская область, Раменский р-н., д . Кузнецово</t>
  </si>
  <si>
    <t>2597/15</t>
  </si>
  <si>
    <t>Реконструкция ТП-41 и ВЛ-0,23 кВ от ТП-41 по адресу: Московская область, Раменский р-н</t>
  </si>
  <si>
    <t>2599/15</t>
  </si>
  <si>
    <t>Реконструкция КВЛ-10 кВ от ПС-366 до РП-33 по адресу: Московская область, Раменский р-н</t>
  </si>
  <si>
    <t>2600/15</t>
  </si>
  <si>
    <t>Перевод сетей на напряжение 10 кВ по адресу: Московская область, Раменский р-н, с.п. Сафоновское</t>
  </si>
  <si>
    <t>2601/15</t>
  </si>
  <si>
    <t>Реконструкция ТП-58 и ВЛ-0,23 кВ от ТП-58 по адресу: Московская область, Раменский р-н</t>
  </si>
  <si>
    <t>2610/15</t>
  </si>
  <si>
    <t>Реконструкция ТП-72 и ВЛ-0,23 кВ от ТП-72 по адресу: Московская область, Раменский р-н</t>
  </si>
  <si>
    <t>2611/15</t>
  </si>
  <si>
    <t>Реконструкция ТП-181 и ВЛ-0,23 кВ от ТП-181 по адресу:Московская область, Раменский р-н</t>
  </si>
  <si>
    <t>2613/15</t>
  </si>
  <si>
    <t>Реконструкция ТП-402 и ВЛ-0,23 кВ от ТП-402 по адресу: Московская область, Раменский р-н</t>
  </si>
  <si>
    <t>2614/15</t>
  </si>
  <si>
    <t>Реконструкция ТП-59 и ВЛ-0,23 кВ от ТП-59 по адресу: Московская область, Раменский р-н</t>
  </si>
  <si>
    <t>2615/15</t>
  </si>
  <si>
    <t>Реконструкция ТП-352 и ВЛ-0,23 кВ от ТП-352 по адресу: Московская область, Раменский р-н</t>
  </si>
  <si>
    <t>2616/15</t>
  </si>
  <si>
    <t>4598/18</t>
  </si>
  <si>
    <t>5870/19</t>
  </si>
  <si>
    <t>5873/19</t>
  </si>
  <si>
    <t>5682/19</t>
  </si>
  <si>
    <t>Реконструкция РУ-6 кВ ТП-493 для электроснабжения энергопринимающих устройств заявителя по адресу: Московская обл, Раменский р-н, пос. Электроизолятор, дом №67</t>
  </si>
  <si>
    <t>6158/19</t>
  </si>
  <si>
    <t>Реконструкция РП-3 по адресу: Московская область, г. Раменское, д. Клишева</t>
  </si>
  <si>
    <t>6381/20</t>
  </si>
  <si>
    <t>6380/20</t>
  </si>
  <si>
    <t>Реконструкция ЛЭП-0,4 кВ от ТП-318 для электроснабжения энергопринимающих устройств заявителя по адресу: 140120 Московская обл., Раменский р-н, рп Ильинский, ул. Ленинская, д. 66А</t>
  </si>
  <si>
    <t>6360/20</t>
  </si>
  <si>
    <t>6357/20</t>
  </si>
  <si>
    <t>Реконструкция ТП-235 по адресу: Московская обл., Раменский р-н, с. Константиново</t>
  </si>
  <si>
    <t>6247/19</t>
  </si>
  <si>
    <t>Реконструкция РТП-20 по адресу: Московская обл, г. Раменское, ул. Красноармейская</t>
  </si>
  <si>
    <t>5693/19</t>
  </si>
  <si>
    <t>Воскресенский муниципальный район</t>
  </si>
  <si>
    <t>Реконструкция ТП-36 по адресу: Московская область, г. Воскресенск ул. Пионерская</t>
  </si>
  <si>
    <t>2010/15</t>
  </si>
  <si>
    <t xml:space="preserve">Реконструкция ВЛ 10 кВ ТП-5Р-ТП-6Р по адресу: Воскресенский район, п. им. Цюрупы </t>
  </si>
  <si>
    <t>5013/18</t>
  </si>
  <si>
    <t>Реконструкция ТП-403 по адресу: Московская область, г. Воскресенск, мкрн. Новлянский, КНС</t>
  </si>
  <si>
    <t>2011/15</t>
  </si>
  <si>
    <t>Реконструкция ТП-11 по адресу: Московская область, г. Воскресенск, пл. Ленина</t>
  </si>
  <si>
    <t>2014/15</t>
  </si>
  <si>
    <t>2015/15</t>
  </si>
  <si>
    <t>Реконструкция ТП-13 по адресу: Московская область, г. Воскресенск ул. Пионерская</t>
  </si>
  <si>
    <t>2016/15</t>
  </si>
  <si>
    <t>Реконструкция ТП-122 по адресу: Московская область, г. Воскресенск, мкрн. Гигант, ул. Мичурина</t>
  </si>
  <si>
    <t>2017/15</t>
  </si>
  <si>
    <t>Реконструкция КЛ-10 кВ от РП-23 до ТП-123  по адресу: Московская область, г.Воскресенск</t>
  </si>
  <si>
    <t>2018/15</t>
  </si>
  <si>
    <t>Реконструкция КЛ-6 кВ от ПС-535 ОАО «Воскресенские минеральные удобрения» до ЦРП-1 фидер «город Л-1», «Город Л-2»  по адресу: Московская область, г. Воскресенск, Центр</t>
  </si>
  <si>
    <t>2020/15</t>
  </si>
  <si>
    <t>Реконструкция КЛ-6 кВ от ПС-535 ОАО «Воскресенские минеральные удобрения» до РП-11 фидер «город Л-3» и фидер «город Л-4»  по адресу: Московская область, г. Воскресенск, Центр</t>
  </si>
  <si>
    <t>2022/15</t>
  </si>
  <si>
    <t>Реконструкция КЛ-6 кВ от ТП-201 до ТП-203 Л-1, Л-2  по адресу: Московская область, г.Воскресенск</t>
  </si>
  <si>
    <t>2024/15</t>
  </si>
  <si>
    <t>Реконструкция КЛ-6 кВ от ЦРП-1 до ТП-62  по адресу: Московская область, г.Воскресенск</t>
  </si>
  <si>
    <t>2025/15</t>
  </si>
  <si>
    <t>Реконструкция КЛ-6 кВ от ЦРП-1 до ТП-22  по адресу: Московская область, г.Воскресенск</t>
  </si>
  <si>
    <t>2026/15</t>
  </si>
  <si>
    <t>Реконструкция КЛ-6 кВ от ТП-98 до ТП-22  по адресу: Московская область, г.Воскресенск</t>
  </si>
  <si>
    <t>2027/15</t>
  </si>
  <si>
    <t>Реконструкция КЛ-6 кВ от ПС-430   до РТП-2П   по адресу: Московская область, г. Воскресенск, мкр.Лопатинский, промплощадка</t>
  </si>
  <si>
    <t>2028/15</t>
  </si>
  <si>
    <t>Реконструкция КЛ-6 кВ от ТП-319 до ТП-320  по адресу: Московская область, г.Воскресенск, мкр.Лопатинский</t>
  </si>
  <si>
    <t>2029/15</t>
  </si>
  <si>
    <t>Реконструкция КЛ-6 кВ от ТП-303 до ТП-312  по адресу: Московская область, г. Воскресенск, мкр.Лопатинский</t>
  </si>
  <si>
    <t>2030/15</t>
  </si>
  <si>
    <t>Реконструкция КЛ-6 кВ от РП-8 до ТП-37,  по адресу: Московская область, г.Воскресенск</t>
  </si>
  <si>
    <t>2050/15</t>
  </si>
  <si>
    <t>Реконструкция КЛ-6 кВ от ТП-126 до ТП-68  по адресу: Московская область, г.Воскресенск</t>
  </si>
  <si>
    <t>2051/15</t>
  </si>
  <si>
    <t>Реконструкция КЛ-6 кВ от ПС-284  до ТП-173 фидер «Ф-1»  по адресу: Московская область, Воскресенский район, д.Щербово</t>
  </si>
  <si>
    <t>2052/15</t>
  </si>
  <si>
    <t>Реконструкция КЛ-6 кВ от ТП-45 до ТП-4  по адресу: Московская область, г. Воскресенск</t>
  </si>
  <si>
    <t>2054/15</t>
  </si>
  <si>
    <t>Реконструкция КЛ-6 кВ от РП-11 до ТП-45  по адресу: Московская область, г. Воскресенск</t>
  </si>
  <si>
    <t>2055/15</t>
  </si>
  <si>
    <t>Реконструкция КЛ-6 кВ от РП-2 до ТП-147  по адресу: Московская область, г.Воскресенск</t>
  </si>
  <si>
    <t>2056/15</t>
  </si>
  <si>
    <t>Реконструкция КЛ-6 кВ от РП-5 до ТП-147  по адресу: Московская область, г. Воскресенск</t>
  </si>
  <si>
    <t>2057/15</t>
  </si>
  <si>
    <t>Реконструкция КЛ-6 кВ от ТП-95 до ТП-27  по адресу: Московская область, г.Воскресенск</t>
  </si>
  <si>
    <t>2058/15</t>
  </si>
  <si>
    <t>Реконструкция двух КЛ-6 кВ от РП-4 до РП-6 л-1, л-2  по адресу: Московская область, г.Воскресенск</t>
  </si>
  <si>
    <t>2059/15</t>
  </si>
  <si>
    <t>Реконструкция ТП-508 по адресу: Московская область. Воскресенский район. ГП Хорлово. пер. Лесной</t>
  </si>
  <si>
    <t>2060/15</t>
  </si>
  <si>
    <t>Реконструкция КЛ-6 кВ от ПС-283 до ТП-171 фидер «Ф-1», «Ф-2» по адресу: Московская область, Воскресенский район. с.Невское</t>
  </si>
  <si>
    <t>2064/15</t>
  </si>
  <si>
    <t>Реконструкция РУ-6кВ ТП-124. Строительство КЛ-10 кВ от РП-23 до ТП-124 по адресу: Московская область, г. Воскресенск ул. Гражданская</t>
  </si>
  <si>
    <t>2070/15</t>
  </si>
  <si>
    <t>Реконструкция ТП-307 по адресу: Московская область, г. Воскресенск, ул. Маркина</t>
  </si>
  <si>
    <t>2073/15</t>
  </si>
  <si>
    <t>Реконструкция РУ-6 кВ ТП-27 по адресу: Московская обл., г. Воскресенск, ул. Химиков</t>
  </si>
  <si>
    <t>5327/18</t>
  </si>
  <si>
    <t>Реконструкция ТП-199 по адресу: 140200, Московская обл., Воскресенский р-н, г. Воскресенск, ул. Суворова, д. №7</t>
  </si>
  <si>
    <t>6089/19</t>
  </si>
  <si>
    <t>Реконструкция ТП-244 по адресу: Московская область, Воскресенский район, д. Конобеево</t>
  </si>
  <si>
    <t>2307/15</t>
  </si>
  <si>
    <t>Реконструкция РУ-6 кВ ПС-496 для электроснабжения энергопринимающих устройств заявителя по адресу: Московская обл, Воскресенский р-н, д. Потаповская</t>
  </si>
  <si>
    <t>6283/19</t>
  </si>
  <si>
    <t>Реконструкция ТП-723, строительство ЛЭП-0,4кВ по адресу: 140250, Московская обл., Воскресенский р-н, пгт. Белозерский, ул. Молодежная, уч. № 1 (1 этап)</t>
  </si>
  <si>
    <t>6242/19</t>
  </si>
  <si>
    <t>Городской округ Домодедово</t>
  </si>
  <si>
    <t>Реконструкция ВЛ-0,4 кВ от ТП-514 по адресу: Московская область, г. Домодедово</t>
  </si>
  <si>
    <t>4486/18</t>
  </si>
  <si>
    <t>Реконструкция 2КЛ-10 кВ от ТП-5 до КТП-63 по адресу: Московская обл., Домодедово г.о., мкр. Авиационный</t>
  </si>
  <si>
    <t>5585/18</t>
  </si>
  <si>
    <t>Реконструкция ВЛ 10кВ РП-51 - ТП-501 (инв. № 6068) по адресу: Московская обл., г.Домодедово от СНТ Южное-2 до поворота на с. Колычево</t>
  </si>
  <si>
    <t>5058/18</t>
  </si>
  <si>
    <t>Реконструкция ВЛ 10 кВ отп. от ф.5 с п/ст 233 от оп.34 до оп.54 (инв. №10002671 ) по адресу: Московская обл., г.Домодедово, д. Благое</t>
  </si>
  <si>
    <t>5059/18</t>
  </si>
  <si>
    <t>Реконструкция ВЛ 10 кВ отп. от ф.5 с п/ст 233 от оп.55 до оп70 (инв. №10002672) по адресу: Московская обл., г.Домодедово, д. Благое</t>
  </si>
  <si>
    <t>5060/18</t>
  </si>
  <si>
    <t>5061/18</t>
  </si>
  <si>
    <t>Реконструкция ТП-59 по адресу: Московская обл, Домодедово г, Авиационный мрн, Туполева ул, д. 2</t>
  </si>
  <si>
    <t>5309/18</t>
  </si>
  <si>
    <t>Реконструкция ВЛ-0,4 кВ от КТП-827 по адресу: Московская область, г. Домодедово</t>
  </si>
  <si>
    <t>4488/18</t>
  </si>
  <si>
    <t>4491/18</t>
  </si>
  <si>
    <t>4710/18</t>
  </si>
  <si>
    <t>4711/18</t>
  </si>
  <si>
    <t>6261/19</t>
  </si>
  <si>
    <t xml:space="preserve">Коломенский муниципальный район </t>
  </si>
  <si>
    <t>Реконструкция ВЛ-6кВ от ТП-157 до КТП-128 по адресу: Московская область, Коломенский р-н. д. Новоселки</t>
  </si>
  <si>
    <t>2526/15</t>
  </si>
  <si>
    <t>Реконструкция ВЛ 10 кВ РП-10-ТП-64  по адресу: Коломенский район, п. Пески</t>
  </si>
  <si>
    <t>5014/18</t>
  </si>
  <si>
    <t>Реконструкция РТП-88 по адресу: Московская область, г.Коломна</t>
  </si>
  <si>
    <t>5434/18</t>
  </si>
  <si>
    <t>Реконструкция КТП-288 по адресу: Московская область, г. Коломна, ул. Ясная</t>
  </si>
  <si>
    <t>5436/18</t>
  </si>
  <si>
    <t>5437/18</t>
  </si>
  <si>
    <t>Реконструкция ВЛ-10кВ от КТП-308 до ТП-325 по адресу: Московская область, Коломенский р-н., р/х «Осенка»</t>
  </si>
  <si>
    <t>2527/15</t>
  </si>
  <si>
    <t>Реконструкция ВЛ-10 кВ от ТП-104 до ВЛ-10кВ оп.№1 по адресу: Московская область, Коломенский р-н, р/х «Осенка»</t>
  </si>
  <si>
    <t>2528/15</t>
  </si>
  <si>
    <t>5874/19</t>
  </si>
  <si>
    <t>Реконструкция КВЛ-10 кВ от ТП-24 до ТП-115, ТП-51 по адресу: Московская область, Коломенский р-н.. п. Пески</t>
  </si>
  <si>
    <t>2532/15</t>
  </si>
  <si>
    <t>5772/19</t>
  </si>
  <si>
    <t>5685/19</t>
  </si>
  <si>
    <t>Реконструкция ТП-23 для электроснабжения энергопринимающих устройств заявителя по адресу: 140408, Московская обл., г. Коломна, ул. Октябрьской Революции, дом № 347</t>
  </si>
  <si>
    <t>6154/19</t>
  </si>
  <si>
    <t>Реконструкция ЛЭП-0,4кВ по адресу: Московская обл., г. Коломна, ул. Гражданская</t>
  </si>
  <si>
    <t>6232/19</t>
  </si>
  <si>
    <t>Реконструкция РТП-6 по адресу: Московская обл., г. Коломна, ул. Юбилейная, д. № 7а</t>
  </si>
  <si>
    <t>6340/20</t>
  </si>
  <si>
    <t>Реконструкция ЛЭП-0,4кВ по адресу: Московская обл., г. Коломна, ул. Ларцевы Поляны, д. № 6</t>
  </si>
  <si>
    <t>6255/19</t>
  </si>
  <si>
    <t>Реконструкция участка ВЛИ-0,4 кВ от ТП-5 для электроснабжения энергопринимающих устройств заявителя по адресу: 140412, Московская обл., г. Коломна, ул. Большая Запрудная</t>
  </si>
  <si>
    <t>6185/19</t>
  </si>
  <si>
    <t>Городской округ Лыткарино</t>
  </si>
  <si>
    <t>РеконструкцияТП-613по адресу: Московская область, г. Лыткарино, ул. 3а квартал, вблизи д. 13</t>
  </si>
  <si>
    <t>4744/18</t>
  </si>
  <si>
    <t>Городской округ Ивантеевка</t>
  </si>
  <si>
    <t>РТП 2х400кВА-06/0,4кВ по адресу: Московская область, г. Ивантеевка, ул. Первомайская</t>
  </si>
  <si>
    <t>51П/12-02</t>
  </si>
  <si>
    <t>Реконструкция ТП-1157 по адресу: Московская обл, г. Ивантеевка, ул. Первомайская, д. 39, ГБУЗ «Ивантеевская центральная городская больница</t>
  </si>
  <si>
    <t>5314/18</t>
  </si>
  <si>
    <t>3029/16</t>
  </si>
  <si>
    <t>Реконструкция ТП-1381 по адресу: 141282, Московская обл., г. Ивантеевка, ул. Толмачева, д. № 27</t>
  </si>
  <si>
    <t>5800/18</t>
  </si>
  <si>
    <t>Реконструкция ТП-1057 для электроснабжения энергопринимающих устройств заявителя по адресу: Московская обл., г. Ивантеевка, ул. Огорхоз, дом № 3</t>
  </si>
  <si>
    <t>6456/20</t>
  </si>
  <si>
    <t>Реконструкция ЛЭП-0,4 кВ от ТП-1047а для электроснабжения энергопринимающих устройств заявителя по адресу: 141282, Московская обл, Ивантеевка г, Толмачева ул, дом № 1</t>
  </si>
  <si>
    <t>6348/20</t>
  </si>
  <si>
    <t>Реконструкция ВЛ-0,4кВ по адресу: Московская обл., г. Ивантеевка, С/Т «Лесное</t>
  </si>
  <si>
    <t>6330/20</t>
  </si>
  <si>
    <t>5897/19</t>
  </si>
  <si>
    <t>Городской округ Химки</t>
  </si>
  <si>
    <t>5851/19</t>
  </si>
  <si>
    <t>Реконструкция КЛ-6 кВ от ПС-444 до РП-14 (ф.7, ф.27, ф.10, ф.24) по адресу: Московская область, г.о. Химки</t>
  </si>
  <si>
    <t>3187/16</t>
  </si>
  <si>
    <t>Реконструкция РУ-10 кВ РП-90 по адресу: Московская область, г.о. Химки</t>
  </si>
  <si>
    <t>3189/16</t>
  </si>
  <si>
    <t>5794/19</t>
  </si>
  <si>
    <t>Реконструкция ТП-398 по адресу: Московская обл., г. Химки, мкр. Сходня, Юбилейный проезд</t>
  </si>
  <si>
    <t>4240/17</t>
  </si>
  <si>
    <t>6378/20</t>
  </si>
  <si>
    <t>6379/20</t>
  </si>
  <si>
    <t>6274/19</t>
  </si>
  <si>
    <t>6243/19</t>
  </si>
  <si>
    <t>Одинцовский муниципальный район</t>
  </si>
  <si>
    <t>Реконструкция ЛЭП-0,4 кВ от РУ-0,4 кВ ТП-210816 по адресу: Московская обл., Одинцовский р-н, Малые Вяземы д., Северная ул.</t>
  </si>
  <si>
    <t>ОД-9/19</t>
  </si>
  <si>
    <t>Реконструкция ВЛ-0,4 кВ по адресу: Московская обл, Одинцовский р-н, Жаворонковская п/а, Жаворонки с, Советская 3-я ул</t>
  </si>
  <si>
    <t>ОД-6/19</t>
  </si>
  <si>
    <t>ОД-48/19</t>
  </si>
  <si>
    <t>4476/18</t>
  </si>
  <si>
    <t>Реконструкция РП-51064 по адресу: Московская обл., г. Одинцово, ул. Маршала Бирюзова</t>
  </si>
  <si>
    <t>5545/18</t>
  </si>
  <si>
    <t>Реконструкция ТП-560640 по адресу: Московская область, г. Одинцово, ул. Глазынина</t>
  </si>
  <si>
    <t>5238/18</t>
  </si>
  <si>
    <t>5246/18</t>
  </si>
  <si>
    <t>Реконструкция ТП-414112 по адресу: Московская обл., Одинцовский р-н, д. Осоргино</t>
  </si>
  <si>
    <t>ОД-131/18</t>
  </si>
  <si>
    <t>Реконструкция ТП-410416 по адресу: Московская область, г. Одинцово, Западная промзона</t>
  </si>
  <si>
    <t>5774/19</t>
  </si>
  <si>
    <t>Реконструкция РТП-51050 по адресу: Московская область, г. Одинцово, д. Мамоново</t>
  </si>
  <si>
    <t>5776/19</t>
  </si>
  <si>
    <t>05-14-138</t>
  </si>
  <si>
    <t xml:space="preserve">Реконструкция ТП-510575 по адресу: Московская область, Одинцовский район, г. Одинцово, б-р Любы Новоселовой </t>
  </si>
  <si>
    <t>ОД-56/18</t>
  </si>
  <si>
    <t>Реконструкция ВЛ 10 кВ ТП-313102 - ТП-310395 по адресу: Московская область, Одинцовский р-н, в районе СНТ "Матвейково"</t>
  </si>
  <si>
    <t>5016/18</t>
  </si>
  <si>
    <t>Реконструкция двух КЛ-10 кВ направлением ПС-783 «Отрадное» - РП-51006 по адресу: Московская область, Одинцовский район, г. Одинцово</t>
  </si>
  <si>
    <t>5207/18</t>
  </si>
  <si>
    <t>Реконструкция двух КЛ-10 кВ направлением ПС-783 «Отрадное» - РП-51056 по адресу: Московская область, Одинцовский район, г. Одинцово</t>
  </si>
  <si>
    <t>5212/18</t>
  </si>
  <si>
    <t>ОД-21/18</t>
  </si>
  <si>
    <t>ОД-134/18</t>
  </si>
  <si>
    <t>ОД-136/18</t>
  </si>
  <si>
    <t>ОД-17/19</t>
  </si>
  <si>
    <t>5991/19</t>
  </si>
  <si>
    <t>ОД-43/19</t>
  </si>
  <si>
    <t>ЦА-1/19</t>
  </si>
  <si>
    <t>Реконструкция ТП-313157. Строительство КЛ-10кВ по адресу: Московская область,Одинцовский район, д.Солослово</t>
  </si>
  <si>
    <t>5786/19</t>
  </si>
  <si>
    <t>ЦА-4/18</t>
  </si>
  <si>
    <t>Реконструкция ТП-313224 для электроснабжения энергопринимающих устройств заявителя по адресу: Московская обл, Одинцовский р-н, Ликино д, участок №66П</t>
  </si>
  <si>
    <t>ОД-56/19</t>
  </si>
  <si>
    <t>ОД-60/19</t>
  </si>
  <si>
    <t>Реконструкция РТП-51004 по адресу: Московская обл, Одинцовский г.о., пос. Переделкино</t>
  </si>
  <si>
    <t>5680/19</t>
  </si>
  <si>
    <t>Реконструкция ТП-51008 для электроснабжения энергопринимающих устройств заявителля по адресу: 143005, Московская обл., Одинцовский р-н, д.Лохино,ул. 1-ая Советская</t>
  </si>
  <si>
    <t>ОД-75/19</t>
  </si>
  <si>
    <t>Реконструкция ТП-510623 для электроснабжения энергопринимающих устройств заявителя по адресу: 143005, Московская обл., Одинцовский р-н, д. Мамоново, ул. Колхозная, д. № 193</t>
  </si>
  <si>
    <t>ОД-79/19</t>
  </si>
  <si>
    <t>Реконструкция ТП-560633, ТП-560718, ТП-560794 в связи с выполнением работ по переводу сетей на 10 кВ ПС 334 «Немчиновка» по адресу: 143005, Московская обл., Одинцовский р-н</t>
  </si>
  <si>
    <t>6109/19</t>
  </si>
  <si>
    <t>ОД-94/19</t>
  </si>
  <si>
    <t>ОД-102/19</t>
  </si>
  <si>
    <t>ОД-35/20</t>
  </si>
  <si>
    <t>Реконструкция ТП-360303 для электроснабжения энергопринимающих устройств заявителей по адресу: Московская обл., Одинцовский р-н, д. Митькино, д. Таганьково</t>
  </si>
  <si>
    <t>ОД-26/20</t>
  </si>
  <si>
    <t>Реконструкция ВЛ-0,4 кВ от ТП-310321 для электроснабжения энергопринимающих устройств заявителя по адресу: Московская обл., Одинцовский р-н, д. Митькино, д. № 20А</t>
  </si>
  <si>
    <t>ОД-27/20</t>
  </si>
  <si>
    <t>Реконструкция 2КЛ-10 кВ направлением РТП-21087 – РТП-21027 по адресу: Московская область, Одинцовский р-н, г.п. Голицыно</t>
  </si>
  <si>
    <t>6363/20</t>
  </si>
  <si>
    <t>Реконструкция ЛЭП-0,4 кВ от ТП-510655 для электроснабжения энергопринимающих устройств заявителя по адресу: Московская обл., Одинцовский р-н, д. Мамоново, Вокзальная, д. №31</t>
  </si>
  <si>
    <t>ОД-18/20</t>
  </si>
  <si>
    <t>Реконструкция ТП-160176 по адресу: Московская обл., г. Звенигород, Верхний Посад</t>
  </si>
  <si>
    <t>6352/20</t>
  </si>
  <si>
    <t>Реконструкция ТП-510571 по адресу: Московская обл., Одинцовский р-н, г. Одинцово, ул. Садовая</t>
  </si>
  <si>
    <t>ЦА-1/20</t>
  </si>
  <si>
    <t>Реконструкция участка ЛЭП-0,4 кВ от ТП-510686, строительство ЛЭП-0,4 кВ от ТП-510569 для электроснабжения энергопринимающих устройств заявителя по адресу: Московская обл., Одинцовский р-н, г. Одинцово, Подушкинское шоссе, дом № 17 (1 эт.)</t>
  </si>
  <si>
    <t>ОД-4/20</t>
  </si>
  <si>
    <t>Реконструкция ТП-515151 для электроснабжения энергопринимающих устройств заявителя по адресу: Московская обл, Одинцовский р-н, г. Одинцово, Южная промзона, 25-й км Минского шоссе</t>
  </si>
  <si>
    <t>ОД-104/19</t>
  </si>
  <si>
    <t>Реконструкция РУ-0,4 кВ ТП-560653 для электроснабжения энергопринимающих устройств заявителя по адресу: 143006, Московская обл., Одинцовский р-н, г. Одинцово, ул. Верхне-Пролетарская, дом № 1Б</t>
  </si>
  <si>
    <t>ОД-131/19</t>
  </si>
  <si>
    <t>5896/19</t>
  </si>
  <si>
    <t>ЦА-7/19</t>
  </si>
  <si>
    <t>Реконструкция ТП-313200, ЛЭП-10 кВ для электроснабжения энергопринимающих устройств заявителя по адресу: Московская обл., Одинцовский р-н, д. Лапино, ГП-2</t>
  </si>
  <si>
    <t>ЦА-8/19</t>
  </si>
  <si>
    <t>Солнечногорский муниципальный район</t>
  </si>
  <si>
    <t>Реконструкция ЦРП-10 по адресу: 141552, Московская обл., Солнечногорский р-н, р.п. Ржавки</t>
  </si>
  <si>
    <t>6025/19</t>
  </si>
  <si>
    <t>Реконструкция двух КЛ-6кВ (фидеров №227 и 310) от ПС-387 «Подрезково» до ЦРП-35 по адресу: Московская область, Солнечногорский р-н, пос.Лунево</t>
  </si>
  <si>
    <t>2288/15</t>
  </si>
  <si>
    <t>Реконструкция КЛ-0,4 кВ от ТП-1802 до ВРУ котельной по адресу: Московская область, г. Солнечногорск,  ул. Пролетарская</t>
  </si>
  <si>
    <t>4001/17</t>
  </si>
  <si>
    <t>Реконструкция 2КЛ-0,4 кВ от ТП-3 по адресу: Московская обл, Солнечногорский р-н, Ржавки г.п., ж/д №1</t>
  </si>
  <si>
    <t>5324/18</t>
  </si>
  <si>
    <t>4464/17</t>
  </si>
  <si>
    <t>Реконструкция РТП-34 по адресу: Московская область, Солнечногорский район, д. Лыткино</t>
  </si>
  <si>
    <t>3314/16</t>
  </si>
  <si>
    <t>Щелковский муниципальный район</t>
  </si>
  <si>
    <t>Реконструкция «ф.8»  направлением от ПС-47 до ТП-82  по адресу: Московская область, Щелковский р-н, г.Щелково</t>
  </si>
  <si>
    <t>3856/17</t>
  </si>
  <si>
    <t>Реконструкция КТП-85 по адресу: Московская обл., Щелковский р-н, г. Щелково, Еловый пр-д, д № 12А</t>
  </si>
  <si>
    <t>5594/18</t>
  </si>
  <si>
    <t>5761/19</t>
  </si>
  <si>
    <t>5763/19</t>
  </si>
  <si>
    <t>5764/19</t>
  </si>
  <si>
    <t>5768/19</t>
  </si>
  <si>
    <t>Реконструкция «ф.11» и «ф.14» от ПС-742 до РТП-34  по адресу: Московская область, Щелковский р-н, г.Щелково</t>
  </si>
  <si>
    <t>3857/17</t>
  </si>
  <si>
    <t>5781/19</t>
  </si>
  <si>
    <t>5984/19</t>
  </si>
  <si>
    <t>6081/19</t>
  </si>
  <si>
    <t>6085/19</t>
  </si>
  <si>
    <t>6400/20</t>
  </si>
  <si>
    <t>Реконструкция КТП-240, строительство ЛЭП-0,4 кВ для электроснабжения энергопринимающих устройств заявителя по адресу: Московская обл., Щелковский р-н, г. Щелково, ул. Заводская (1 этап)</t>
  </si>
  <si>
    <t>6356/20</t>
  </si>
  <si>
    <t>Реконструкция ТП-4035 по адресу: Московская область, г.о. Щёлково, ул. Беляева</t>
  </si>
  <si>
    <t>6194/19</t>
  </si>
  <si>
    <t>Реконструкция ТП-46 по адресу: 141150, Московская обл., Щелковский р-н, рп. Монино</t>
  </si>
  <si>
    <t>6267/19</t>
  </si>
  <si>
    <t>Городской округ Дубна</t>
  </si>
  <si>
    <t>Реконструкция ВЛ-0,4 кВ от ТП-27 по адресу: Московская область, г.Дубна</t>
  </si>
  <si>
    <t>3903/17</t>
  </si>
  <si>
    <t>Реконструкция ВЛ-0,4 кВ от ТП-15 по адресу: Московская область, г.Дубна, от ул. Новоподберезской до ул. Центральная</t>
  </si>
  <si>
    <t>3906/17</t>
  </si>
  <si>
    <t>Реконструкция ТП-103 для электроснабжения энергопринимающих устройств заявителя по адресу: Московская обл., г. Дубна</t>
  </si>
  <si>
    <t>6092/19</t>
  </si>
  <si>
    <t>Реконструкция ВЛ-10 кВ направлением ТП-16 – КТП-18 по адресу: Московская область, г. Дубна</t>
  </si>
  <si>
    <t>6250/19</t>
  </si>
  <si>
    <t>Реконструкция ВЛ-10 кВ направлением КТП-15 – ТП-29 по адресу: Московская область, г. Дубна</t>
  </si>
  <si>
    <t>6251/19</t>
  </si>
  <si>
    <t>Реконструкция ВЛ-6 кВ направлением ТП-262 – КТП-259 по адресу: Московская область, г. Дубна</t>
  </si>
  <si>
    <t>6252/19</t>
  </si>
  <si>
    <t>Реконструкция 2КЛ-10 кВ направлением ГЭС-191 ф. 2 – ЦРПЛ ф. 12, 2КЛ-10 кВ направлением ГЭС-191 ф. 5 – ЦРПЛ ф. 9 по адресу: Московская область, г. Дубна</t>
  </si>
  <si>
    <t>6248/19</t>
  </si>
  <si>
    <t>Городской округ Ступино</t>
  </si>
  <si>
    <t>Реконструкция МТП-113 по адресу: Московская область, г. Ступино, ул. Малоовражная</t>
  </si>
  <si>
    <t>4005/17</t>
  </si>
  <si>
    <t>5751/18</t>
  </si>
  <si>
    <t>Реконструкция ВЛ 10 кВ ТП2В - ТП1В по адресу: Московская обл., Ступинский р-н, водоподъемы г.о. Ступино</t>
  </si>
  <si>
    <t>5006/18</t>
  </si>
  <si>
    <t>Реконструкция ВЛ 10 кВ РП-16 ф.2 по адресу: Московская обл., Ступинский р-н, ул.Белопесоцкая - с.Лужники</t>
  </si>
  <si>
    <t>5007/18</t>
  </si>
  <si>
    <t>5008/18</t>
  </si>
  <si>
    <t>Реконструкция ВЛ 10 кВ ТП1В - ТП-21 по адресу: Московская обл., Ступинский р-н, д.Соколова с.Пустынь</t>
  </si>
  <si>
    <t>5009/18</t>
  </si>
  <si>
    <t>Реконструкция ВЛ-0,4 кВ от МТП-113 по адресу:
Московская область, г. Ступино, ул. Малоовражная</t>
  </si>
  <si>
    <t>4006/17</t>
  </si>
  <si>
    <t>4008/17</t>
  </si>
  <si>
    <t>Реконструкция ВЛ-10 кВ от ТП-236 до МТП-119 по адресу: Московская область, Ступинский район, п. Жилево</t>
  </si>
  <si>
    <t>4009/17</t>
  </si>
  <si>
    <t>4011/17</t>
  </si>
  <si>
    <t>6376/20</t>
  </si>
  <si>
    <t>Реконструкция ЛЭП-0,4 кВ от КТП-20 для электроснабжения энергопринимающих устройств заявителя по адресу: Московская обл., Ступинский р-н, Ступино, д. Соколова Пустынь, ул. Горловская, д. № 50</t>
  </si>
  <si>
    <t>6321/20</t>
  </si>
  <si>
    <t>Реконструкция РУ-0,4 кВ РП-3 для электроснабжения энергопринимающих устройств заявителя по адресу: 142800, Московская обл., Ступинский р-н, г. Ступино, проспект Победы</t>
  </si>
  <si>
    <t>6322/20</t>
  </si>
  <si>
    <t>Реконструкция ЛЭП-0,4кВ по адресу: Московская обл., Ступинский р-н., д. Астафьево</t>
  </si>
  <si>
    <t>6272/19</t>
  </si>
  <si>
    <t>6273/19</t>
  </si>
  <si>
    <t>Городской округ Егорьевск</t>
  </si>
  <si>
    <t>Реконструкция ТП-51 по адресу: Московская обл, Егорьевск г, Владимирская ул, строение 9</t>
  </si>
  <si>
    <t>5310/18</t>
  </si>
  <si>
    <t>Реконструкция ТП-66 по адресу: Московская обл, Егорьевск г, А.Невского ул, строение 3</t>
  </si>
  <si>
    <t>5311/18</t>
  </si>
  <si>
    <t>5655/18</t>
  </si>
  <si>
    <t>Реконструкция ВЛ 6 кВ ФП№1-ТП№2 ф-ки, ФП№1-КРУН1 ф-ки по адресу: Московская обл., Егорьевский р-н, г.Егрьевск-п.Шувое</t>
  </si>
  <si>
    <t>5005/18</t>
  </si>
  <si>
    <t>6091/19</t>
  </si>
  <si>
    <t>Реконструкция участка ВЛ-0,23 кВ от ТП-181 для электроснабжения энергопринимающих устройств заявителя по адресу: Московская обл., г. Егорьевск, ул. Милиции, дом № 13/1</t>
  </si>
  <si>
    <t>6157/19</t>
  </si>
  <si>
    <t>Реконструкция РП-6 по адресу: Московская область, г.о. Егорьевск, ул. Горького</t>
  </si>
  <si>
    <t>6039/19</t>
  </si>
  <si>
    <t>Реконструкция РП-5 по адресу: Московская область, г.о. Егорьевск, ул. Жукова Гора</t>
  </si>
  <si>
    <t>6038/19</t>
  </si>
  <si>
    <t>6189/19</t>
  </si>
  <si>
    <t>Городской округ Подольск</t>
  </si>
  <si>
    <t>Реконструкция ЛЭП-0,4кВ по адресу: 142111, Московская обл., г. Подольск, пр-кт Юных Ленинцев, д. 40</t>
  </si>
  <si>
    <t>5563/18</t>
  </si>
  <si>
    <t>5738/19</t>
  </si>
  <si>
    <t>Реконструкция РТП-24 по адресу: Московская область, г.о. Подольск, д. Докукино</t>
  </si>
  <si>
    <t>4477/18</t>
  </si>
  <si>
    <t>Реконструкция РУ-6 кВ РТП-70, строительство ТП-проект., 2КЛ-6 кВ для электроснабжения энергопринимающих устройств заявителя по адресу: Московская обл, г.о. Подольск, мкр-н Климовск, ул. Революции, д. 2 (1 Этап)</t>
  </si>
  <si>
    <t>5540/18</t>
  </si>
  <si>
    <t>Реконструкция РТП-70 по адресу: Московская область, г.о. Подольск, мкр. Климовск, ул. Революции, д. 3</t>
  </si>
  <si>
    <t>4478/18</t>
  </si>
  <si>
    <t>Реконструкция КЛ-6 кВ направлением РТП-1-ТП-393 по адресу: Московская область, г. Подольск, ул. Мира, ул. Машиностроителей</t>
  </si>
  <si>
    <t>4480/18</t>
  </si>
  <si>
    <t>Реконструкция КЛ-10 кВ направлением ТП-83-ТП-216 по адресу: Московская область, г. Подольск, ул. Машиностроителей</t>
  </si>
  <si>
    <t>4481/18</t>
  </si>
  <si>
    <t>Реконструкция КЛ-10 кВ направлением ТП-62-ТП-141 по адресу: Московская область, г. Подольск, ул. Пионерская, ул. Школьная</t>
  </si>
  <si>
    <t>4482/18</t>
  </si>
  <si>
    <t>Реконструкция КЛ-6 кВ направлением ТП-67-ТП-77 по адресу: Московская область, г. Подольск, ул. Индустриальная, ул. Б. Серпуховская</t>
  </si>
  <si>
    <t>4483/18</t>
  </si>
  <si>
    <t>Реконструкция двух КЛ-6 кВ направлением ПС-182 "Гулево" - РТП-7 по адресу: Московская область, г. Подольск, ул. Орджоникидзе, ул. Машиностроителей</t>
  </si>
  <si>
    <t>4484/18</t>
  </si>
  <si>
    <t>Реконструкция 2КЛ-0,4кВ по адресу: 142101, Московская обл., г. Подольск, ул. Большая Серпуховская, дом № 20/1</t>
  </si>
  <si>
    <t>6041/19</t>
  </si>
  <si>
    <t>6050/19</t>
  </si>
  <si>
    <t>Реконструкция ТП-543 по адресу: Московская обл., г. Подольск, ул. Плещеевская</t>
  </si>
  <si>
    <t>6068/19</t>
  </si>
  <si>
    <t>Реконструкция РУ-0,4 кВ ТП-422 для электроснабжения энергопринимающих устройств заявителя по адресу: Московская обл., г. Подольск, ул. Парковая, дом № 26</t>
  </si>
  <si>
    <t>6320/20</t>
  </si>
  <si>
    <t>Реконструкция ЛЭП-0,4 кВ для электроснабжения энергопринимающих устройств заявителя по адресу: Московская обл., г. Климовск, СНТ «Весна-1</t>
  </si>
  <si>
    <t>6187/19</t>
  </si>
  <si>
    <t>Реконструкция КЛ-0,4кВ, строительство ЛЭП-0,4кВ по адресу: Московская обл., г. Подольск, ул. Чехова, д. № 6а (1 этап)</t>
  </si>
  <si>
    <t>6237/19</t>
  </si>
  <si>
    <t>Сергиево-Посадский муниципальный район</t>
  </si>
  <si>
    <t>5821/18</t>
  </si>
  <si>
    <t>Реконструкция ТП-404 для присоединения заявителя по адресу: 141303, Московская область, Сергиево-Посадский район, г. Сергиев Посад, Ярославское ш</t>
  </si>
  <si>
    <t>5448/18</t>
  </si>
  <si>
    <t>Реконструкция РУ-10кВ ТП-590 для присоединения заявителя по адресу: Московская область, Сергиево-Посадский район, Сергиев Посад г., Московское ш., д.3а</t>
  </si>
  <si>
    <t>5284/18</t>
  </si>
  <si>
    <t>Реконструкция ТП-22 для электроснабжения энергопринимающих устройств заявителя по адресу: 141315, Московская обл, Сергиево-Посадский р-н, Сергиев Посад г, Красной Армии пр-кт, дом №1а</t>
  </si>
  <si>
    <t>5332/18</t>
  </si>
  <si>
    <t>5193/18</t>
  </si>
  <si>
    <t>5647/18</t>
  </si>
  <si>
    <t>Реконструкция ТП-306. Строительство ЛЭП-0,4 кВ от ТП-306 по адресу: Московская обл., Сергиево-Посадский р-н, рп. Скоропусковский, участок № 40 ( 1 этап)</t>
  </si>
  <si>
    <t>5643/18</t>
  </si>
  <si>
    <t>Реконструкция ТП-12 для электроснабжения энергопринимающих устройств заявителя по адресу: 141310, Московская обл, Сергиево-Посадский р-н, Сергиев Посад г, 1 Ударной Армии ул, дом №12</t>
  </si>
  <si>
    <t>5543/18</t>
  </si>
  <si>
    <t>Реконструкция КЛ-6 кВ от РП-30 до ТП-338 по адресу: Московская обл, г.Сергиев Посад</t>
  </si>
  <si>
    <t>5940/19</t>
  </si>
  <si>
    <t>Реконструкция КЛ-6 кВ от РП-30 до РП-16 по адресу: Московская обл, г.Сергиев Посад</t>
  </si>
  <si>
    <t>5941/19</t>
  </si>
  <si>
    <t>Реконструкция КЛ-6 кВ от ТП-127 до ТП-173 по адресу: Московская обл, г.Сергиев Посад</t>
  </si>
  <si>
    <t>5942/19</t>
  </si>
  <si>
    <t>Реконструкция КЛ-6 кВ от ТП-173 до ТП-17 по адресу: Московская обл, г.Сергиев Посад</t>
  </si>
  <si>
    <t>5943/19</t>
  </si>
  <si>
    <t>Реконструкция КЛ-6 кВ от РП-16 до ТП-339 по адресу: Московская обл, г.Сергиев Посад</t>
  </si>
  <si>
    <t>5944/19</t>
  </si>
  <si>
    <t>Реконструкция КЛ-6 кВ от ТП-144 до ТП-15 по адресу: Московская обл, г.Сергиев Посад</t>
  </si>
  <si>
    <t>5945/19</t>
  </si>
  <si>
    <t>Реконструкция ТП-144 по адресу: Московская область, г. Сергиев Посад</t>
  </si>
  <si>
    <t>5947/19</t>
  </si>
  <si>
    <t>5949/19</t>
  </si>
  <si>
    <t>Реконструкция ТП-506. Строительство КЛ-0,4 кВ от ТП-506 для электроснабжения заявителя по адресу: Московская обл, Сергиево-Посадский р-н, Сергиев Посад г., в районе ул. Пограничная (1 Этап)</t>
  </si>
  <si>
    <t>5382/18</t>
  </si>
  <si>
    <t>Реконструкция ТП-355 для электроснабжения заявителя по адресу: 141300, Московская область, Сергиево-Посадский район, Сергиев Посад г., Пограничная ул.</t>
  </si>
  <si>
    <t>5291/18</t>
  </si>
  <si>
    <t>Реконструкция ТП-26, реконструкция ЛЭП-0,4 кВ от ТП-26 для электроснабжения заявителя по адресу: Московская область, Сергиево-Посадский район, Сергиев Посад г., Пролетарская 2-я ул</t>
  </si>
  <si>
    <t>5290/18</t>
  </si>
  <si>
    <t>Реконструкция ВЛ 6 кВ ТП208-ТП135-ТП159 по адресу: г. Сергиев Посад</t>
  </si>
  <si>
    <t>5092/18</t>
  </si>
  <si>
    <t>Реконструкция ТП-144, строительство ЛЭП-0,4 кВ до границы участка заявителя по адресу: Московская область, Сергиево-Посадский район, Сергиев Посад г. (1 Этап)</t>
  </si>
  <si>
    <t>5117/18</t>
  </si>
  <si>
    <t>Реконструкция ТП-95. Строительство КЛ-6 кВ. Строительство 2КЛ-0,4 кВ от ТП-95 до ВРУ заявителя по адресу: 141300, Московская обл, Сергиево-Посадский р-н, г. Сергиев Посад, Гражданская ул. (1 Этап)</t>
  </si>
  <si>
    <t>5430/18</t>
  </si>
  <si>
    <t>Вынос (переустройство) КЛ-6 кВ ф.403 ПС-105-ТП-365 с земельного участка Заявителя по адресу: Московская область, г. Сергиев Посад, на пересечении ул. Дружбы и Новоуглического шоссе, дом 60, КН 50:05:0070203:0030</t>
  </si>
  <si>
    <t>С-П-491/18</t>
  </si>
  <si>
    <t>Реконструкция КТП-1805850 для электроснабжения энергопринимающих устройств  заявителя по адресу: 141305, Московская обл, Сергиево-Посадский р-н, Сергиев Посад г., ул. Центральная</t>
  </si>
  <si>
    <t>5961/19</t>
  </si>
  <si>
    <t>5663/19</t>
  </si>
  <si>
    <t>5871/19</t>
  </si>
  <si>
    <t>5876/19</t>
  </si>
  <si>
    <t>Реконструкция ТП-482 по адресу: Московская обл., Сергиево-Посадский р-н, Глинково с, Коршуниха ул, участок №  62</t>
  </si>
  <si>
    <t>5875/19</t>
  </si>
  <si>
    <t>5872/19</t>
  </si>
  <si>
    <t>Реконструкция ТП-603 по адресу: Московская область, Сергиево-Посадский район, г. Сергиев Посад, ул.Вифанская</t>
  </si>
  <si>
    <t>5792/19</t>
  </si>
  <si>
    <t>5878/19</t>
  </si>
  <si>
    <t>5879/19</t>
  </si>
  <si>
    <t>Реконструкция ТП-43 для электроснабжения энергопринимающих устройств заявителя по адресу: 141311, Московская обл., Сергиево-Посадский р-н, д. Чарково, д. №14</t>
  </si>
  <si>
    <t>6104/19</t>
  </si>
  <si>
    <t>Реконструкция ТП-347 для электроснабжения энергопринимающих устройств заявителя по адресу: 141301, Московская обл., Сергиево-Посадский р-н, г. Сергиев Посад, Новоугличское ш., д. №65а</t>
  </si>
  <si>
    <t>6105/19</t>
  </si>
  <si>
    <t>6386/20</t>
  </si>
  <si>
    <t>6351/20</t>
  </si>
  <si>
    <t>6402/20</t>
  </si>
  <si>
    <t>6344/20</t>
  </si>
  <si>
    <t>Реконструкция РКТП-5105, строительство ТП-проект., 2КЛ-10 кВ от РУ-10 кВ РКТП-5105 до РУ-10 кВ ТП-проект. для электроснабжения энергопринимающих устройств заявителя по адресу: 141303, Московская обл, Сергиево-Посадский р-н, Сергиев Посад г, Ярославское ш, в районе д. Зубачево (1 этап)</t>
  </si>
  <si>
    <t>5681/19</t>
  </si>
  <si>
    <t>Реконструкция ТП-676 для электроснабжения энергопринимающих устройств заявителя по адресу: 141305, Московская обл, Сергиево-Посадский р-н, г. Сергиев Посад, ш. Скобяное</t>
  </si>
  <si>
    <t>6354/20</t>
  </si>
  <si>
    <t>6314/20</t>
  </si>
  <si>
    <t>6308/20</t>
  </si>
  <si>
    <t>Реконструкция ТП-127 для электроснабжения энергопринимающих устройств заявителя по адресу: Московская обл., Сергиево-Посадский р-н, Сергиев Посад г, Кооперативная ул., дом №20а</t>
  </si>
  <si>
    <t>5677/19</t>
  </si>
  <si>
    <t>6318/19</t>
  </si>
  <si>
    <t>Реконструкция ТП-135 для электроснабжения энергопринимающих устройств заявителя по адресу: 141300, Московская обл, Сергиево-Посадский р-н, г. Сергиев Посад, с. Благовещенье, дом № 6а</t>
  </si>
  <si>
    <t>6316/19</t>
  </si>
  <si>
    <t>5895/19</t>
  </si>
  <si>
    <t>5898/19</t>
  </si>
  <si>
    <t>Реконструкция ТП-365 по адресу: Московская область, г. Сергиев Посад</t>
  </si>
  <si>
    <t>6263/19</t>
  </si>
  <si>
    <t>Реконструкция ТП-154 для электроснабжения энергопринимающих устройств заявителя по адресу: Московская обл., Сергиево-Посадский р-н, г. Сергиев Посад, Новоугличское шоссе, д. № 32</t>
  </si>
  <si>
    <t>6258/19</t>
  </si>
  <si>
    <t>6236/19</t>
  </si>
  <si>
    <t>Ленинский муниципальный район</t>
  </si>
  <si>
    <t>Реконструкция КТП-27 по адресу: Московская обл., Ленинский р-он, пос. Володарского, уч. В-1/7</t>
  </si>
  <si>
    <t>5438/18</t>
  </si>
  <si>
    <t>5247/18</t>
  </si>
  <si>
    <t>Реконструкция двух КЛ-0,4 кВ от ТП-162по адресу: Московская область, Ленинский район, г. Видное, ул. Советская, д. 32</t>
  </si>
  <si>
    <t>4747/18</t>
  </si>
  <si>
    <t>Реконструкция РТП-22 по адресу: Московская область, Ленинский район, г. Видное, ул. Донбасская, пр-т. Ленинского Комсомола</t>
  </si>
  <si>
    <t>5423/18</t>
  </si>
  <si>
    <t>4745/18</t>
  </si>
  <si>
    <t>Реконструкция ЛЭП-0,4 кВ от ТП-151 по адресу: Московская область, Ленинский район, г. Видное</t>
  </si>
  <si>
    <t>4748/18</t>
  </si>
  <si>
    <t>Реконструкция ТП-413 по адресу: Московская область, Ленинский район, г. Видное, ул. Лемешко</t>
  </si>
  <si>
    <t>6183/19</t>
  </si>
  <si>
    <t>Реконструкция ТП-133 по адресу: Московская обл., Ленинский р-н, г. Видное, ст. Расторгуево</t>
  </si>
  <si>
    <t>6230/19</t>
  </si>
  <si>
    <t>Реконструкция ТП-148, ВЛ-0,4 кВ от РУ-0,4 кВ ТП-148, строительство ЛЭП-0,4 кВ от ТП-148 для электроснабжения энергопринимающих устройств заявителя по адресу: 142700, Московская обл, Ленинский р-н, Видное г, Вокзальная ул (1 этап)</t>
  </si>
  <si>
    <t>5669/19</t>
  </si>
  <si>
    <t>Реконструкция участка ВЛИ-0,4 кВ от РТП-31 для электроснабжения энергопринимающих устройств заявителя по адресу: Московская обл., Ленинский р-н, с. Спасское, участок № 65/2</t>
  </si>
  <si>
    <t>6367/20</t>
  </si>
  <si>
    <t>Новое строительство</t>
  </si>
  <si>
    <t>4146/17</t>
  </si>
  <si>
    <t>Строительство 2БКТП в районе ТП-120 по адресу: Московская область, г. Электросталь, ул. Победы</t>
  </si>
  <si>
    <t>2575/15</t>
  </si>
  <si>
    <t>Строительство КЛ-6кВ от ТП-92 до ТП-94, 2КЛ-0,4кВ от ТП-94 до ВРУ МДОУ д/сад №7 по адресу: Московская область, г. Электросталь, ул. Мира, д. 26б</t>
  </si>
  <si>
    <t>1771/15</t>
  </si>
  <si>
    <t>Строительство КЛ-0,4кВ от РТП-100 до ВРУ МДОУ д/сад №43 по адресу: Московская область, г. Электросталь, ул. Жулябина, д.6а</t>
  </si>
  <si>
    <t>1774/15</t>
  </si>
  <si>
    <t>Строительство КЛ-0,4кВ от ТП-70, ТП-111 до ВРУ МДОУ д/сад №56 по адресу: Московская область, г. Электросталь, ул. Первомайская, д. 4а</t>
  </si>
  <si>
    <t>1775/15</t>
  </si>
  <si>
    <t>Строительство КЛ-0,4кВ от ТП-95, РП-199 до ВРУ МДОУ д/сад №62 по адресу: Московская область, г. Электросталь, ул. Победы, д. 3 к. 5</t>
  </si>
  <si>
    <t>1776/15</t>
  </si>
  <si>
    <t>5405/19</t>
  </si>
  <si>
    <t>Строительство КЛ-0,4кВ от ТП-256 до ВРУ МДОУ д/сад №29 по адресу: Московская область, г.Электросталь, ул. Трудовая, 14</t>
  </si>
  <si>
    <t>6361/20</t>
  </si>
  <si>
    <t>6368/20</t>
  </si>
  <si>
    <t>Установка реклоузера по адресу: Московская область, городской округ Ликино-Дулёво, д. Минино</t>
  </si>
  <si>
    <t>4688/18</t>
  </si>
  <si>
    <t>Строительство БКТП в районе ТП-1024 по адресу: Московская область, Орехово-Зуевский район, г. Куровское, ул. Спортивная</t>
  </si>
  <si>
    <t>2431/15</t>
  </si>
  <si>
    <t>Строительство КТП в районе ТП-11 по адресу: Московская область, Орехово-Зуевский район, п. Новый Снопок, ул. Садовая</t>
  </si>
  <si>
    <t>2433/15</t>
  </si>
  <si>
    <t>Строительство КТП в районе ТП-282, КЛ 6 кВ от КТП-283 до КТП-проект по адресу: Орехово-Зуевский район, г. Дрезна</t>
  </si>
  <si>
    <t>331/12</t>
  </si>
  <si>
    <t>Строительство КТП в районе ТП-305 по адресу: Орехово-Зуевский район, г. Куровское, ул. Кирова</t>
  </si>
  <si>
    <t>522/12</t>
  </si>
  <si>
    <t>Строительство КВЛ-0,4 кВ от ТП-265 до ВРУ котельной №6 по адресу: Московская область, Орехово-Зуевский р-н, г. Дрезна, ул. Советская</t>
  </si>
  <si>
    <t>1753/15</t>
  </si>
  <si>
    <t>Строительство КЛ-0,4 кВ от ТП-211 до ВРУ поликлиники по адресу: Московская область, Орехово-Зуевский р-н, г. Ликино-Дулево, ул. Октябрьская, д. 55</t>
  </si>
  <si>
    <t>1751/15</t>
  </si>
  <si>
    <t>Строительство КЛ-0,4 кВ от РП-190 до ВРУ инфекционной больницы по адресу: Московская область, Орехово-Зуевский район, г. Ликино-Дулево. Ул. Центральная, д. 4</t>
  </si>
  <si>
    <t>1752/15</t>
  </si>
  <si>
    <t>Строительство ВЛ-0,4 кВ от ТП-304 до ВРУ КНС по адресу: Московская область, Орехово-Зуевский район, г. Куровское, ул. Октябрьская.</t>
  </si>
  <si>
    <t>1755/15</t>
  </si>
  <si>
    <t>Строительство БКТП вблизи ТП-321, ВЛ-6 кВ от оп.25 ВЛ-6 кВ ф.5 от ПС №85 до проект. БКТП. КЛ-0,4 кВ от проект. БКТП до ВРУ детского отделения больницы по адресу: Московская область, Орехово-Зуевский р-н, г. Куровское, ул. Суворова</t>
  </si>
  <si>
    <t>1756/15</t>
  </si>
  <si>
    <t>Строительство ВЛ-0,4 кВ от ТП-46 до ВРУ КНС по адресу: Московская область, Орехово-Зуевский р-н, д. Губино, ул. Ленина</t>
  </si>
  <si>
    <t>1757/15</t>
  </si>
  <si>
    <t>Строительство ВЛ-0.4 кВ от ТП-46 до ВРУ больницы по адресу: Московская область, Орехово-Зуевский р-н, д. Губино, ул. Ленина</t>
  </si>
  <si>
    <t>1758/15</t>
  </si>
  <si>
    <t>Расширение РУ-0,4 кВ ТП-52. Строительство ВЛ-0,4 кВ от ТП-52 до котельной Пром. Зоны по адресу: Московская область, Орехово-Зуевский р-н. д. Новое, ул. Кооперативная</t>
  </si>
  <si>
    <t>1722/15</t>
  </si>
  <si>
    <t>Строительство ВЛ-0,4 кВ от ТП-52 до ВЗУ-1 Пром. Зона по адресу: Московская область, Орехово-Зуевский р-н, д. Новое, ул. Кооперативная</t>
  </si>
  <si>
    <t>1723/15</t>
  </si>
  <si>
    <t>Строительство ВЛ-0,4 кВ от ТП-52 до КНС Пром. Зона по адресу: Московская область, Орехово-Зуевский р-н, д. Новое, ул. Кооперативная</t>
  </si>
  <si>
    <t>1724/15</t>
  </si>
  <si>
    <t>Установка реклоузера по адресу:Московская область, Орехово-Зуевский район</t>
  </si>
  <si>
    <t>4556/18</t>
  </si>
  <si>
    <t>6031/19</t>
  </si>
  <si>
    <t>6286/19</t>
  </si>
  <si>
    <t>Строительство 2БКТП в районе ТП-309 по адресу: Московская область, г.о. Электрогорск, ул. Советская, д. 10а</t>
  </si>
  <si>
    <t>2471/15</t>
  </si>
  <si>
    <t>2472/15</t>
  </si>
  <si>
    <t>2474/15</t>
  </si>
  <si>
    <t>2475/15</t>
  </si>
  <si>
    <t xml:space="preserve">Строительство КЛ-0,4 кВ от БКТП-309 до ВРУ дома по адресу: 142530, Московская область, г.о. Электрогорск, ул. Советская, д.21 </t>
  </si>
  <si>
    <t>2477/15</t>
  </si>
  <si>
    <t>2478/15</t>
  </si>
  <si>
    <t>Строительство  КЛ-6 кВ направлением ТП 306 – ТП-305 по адресу: 142530, Московская область, г.о. Электрогорск, ул.Семашко</t>
  </si>
  <si>
    <t>2479/15</t>
  </si>
  <si>
    <t xml:space="preserve">Строительство  КЛ-0,4 кВ от ТП-307 до ВРУ дома по адресу: 142530, Московская область, г.о. Электрогорск, ул. Советская, д.23 </t>
  </si>
  <si>
    <t>2480/15</t>
  </si>
  <si>
    <t xml:space="preserve">Строительство ЛЭП-6 кВ направлением ТП-373 – ТП-323 по адресу: 142530, Московская область, г.о. Электрогорск </t>
  </si>
  <si>
    <t>1237/15</t>
  </si>
  <si>
    <t>Строительство БКТП в районе ТП-337 по адресу: Московская область, г.Электрогорск, ул. Советская</t>
  </si>
  <si>
    <t>1321/15</t>
  </si>
  <si>
    <t>Строительство 2КЛ-6 кВ от проектируемой ТП (в районе ТП-306) до ТП-327, по адресу: г. Электрогорск</t>
  </si>
  <si>
    <t>538/12</t>
  </si>
  <si>
    <t>Строительство КТП в районе ТП-301 по адресу: г. Электрогорск, ул. Пионерская, д. 5</t>
  </si>
  <si>
    <t>533/12</t>
  </si>
  <si>
    <t>Строительство КТП, ЛЭП-6 кВ по адресу: Московская обл, Электрогорск го</t>
  </si>
  <si>
    <t>5962/19</t>
  </si>
  <si>
    <t>Строительство 2КТП вблизи ТП-32, КЛ-0,4 кВ от пр. 2КТП до ВНС ЛМЗ, КЛ-0,4 кВ от пр. 2КТП до ВРУ школы по адресу: Московская область, г. Павловский Посад, 1-й пер. 1-го Мая</t>
  </si>
  <si>
    <t>1777/15</t>
  </si>
  <si>
    <t>Строительство КТП в районе ТП-205 по адресу: Московская область, Павлово-Посадский р-н, пос. Б.Дворы, ул.Маяковского, д. 176</t>
  </si>
  <si>
    <t>2311/15</t>
  </si>
  <si>
    <t>Строительство КТП в районе ГКТП-59 по адресу: Московская область, Павловский Посад, ул. Усовская</t>
  </si>
  <si>
    <t>2312/15</t>
  </si>
  <si>
    <t>Строительство КТП в районе ГКТП-94 по адресу: Московская область, Павлово-Посадский р-н, д. Субботино</t>
  </si>
  <si>
    <t>2313/15</t>
  </si>
  <si>
    <t>Строительство КТП в районе ГКТП-95 по адресу: Московская область, г. Павловский Посад, ул. Советская</t>
  </si>
  <si>
    <t>2314/15</t>
  </si>
  <si>
    <t>Строительство КТП в районе ГКТП-98 по адресу: Московская область, г. Павловский Посад, ул.Степуринская</t>
  </si>
  <si>
    <t>2315/15</t>
  </si>
  <si>
    <t>Строительство КТП в районе ГКТП-103 по адресу: Московская область, г. Павловский Посад, пер. Ленинградский</t>
  </si>
  <si>
    <t>2316/15</t>
  </si>
  <si>
    <t>Строительство КТП в районе МП-104 по адресу: Московская область, Павлово-Посадский район, пос. Большие Дворы, ул. Ленина</t>
  </si>
  <si>
    <t>2317/15</t>
  </si>
  <si>
    <t>Строительство КТП в районе МП-122 по адресу: Московская область, г. Павловский Посад, ул. Московская</t>
  </si>
  <si>
    <t>2318/15</t>
  </si>
  <si>
    <t>Строительство КТП в районе ГКТП-47 по адресу: Московская область, г. Павловский Посад, ул. Красный текстильщик</t>
  </si>
  <si>
    <t>2319/15</t>
  </si>
  <si>
    <t>Строительство КТП в районе ГКТП-144 по адресу: Московская область, Павлово-Посадский район, д. Ковригино</t>
  </si>
  <si>
    <t>2320/15</t>
  </si>
  <si>
    <t>Строительство КТП в районе ГКТП-63 по адресу: Московская область, Павлово-Посадский район, д. Ковригино</t>
  </si>
  <si>
    <t>2321/15</t>
  </si>
  <si>
    <t>Строительство КТП в районе ГКТП-97 по адресу: Московская область, г. Павловский Посад, ул. Чернышевского, д. 16</t>
  </si>
  <si>
    <t>2322/15</t>
  </si>
  <si>
    <t>Строительство КТП в районе ГКТП-179 по адресу: Московская область, г. Павловский Посад, ул. Кузьмина – ул. Тимирязева</t>
  </si>
  <si>
    <t>2323/15</t>
  </si>
  <si>
    <t>Строительство ТП в районе ТП-18 по адресу: Московская область, Павловский Посад, ул.Чапаева, напротив д. 29</t>
  </si>
  <si>
    <t>2334/15</t>
  </si>
  <si>
    <t>Строительство КЛ-0,4 кВ от ТП-80 до ВРУ дома по адресу: Московская область, г. Павловский Посад, ул. Южная, д.30</t>
  </si>
  <si>
    <t>2339/15</t>
  </si>
  <si>
    <t>Строительство КЛ-0,4 кВ от ТП-86 до ВРУ дома по адресу: Московская область, г. Павловский Посад, ул. Южная, д. 31</t>
  </si>
  <si>
    <t>2340/15</t>
  </si>
  <si>
    <t>Строительство КЛ-0,4 кВ от ТП-30 до ВРУ дома по адресу: Московская область, г. Павловский Посад, ул. Кирова, д. 60 подъезд 5</t>
  </si>
  <si>
    <t>2341/15</t>
  </si>
  <si>
    <t>Строительство КЛ-0,4 кВ от ТП-86 перемычка от дома № 31 до дома № 22 по адресу: Московская область, г. Павловский Посад, ул. Южная, д. 22 – ул. Южная, д. 31</t>
  </si>
  <si>
    <t>2342/15</t>
  </si>
  <si>
    <t>Строительство РП-10 кВ по адресу: Московская область, г. Павловский Посад</t>
  </si>
  <si>
    <t>5084/18</t>
  </si>
  <si>
    <t>Строительство ТП взамен ТП-23 по адресу: Московская обл, Павловский Посад г, Орджоникидзе ул, дом №13</t>
  </si>
  <si>
    <t>4559/18</t>
  </si>
  <si>
    <t>Установка реклоузеров по адресу: Московская область, г.о. Павловский Посад</t>
  </si>
  <si>
    <t>4560/18</t>
  </si>
  <si>
    <t>5407/19</t>
  </si>
  <si>
    <t>6175/19</t>
  </si>
  <si>
    <t>Строительство ТП, ЛЭП-6 кВ по адресу: 142500, Московская область, Павлово-Посадский р-н</t>
  </si>
  <si>
    <t>6332/20</t>
  </si>
  <si>
    <t>6294/20</t>
  </si>
  <si>
    <t>Строительство ТП, ЛЭП-6 кВ по адресу: Московская область, г. Павловский Посад</t>
  </si>
  <si>
    <t>6297/20</t>
  </si>
  <si>
    <t>Строительство 2БКТП в районе ТП-3 по адресу: Московская область г. Шатура, мкр.Керва, ул. Школьная</t>
  </si>
  <si>
    <t>2141/15</t>
  </si>
  <si>
    <t>Строительство КТП, ВЛ-10кВ по адресу: Московская область Рабочий поселок г. Шатура, ул. Ленина</t>
  </si>
  <si>
    <t>2142/15</t>
  </si>
  <si>
    <t>Строительство КТП, ВЛ-10 кВ по адресу: Московская область Рабочий поселок г.Шатура, ул.Октябрьская</t>
  </si>
  <si>
    <t>2143/15</t>
  </si>
  <si>
    <t>Строительство ВЛ-10кВ от ВЛ-10кВ направлением ТП-1-ТП-3 до пр.КТП-2146-15 по адресу: Московская область п. Осаново, ул. Школьная</t>
  </si>
  <si>
    <t>2144/15</t>
  </si>
  <si>
    <t>Строительство КТП, ВЛ-6кВ по адресу: Московская область п. Черусти, ул.Февральская</t>
  </si>
  <si>
    <t>2145/15</t>
  </si>
  <si>
    <t>Строительство КТП, ВЛ-10кВ по адресу: Московская область п. Осаново, ул. Школьная</t>
  </si>
  <si>
    <t>2146/15</t>
  </si>
  <si>
    <t>Строительство сети электроснабжения улицы Лесная, Железнодорожная в п. Черусти (монтаж новой КТП)</t>
  </si>
  <si>
    <t>41/07</t>
  </si>
  <si>
    <t>Строительство ВЛ-10 кВ от РП-3 до КТП-48 адресу: Московская обл, Шатура г.</t>
  </si>
  <si>
    <t>4980/18</t>
  </si>
  <si>
    <t>Установка реклоузеров по адресу: Московская обл., Шатурский  р-н, г.о. Рошаль</t>
  </si>
  <si>
    <t>4906/18</t>
  </si>
  <si>
    <t>5410/19</t>
  </si>
  <si>
    <t>Строительство КТП в районе ТП-10 по адресу: Московская область г.о. Рошаль, ул. Лесная</t>
  </si>
  <si>
    <t>1326/15</t>
  </si>
  <si>
    <t>Строительство 2КТП в районе ЦРП-8 по адресу: Московская область Рошаль г</t>
  </si>
  <si>
    <t>4255/17</t>
  </si>
  <si>
    <t>Строительство КТП в районе ТП-33 по адресу: Московская область г.о. Рошаль, ул. Садовая</t>
  </si>
  <si>
    <t>1338/15</t>
  </si>
  <si>
    <t>Строительство ЛЭП-6кВ от пр.КТП в рамках ТЗ 1338/15 до пр.КТП в памках ТЗ-531/12 по адресу: Московская область г.о.Рошаль, ул. Садовая, ул. Комарова</t>
  </si>
  <si>
    <t>1339/15</t>
  </si>
  <si>
    <t>Строительство ТП (в районе ТП-25) по адресу: г. Рошаль, ул. Фр. Энгельса, 29</t>
  </si>
  <si>
    <t>423/12</t>
  </si>
  <si>
    <t>Строительство ТП в районе ТП-21 по адресу: г. Рошаль, Лесхоз</t>
  </si>
  <si>
    <t>215/11</t>
  </si>
  <si>
    <t>Строительство КТП в районе ТП-38 по адресу: г. Рошаль, ул. Окт. Революции, 16</t>
  </si>
  <si>
    <t>212/11</t>
  </si>
  <si>
    <t>Строительство РТП в районе ЦРУ, пром. зона ПО "Рошальский хим. комбинат", г.Рошаль</t>
  </si>
  <si>
    <t>174/13</t>
  </si>
  <si>
    <t>Строительство сетей 6 кВ и 0,4 кВ в зоне подтопления, пром. зона ПО "Рошальский хим. комбинат", г.Рошаль</t>
  </si>
  <si>
    <t>175/13</t>
  </si>
  <si>
    <t>Строительство ВЛ-6 кВ от новой ТП-20  до существующей ТП-21 по адресу: г.о.  Рошаль, ул. 1 Первомайская, ул. Лесхозная</t>
  </si>
  <si>
    <t>216/11</t>
  </si>
  <si>
    <t>Строительство МТП, ЛЭП-6 кВ по адресу: Московская обл, Рошаль г, в районе ул. Калинина</t>
  </si>
  <si>
    <t>6452/20</t>
  </si>
  <si>
    <t>6033/19</t>
  </si>
  <si>
    <t>Строительство КТП в районе КТП-64 по адресу: Московская область, Луховицкий р-н, г. Луховицы, ул. Огородная</t>
  </si>
  <si>
    <t>2521/15</t>
  </si>
  <si>
    <t>2522/15</t>
  </si>
  <si>
    <t>Строительство 4 КЛ-0,4кВ от ТП-25 по адресу: Московская область, г. Луховицы, ул. Мира</t>
  </si>
  <si>
    <t>2533/15</t>
  </si>
  <si>
    <t>Строительство КЛ-10 кВ ТП-16 – ТП-65 по адресу: Московская область, г. Луховицы, ул. Пушкина</t>
  </si>
  <si>
    <t>2535/15</t>
  </si>
  <si>
    <t>Строительство БКРТП в районе существующих КТП-97 и КТП-85 по адресу: 140500, Московская область, г.Луховицы, ул.Лесная</t>
  </si>
  <si>
    <t>2536/15</t>
  </si>
  <si>
    <t>Строительство КТП в районе ТП-91 по адресу: Луховицкий р-н, п. Газопроводск</t>
  </si>
  <si>
    <t>2537/15</t>
  </si>
  <si>
    <t>Строительство новой КЛ-10кВ РП-73 – КТП-107 по адресу: Московская область, г. Луховицы, п. Молодежный 1</t>
  </si>
  <si>
    <t>2538/15</t>
  </si>
  <si>
    <t>Строительство производственной базы АО «Мособлэнерго» по адресу: Московская область, г. Луховицы, ул. Пушкина, д. 168 Б</t>
  </si>
  <si>
    <t>2813/15</t>
  </si>
  <si>
    <t>Установка реклоузеров по адресу: Московская область, г.о. Луховицы</t>
  </si>
  <si>
    <t>4800/18</t>
  </si>
  <si>
    <t>5994/19</t>
  </si>
  <si>
    <t>6155/19</t>
  </si>
  <si>
    <t>Строительство КТП в районе КТП-38 по адресу: Московская область, г.Кашира</t>
  </si>
  <si>
    <t>1329/15</t>
  </si>
  <si>
    <t>Строительство 2КТП в районе КТП-61 по адресу: Московская область г. Кашира</t>
  </si>
  <si>
    <t>1944/15</t>
  </si>
  <si>
    <t>Строительство КЛ-0,4 кВ от ТП-58 по адресу: Московская область, г.Кашира, ул.Астахова</t>
  </si>
  <si>
    <t>1779/15</t>
  </si>
  <si>
    <t>Строительство ВЛИ-0,4 кВ от ВЛ-0,4 кВ ТП-27 по адресу: Московская область, г.Кашира, ул.Глухой пер</t>
  </si>
  <si>
    <t>1781/15</t>
  </si>
  <si>
    <t>Строительство КВЛ-0,4 кВ от ТП-27 по адресу: Московская область, г.Кашира, ул.Советская</t>
  </si>
  <si>
    <t>1782/15</t>
  </si>
  <si>
    <t>Строительство КЛ-0,4 кВ от ТП-79 по адресу: Московская область, г.Кашира, ул.Металлургов</t>
  </si>
  <si>
    <t>1783/15</t>
  </si>
  <si>
    <t>Строительство МТП, ЛЭП-6кВ по адресу: Московская область, Каширский р-н, п. Зендиково, ул. Зендиковская</t>
  </si>
  <si>
    <t>3972/17</t>
  </si>
  <si>
    <t>Установка реклоузера по адресу: Московская область, г. Кашира, ул. Центролит</t>
  </si>
  <si>
    <t>3612/18</t>
  </si>
  <si>
    <t>Установка реклоузера по адресу: Московская область, Каширский район, д. Лиды</t>
  </si>
  <si>
    <t>4750/18</t>
  </si>
  <si>
    <t>Установка реклоузера по адресу: Московская область, г. Ожерелье, Достоевское лесничество</t>
  </si>
  <si>
    <t>4751/18</t>
  </si>
  <si>
    <t>Установка реклоузера по адресу: Московская область, Каширский район, п. Новоселки</t>
  </si>
  <si>
    <t>4752/18</t>
  </si>
  <si>
    <t>Установка реклоузера по адресу: Московская область, г.Кашира, ул.Нагорная</t>
  </si>
  <si>
    <t>4753/18</t>
  </si>
  <si>
    <t>Установка реклоузера по адресу: Московская область, Каширский район, д. Терново-2, г. Кашира, ул. Весенняя, ул. Летняя</t>
  </si>
  <si>
    <t>4754/18</t>
  </si>
  <si>
    <t>Установка реклоузера по адресу: Московская область, г. Кашира, ул. Нагорная</t>
  </si>
  <si>
    <t>4757/18</t>
  </si>
  <si>
    <t>Установка реклоузера по адресу: Московская область, г. Кашира, ул. Пушкинская</t>
  </si>
  <si>
    <t>4758/18</t>
  </si>
  <si>
    <t>Установка реклоузера по адресу: Московская область, г. Ожерелье, ул. Строительная</t>
  </si>
  <si>
    <t>4759/18</t>
  </si>
  <si>
    <t>Строительство ТП взамен ТП-21, встроенной в здание Ожерельского железнодорожного колледжа по адресу: Московская обл., г.о. Кашира, м-н Ожерелье, ул. Студенческая</t>
  </si>
  <si>
    <t>5307/18</t>
  </si>
  <si>
    <t>Установка реклоузера по адресу: Московская область, г. Кашира, ул. Стрелецкая</t>
  </si>
  <si>
    <t>4760/18</t>
  </si>
  <si>
    <t>Строительство КТП, КЛ-6 кВ по адресу: Московская обл., г. Кашира, ул. Стрелецкая</t>
  </si>
  <si>
    <t>6205/19</t>
  </si>
  <si>
    <t>Строительство КТП в районе ТП-56 по адресу: Московская область, г.Озеры,ул. Ленина</t>
  </si>
  <si>
    <t>1993/15</t>
  </si>
  <si>
    <t>Строительство КТП в районе ТП-86 по адресу: Московская область, г. Озеры,ул. 26-го Июня</t>
  </si>
  <si>
    <t>1994/15</t>
  </si>
  <si>
    <t>Строительство КТП, КЛ-10кВ по адресу: Московская область, Озерский р-н., г. Озеры, ул. Весенняя</t>
  </si>
  <si>
    <t>1995/15</t>
  </si>
  <si>
    <t>Строительство 3-этажного административно-производственного здания филиала Озерская электросеть, по адресу: г. Озёры, ул. Луговая д.63</t>
  </si>
  <si>
    <t>98/13</t>
  </si>
  <si>
    <t>Установка реклоузеров по адресу: Московская область, г.о. Озеры</t>
  </si>
  <si>
    <t>4810/18</t>
  </si>
  <si>
    <t>Строительство 2-х ВЛИ-0,4кВ от ТП-85 до ВРУ-0,4 кВ КНС по адресу: Московская область, г. Зарайск</t>
  </si>
  <si>
    <t>1791/15</t>
  </si>
  <si>
    <t>Строительство КТП в районе КТП-322 по адресу: 140600, Московская область, Зарайский район, НСТ «Офсетчик»</t>
  </si>
  <si>
    <t>2091/15</t>
  </si>
  <si>
    <t>2093/15</t>
  </si>
  <si>
    <t>Строительство КТП в районе КТП-330 СНТ «Надежда» по адресу: 140600, Московская область, Зарайский район, СНТ «Надежда»</t>
  </si>
  <si>
    <t>2094/15</t>
  </si>
  <si>
    <t>Установка реклоузеров по адресу: Московская область, г.о. Зарайск</t>
  </si>
  <si>
    <t>4806/18</t>
  </si>
  <si>
    <t>Городской округ Серебряные-Пруды</t>
  </si>
  <si>
    <t>1785/15</t>
  </si>
  <si>
    <t>1786/15</t>
  </si>
  <si>
    <t>Строительство КЛ-0,4 кВ от ЗТП-206 по адресу: Московская область, Серебряно-Прудский р-н, с. Петрово</t>
  </si>
  <si>
    <t>1787/15</t>
  </si>
  <si>
    <t>Установка реклоузера по адресу: Московская область, Серебряно-Прудский р-н, п. Шеметово</t>
  </si>
  <si>
    <t>4761/18</t>
  </si>
  <si>
    <t>Строительство автоматического пункта секционирования по адресу: 142970, Московская обл, Серебряно-Прудский р-н, Серебряные Пруды п, Тополя мкр</t>
  </si>
  <si>
    <t>5689/19</t>
  </si>
  <si>
    <t>1880/15</t>
  </si>
  <si>
    <t>Строительство КТП по адресу: 142300, Московская область, г. Чехов, ул. Энергетиков, Восходная, Светлая (МКР «Бадеево III</t>
  </si>
  <si>
    <t>1881/15</t>
  </si>
  <si>
    <t>1879/15</t>
  </si>
  <si>
    <t>Установка реклоузера по адресу: Московская область, Чеховский р-н, п. Мещерское</t>
  </si>
  <si>
    <t>1/18</t>
  </si>
  <si>
    <t>Строительство ТП, КЛ-10 кВ. Реконструкция ВЛ-0,4 кВ по адресу: Московская область, г. Чехов, ул. Осенняя</t>
  </si>
  <si>
    <t>5777/19</t>
  </si>
  <si>
    <t>Строительство ТП, ЛЭП-6 кВ по адресу: Московская область, Чеховский район, п. Любучаны</t>
  </si>
  <si>
    <t>5785/19</t>
  </si>
  <si>
    <t>6235/19</t>
  </si>
  <si>
    <t>6234/19</t>
  </si>
  <si>
    <t>Строительство двух КТП, КЛ-6 кВ, ЛЭП-0,4 кВ по адресу: 142300, Московская обл, г.о. Чехов, Верхнее Зачатье</t>
  </si>
  <si>
    <t>6233/19</t>
  </si>
  <si>
    <t>Строительство КЛ-0,4 кВ от РП-24 до ВРУ жилого дома по адресу: 142290, г.Пущино м-рн «Г» д.2</t>
  </si>
  <si>
    <t>2542/15</t>
  </si>
  <si>
    <t>Строительство КЛ-0,4 кВ от РП-24 до ВРУ жилого дома по адресу: 142290, г.Пущино м-рн «Г» д.3</t>
  </si>
  <si>
    <t>2543/15</t>
  </si>
  <si>
    <t>Строительство КЛ-0,4 кВ от РП-24 до ВРУ жилого дома по адресу: 142290, г.Пущино м-рн «Г» д.4</t>
  </si>
  <si>
    <t>2544/15</t>
  </si>
  <si>
    <t>Строительство КЛ-0,4 кВ от РП-24 до ВРУ жилого дома по адресу: 142290, г.Пущино м-рн «Г» д.5</t>
  </si>
  <si>
    <t>2545/15</t>
  </si>
  <si>
    <t>Строительство КЛ-0,4 кВ от РП-24 до ВРУ жилого дома по адресу: 142290, г.Пущино м-рн «Г» д.6</t>
  </si>
  <si>
    <t>2546/15</t>
  </si>
  <si>
    <t>Строительство КЛ-0,4 кВ от РП-24 до ВРУ жилого дома по адресу: 142290, г.Пущино м-рн «Г» д.11</t>
  </si>
  <si>
    <t>2547/15</t>
  </si>
  <si>
    <t>Строительство КЛ-0,4 кВ от РП-24 до ВРУ жилого дома по адресу: 142290, г.Пущино м-рн «Г» д.12</t>
  </si>
  <si>
    <t>2548/15</t>
  </si>
  <si>
    <t>Строительство КЛ-0,4 кВ от РП-24 до ВРУ жилого дома по адресу: 142290, г.Пущино м-рн «Г» д.13</t>
  </si>
  <si>
    <t>2549/15</t>
  </si>
  <si>
    <t>Строительство КЛ-0,4 кВ от ТП-302 до ВРУ жилого дома по адресу: 142290, Московская область, г.Пущино м-рн 'В' д.10</t>
  </si>
  <si>
    <t>2551/15</t>
  </si>
  <si>
    <t>Строительство КЛ-0,4 кВ от ТП-302 до ВРУ жилого дома по адресу: 142290, Московская область, г.Пущино м-рн 'В' д.11</t>
  </si>
  <si>
    <t>2552/15</t>
  </si>
  <si>
    <t>Строительство КЛ-0,4 кВ от ТП-302 до ВРУ жилого дома по адресу: 142290, Московская область, г.Пущино м-рн 'В' д.12</t>
  </si>
  <si>
    <t>2553/15</t>
  </si>
  <si>
    <t>Строительство КЛ-0,4 кВ от ТП-302 до ВРУ жилого дома по адресу: 142290, Московская область, г.Пущино м-рн 'В' д.13</t>
  </si>
  <si>
    <t>2554/15</t>
  </si>
  <si>
    <t>Строительство КЛ-0,4 кВ от ТП-302 до ВРУ жилого дома по адресу: 142290, Московская область, г.Пущино м-рн 'В' д.14</t>
  </si>
  <si>
    <t>2555/15</t>
  </si>
  <si>
    <t>Строительство КЛ-0,4 кВ от ТП-302 до ВРУ жилого дома по адресу: 142290, Московская область, г.Пущино м-рн 'В' д.15</t>
  </si>
  <si>
    <t>2556/15</t>
  </si>
  <si>
    <t>Строительство КЛ-0,4 кВ от ТП-317 до ВРУ жилого дома по адресу:142290, г.Пущино м-рн «В» д.21</t>
  </si>
  <si>
    <t>2558/15</t>
  </si>
  <si>
    <t>Строительство КЛ-0,4 кВ от ТП-317 до ВРУ жилого дома по адресу:142290, г.Пущино м-рн «В» д.22</t>
  </si>
  <si>
    <t>2559/15</t>
  </si>
  <si>
    <t>Строительство КЛ-0,4 кВ от ТП-317 до ВРУ жилого дома по адресу:142290, г.Пущино м-рн «В» д.23</t>
  </si>
  <si>
    <t>2560/15</t>
  </si>
  <si>
    <t>Строительство КЛ-0,4 кВ от ТП-317 до ВРУ жилого дома по адресу:142290, г.Пущино м-рн «В» д.24</t>
  </si>
  <si>
    <t>2561/15</t>
  </si>
  <si>
    <t>Строительство КЛ-0,4 кВ от ТП-317 до ВРУ жилого дома по адресу:142290, г.Пущино м-рн «В» д.25</t>
  </si>
  <si>
    <t>2562/15</t>
  </si>
  <si>
    <t>Строительство КЛ-0,4 кВ от ТП-317 до ВРУ жилого дома по адресу:142290, г.Пущино м-рн «В» д.26</t>
  </si>
  <si>
    <t>2563/15</t>
  </si>
  <si>
    <t>Строительство КЛ-0,4 кВ от ТП-317 до ВРУ жилого дома по адресу: 142290, г.Пущино м-рн «В» д.27</t>
  </si>
  <si>
    <t>2564/15</t>
  </si>
  <si>
    <t>Строительство КЛ-0,4 кВ от ТП-317 до ВРУ жилого дома по адресу:142290, г.Пущино м-рн «В» д.28</t>
  </si>
  <si>
    <t>2565/15</t>
  </si>
  <si>
    <t>Строительство КЛ-0,4 кВ от ТП-315 до ВРУ жилого дома по адресу:142290, г.Пущино м-рн 'В' д.29</t>
  </si>
  <si>
    <t>2567/15</t>
  </si>
  <si>
    <t>Строительство КЛ-0,4 кВ от ТП-315 до ВРУ жилого дома по адресу:142290, г.Пущино м-рн 'В' д.30</t>
  </si>
  <si>
    <t>2568/15</t>
  </si>
  <si>
    <t>Строительство КЛ-0,4 кВ от ТП-315 до ВРУ жилого дома по адресу: 142290, г.Пущино м-рн 'В' д.31</t>
  </si>
  <si>
    <t>2569/15</t>
  </si>
  <si>
    <t>Строительство 2КЛ-10 кВ от ПС-447 фидера №1, 14 до РП-31 по адресу: г. Пущино</t>
  </si>
  <si>
    <t>23/13</t>
  </si>
  <si>
    <t>Строительство ЛЭП-10 кВ от ТП-10 «КОС» до ТП-180, по адресу: Московская область, Серпуховский район, п. Пролетарский, с. Райсеменовское</t>
  </si>
  <si>
    <t>1749/15</t>
  </si>
  <si>
    <t>Строительство ТП взамен ТП-137 по адресу: Московская область, г. Серпухов, Большой Высоцкий переулок, зд.№31а</t>
  </si>
  <si>
    <t>5544/18</t>
  </si>
  <si>
    <t>Строительство реклоузера и ПКУ по адресу: Московская область, Серпуховский район, д. Тульчино</t>
  </si>
  <si>
    <t>5758/19</t>
  </si>
  <si>
    <t>Строительство КТП по адресу: Московская область, г. Серпухов, ул. Театральная</t>
  </si>
  <si>
    <t>4714/18</t>
  </si>
  <si>
    <t>Строительство КТП в районе ТП-6 по адресу: Московская область, Серпуховский район, п. Кирпичный завод</t>
  </si>
  <si>
    <t>2221/15</t>
  </si>
  <si>
    <t>Строительство КТП, КВЛ-10 кВ, ЛЭП-0,4 кВ по адресу:  Московская область, Серпуховский район, п. Пролетарский</t>
  </si>
  <si>
    <t>2222/15</t>
  </si>
  <si>
    <t>Установка реклоузера по адресу: Московская область, Серпуховский р-н, д. Волково</t>
  </si>
  <si>
    <t>2/18</t>
  </si>
  <si>
    <t>Строительство КТП в районе КТП-10-52 по адресу: Московская обл., г. Серпухов, ул. Маяковского, д. 23/21</t>
  </si>
  <si>
    <t>4608/18</t>
  </si>
  <si>
    <t>Строительство КТП в районе КТП-74 по адресу: Московская обл., г. Серпухов, Московское шоссе, 65</t>
  </si>
  <si>
    <t>4612/18</t>
  </si>
  <si>
    <t>Строительство КТП, 2КЛ-6 кВ для электроснабжения энергопринимающих устройств заявителя по адресу: Московская обл, , Серпухов г, Советская ул, Тульская ул</t>
  </si>
  <si>
    <t>5665/19</t>
  </si>
  <si>
    <t>5683/19</t>
  </si>
  <si>
    <t>4708/18</t>
  </si>
  <si>
    <t>Строительство АПС и СОУЭ Домодедовского филиала АО «Мособлэнерго» по адресу: Московская обл, г. Домодедово, мкр. Северный, ул. Дачная, д. 2</t>
  </si>
  <si>
    <t>5524/18</t>
  </si>
  <si>
    <t>Строительство КПП и системы контроля доступа Домодедовского филиала АО "Мособлэнерго" по адресу: Московская обл., г. Домодедово, мкр. Северный, ул. Дачная, д.2</t>
  </si>
  <si>
    <t>5341/18</t>
  </si>
  <si>
    <t>4709/18</t>
  </si>
  <si>
    <t>4716/18</t>
  </si>
  <si>
    <t>Строительство 2ЛЭП-10 кВ по адресу: Московская область, Люберецкий район, д. Марусино (1, 2 Этапы)</t>
  </si>
  <si>
    <t>5450/18</t>
  </si>
  <si>
    <t>Строительство КЛ-10 кВ от ТП-76 до ТП-454 по адресу: Московская область, Люберецкий р-н, п.Малаховка, ул.Грибоедова, ул.Красковское шоссе</t>
  </si>
  <si>
    <t>2355/15</t>
  </si>
  <si>
    <t>Строительство КЛ-6 кВ от ТП-169 до ТП-449 по адресу: Московская область, Люберецкий р-н, д.Зенино-д.Мотяково</t>
  </si>
  <si>
    <t>2358/15</t>
  </si>
  <si>
    <t>Строительство КЛ-10 кВ от пр.РП-10 кВ до ТП-288 по адресу: Московская область, Люберецкий р-н, п. Малаховка</t>
  </si>
  <si>
    <t>2362/15</t>
  </si>
  <si>
    <t>Строительство ВЛ-0,4 кВ от ТП-61, по адресу: Люберецкий р-н, п. Малаховка, ул. Чайковского, Южная, Советская, Толстого, Ленина</t>
  </si>
  <si>
    <t>137/10</t>
  </si>
  <si>
    <t>Строительство РП-6 кВ, ЛЭП-6 кВ по адресу: Московская область, Люберецкий р-н, пос. Токарево</t>
  </si>
  <si>
    <t>2360/15</t>
  </si>
  <si>
    <t>Строительство КЛ-0,4 кВ от ТП-93 по адресу: Московская область, Люберецкий р-н, пос.Томилино, ул.Чехова</t>
  </si>
  <si>
    <t>1716/15</t>
  </si>
  <si>
    <t>Строительство КЛ-0,4 кВ от ТП-564 по адресу: Московская область, г. Люберецы, ул.Коммунистическая</t>
  </si>
  <si>
    <t>1717/15</t>
  </si>
  <si>
    <t>Установка реклоузера по адресу: Московская область, Люберецкий р-н, п. Жилино-1</t>
  </si>
  <si>
    <t>4681/18</t>
  </si>
  <si>
    <t>Установка реклоузера по адресу: Московская область, Люберецкий р-н, д. Марусино, ул. Заречная</t>
  </si>
  <si>
    <t>4682/18</t>
  </si>
  <si>
    <t>Установка реклоузера по адресу: Московская область, Люберецкий р-н, д. Марусино</t>
  </si>
  <si>
    <t>4683/18</t>
  </si>
  <si>
    <t>6053/19</t>
  </si>
  <si>
    <t>6202/19</t>
  </si>
  <si>
    <t>6403/20</t>
  </si>
  <si>
    <t>Строительство 2 КЛ-10 кВ направлением РТП-5 – РП-4 по адресу: 140093, Московская область г.Дзержинский</t>
  </si>
  <si>
    <t>2272/15</t>
  </si>
  <si>
    <t>Строительство КЛ-0,4 кВ от ТП-3 до ВРУ дома по адресу: 140053, Московская область г.Котельники, мкр. Силикат д. 20</t>
  </si>
  <si>
    <t>2273/15</t>
  </si>
  <si>
    <t>Строительство 2 КЛ-6 кВ направлением ТП-29 – ТП-40Н по адресу: 140090, Московская область г.Дзержинский, ул. Дзержинская</t>
  </si>
  <si>
    <t>2274/15</t>
  </si>
  <si>
    <t>Строительство БКТП в районе ТП-1«Карьер ЗИЛ» по адресу: 140093, Московская область г.Дзержинский, ул. Овиновка</t>
  </si>
  <si>
    <t>2276/15</t>
  </si>
  <si>
    <t>Строительство 2 КЛ-0,4 кВ от ТП-4Д до ВРУ дома по адресу: 140093, Московская область г.Дзержинский, ул.Лесная, д.14</t>
  </si>
  <si>
    <t>2278/15</t>
  </si>
  <si>
    <t>Строительство КЛ-0,4 кВ от ТП-29 до ВРУ-2 дома по адресу: 140093, Московская область г.Дзержинский, ул.Лермонтова, д.13Б</t>
  </si>
  <si>
    <t>2279/15</t>
  </si>
  <si>
    <t>Строительство 3КЛ-0,4 кВ от ТП-29 до ВРУ домов по адресам: 140093, Московская область г.Дзержинский, ул.Лермонтова, д.11, 12, 12а</t>
  </si>
  <si>
    <t>2280/15</t>
  </si>
  <si>
    <t>Строительство 3КЛ-0,4 кВ от ТП-8 до ВРУ домов по адресам: 140093, Московская область г.Дзержинский, ул.Лермонтова, д.14,15</t>
  </si>
  <si>
    <t>2281/15</t>
  </si>
  <si>
    <t>Строительство 2КЛ-0,4 кВ от ТП-23 до ВРУ домов по адресам: 140090, Московская область г.Дзержинский, пл.Св. Николая, д.6,6а</t>
  </si>
  <si>
    <t>2282/15</t>
  </si>
  <si>
    <t>Строительство КЛ-0,4 кВ от ТП-28 (ОАО «МОЭСК») до ВРУ дома по адресу: 140055, Московская область г.Котельники, мкр. Белая дача д. 56</t>
  </si>
  <si>
    <t>2292/15</t>
  </si>
  <si>
    <t>Строительство 3 КЛ-0,4 кВ от КТП-4А до ВРУ МБОУ ДОД ДЮСШ «Орбита», ВРУ МБОУДОД СДЮСШОР "Союз" и ВРУ МБОУ «СОШ №1» по адресам: 140090, Московская область г.Дзержинский, ул. Спортивная д. 1а, 3а, 3б</t>
  </si>
  <si>
    <t>2294/15</t>
  </si>
  <si>
    <t>Строительство 2БКТП в районе ТП-29(РТП-5) по адресу: 140054, Московская область г.Котельники, мкр. Опытное поле</t>
  </si>
  <si>
    <t>2296/15</t>
  </si>
  <si>
    <t>Строительство КЛ-0,4 кВ от ТП-7 до ж/дома по ул.Бондарева д.2, по адресу: г.Дзержинский</t>
  </si>
  <si>
    <t>510/12</t>
  </si>
  <si>
    <t>Строительство 2 КЛ-0,4 кВ от ТП-2Н до ВРУ ДК «Силикат» по адресу: 140053, Московская область, г.Котельники, мкр. Силикат д. 32</t>
  </si>
  <si>
    <t>2271/15</t>
  </si>
  <si>
    <t>5757/18</t>
  </si>
  <si>
    <t>Строительство КЛ-0,4 кВ от ТП-28 до ВРУ ЦТП-4 по адресу: 140090, Московская область, г.Дзержинский, ул. Спортивная</t>
  </si>
  <si>
    <t>2277/15</t>
  </si>
  <si>
    <t>Строительство КЛ-0,4 кВ от ТП-2Н до ВРУ домов по адресам: 140053, Московская область, г.Котельники, мкр. Силикат д. 23, 25</t>
  </si>
  <si>
    <t>2286/15</t>
  </si>
  <si>
    <t>Строительство КЛ-0,4 кВ от ТП-4Н до ВРУ дома по адресу: 140053, Московская область, г.Котельники, мкр. Силикат д. 7</t>
  </si>
  <si>
    <t>2291/15</t>
  </si>
  <si>
    <t>Строительство КЛ-0,4 кВ от ТП-539 до ВРУ ЦТП №1 по адресу: г. Дзержинский. Ул. Лермонтова, 2</t>
  </si>
  <si>
    <t>1729/15</t>
  </si>
  <si>
    <t>Строительство реклоузера по адресу: Московская область, Наро-Фоминский район, г. Апрелевка в районе ул. Жданова п. Победа</t>
  </si>
  <si>
    <t>4013/17</t>
  </si>
  <si>
    <t>Строительство КТП в районе ТП-230 по адресу: Московская область, Наро-Фоминский р-н, д.Алабино, ул.Санаторная</t>
  </si>
  <si>
    <t>1984/15</t>
  </si>
  <si>
    <t>Строительство ТП по адресу: Московская область, г. Наро-Фоминск, 74км Киевского шоссе</t>
  </si>
  <si>
    <t>4016/17</t>
  </si>
  <si>
    <t>Строительство КТП в районе ТП-229 по адресу: Московская область, Наро-Фоминский р-н, д.Алабино, КИЗ «Ратник»</t>
  </si>
  <si>
    <t>1985/15</t>
  </si>
  <si>
    <t>Строительство КТП в районе ТП-25 по адресу: Московская область, г. Наро-Фоминск, ул.Ноябрьская</t>
  </si>
  <si>
    <t>1986/15</t>
  </si>
  <si>
    <t>Строительство БКТП в районе КТП-28 по адресу: Московская область, г.Наро-Фоминск,  ул.Островского</t>
  </si>
  <si>
    <t>1987/15</t>
  </si>
  <si>
    <t>Строительство КТП в районе КТП-73 по адресу: Московская область, г. Наро-Фоминск, ул.Строителей</t>
  </si>
  <si>
    <t>1988/15</t>
  </si>
  <si>
    <t>Строительство КТП в районе КТП-21 по адресу: Московская область, г. Наро-Фоминск, ул.Воровского</t>
  </si>
  <si>
    <t>1989/15</t>
  </si>
  <si>
    <t xml:space="preserve">Строительство КТП по адресу: Московская область, г. Наро-Фоминск, ул.Зеленый переулок </t>
  </si>
  <si>
    <t>1990/15</t>
  </si>
  <si>
    <t>2244/15</t>
  </si>
  <si>
    <t>Установка реклоузеров по адресу: Московская область, Нао-Фоминский р-н</t>
  </si>
  <si>
    <t>4975/18</t>
  </si>
  <si>
    <t>5657/19</t>
  </si>
  <si>
    <t>Строительство МТП, ЛЭП-10 кВ для электроснабжения энергопринимающих устройств заявителя по адресу: 143325, Московская обл, Наро-Фоминский р-н, Новая Ольховка п</t>
  </si>
  <si>
    <t>6045/19</t>
  </si>
  <si>
    <t>5987/19</t>
  </si>
  <si>
    <t>Строительство ТП взамен ТП-22 по адресу: 143300, Московская обл, Наро-Фоминский р-н, г. Наро-Фоминск, ул. Маршала Г.К. Жукова</t>
  </si>
  <si>
    <t>6259/20</t>
  </si>
  <si>
    <t>6342/20</t>
  </si>
  <si>
    <t>Строительство КРН-6 кВ по адресу: Московская область, Наро-Фоминский район, д. Юматово</t>
  </si>
  <si>
    <t>6193/19</t>
  </si>
  <si>
    <t>Строительство ЛЭП-0,4кВ для электроснабжения энергопринимающих устройств заявителя по адресу: Московская обл., Наро-Фоминский р-н, г.Апрелевка, ул.Февральская, д.№59</t>
  </si>
  <si>
    <t>ЦА-6/19</t>
  </si>
  <si>
    <t xml:space="preserve">Дмитровский муниципальный округ </t>
  </si>
  <si>
    <t>Строительство КТП, ЛЭП-10 кВ, ЛЭП-0,4 кВ. Реконструкция ЛЭП-0,4 кВ по адресу: Московская область, Дмитровский район, д. Сокольники</t>
  </si>
  <si>
    <t>4047/17</t>
  </si>
  <si>
    <t>6346/20</t>
  </si>
  <si>
    <t>Строительство РП-10кВ в районе ТП-1331 по адресу: Московская область Рузский р-н, п. Тучково</t>
  </si>
  <si>
    <t>2232/15</t>
  </si>
  <si>
    <t>Строительство КТП по адресу: Московская область Рузский р-н, с.п. Старорузское, п. Старотеряево</t>
  </si>
  <si>
    <t>2233/15</t>
  </si>
  <si>
    <t>Строительство КТП в районе КТП-2709 Рузский район, г.п. Тучково, пос. Силикатный</t>
  </si>
  <si>
    <t>459/12</t>
  </si>
  <si>
    <t>Строительство РТП в районе ТП-1128 по адресу: Рузский район, п.Тучково</t>
  </si>
  <si>
    <t>136/12</t>
  </si>
  <si>
    <t>Установка реклоузера по адресу: Московская область, Рузский р-н</t>
  </si>
  <si>
    <t>4976/18</t>
  </si>
  <si>
    <t>6287/19</t>
  </si>
  <si>
    <t>Строительство КТП в районе КТП-1561 по адресу: Московская область, Волоколамский район, г.п. Сычево, д. Чередово</t>
  </si>
  <si>
    <t>2096/15</t>
  </si>
  <si>
    <t>Строительство КТП в районе КТП-1562 по адресу: Московская область, Волоколамский район, г.п. Сычево, д. Чередово</t>
  </si>
  <si>
    <t>2097/15</t>
  </si>
  <si>
    <t>4078/17</t>
  </si>
  <si>
    <t>Строительство КТП в районе КТП-1554 по адресу: Московская область, Волоколамский район, д. Речки</t>
  </si>
  <si>
    <t>2098/15</t>
  </si>
  <si>
    <t>Строительство БКТП в районе ЗТП-3055 по адресу: Московская область, Шаховской район, г.п. Шаховская</t>
  </si>
  <si>
    <t>2099/15</t>
  </si>
  <si>
    <t>Установка реклоузеров по адресу: Московская область, Волоколамский р-н</t>
  </si>
  <si>
    <t>4974/18</t>
  </si>
  <si>
    <t>Строительство ВЛ-0,4 кВ от ТП-46 до ВРУ ЦТП-21 по адресу: Московская область, Клинский район, п. Майданово</t>
  </si>
  <si>
    <t>1761/15</t>
  </si>
  <si>
    <t>Строительство БКТП в районе ТП-6 по адресу: Московская область, г.Клин ул.Советская пл</t>
  </si>
  <si>
    <t>2211/15</t>
  </si>
  <si>
    <t>2212/15</t>
  </si>
  <si>
    <t>Строительство БКТП в районе ТП-29 по адресу: Московская область, г.Клин ул.Волоколамское ш</t>
  </si>
  <si>
    <t>2213/15</t>
  </si>
  <si>
    <t>Строительство БКТП в районе ТП-52 по адресу: Московская область, г.Клин, ул.Лысенко</t>
  </si>
  <si>
    <t>2214/15</t>
  </si>
  <si>
    <t>2215/15</t>
  </si>
  <si>
    <t>Строительство БКТП в районе ТП-421 по адресу: Московская область, Клинский р-он, г.Высоковск, ул.Ленина</t>
  </si>
  <si>
    <t>2216/15</t>
  </si>
  <si>
    <t>2217/15</t>
  </si>
  <si>
    <t>2219/15</t>
  </si>
  <si>
    <t>Строительство КЛ-0,4 кВ от ТП-134 до ВРУ д/сада №13 по адресу: Московская область, г. Клин, ул. Чернышевского, д. 5А</t>
  </si>
  <si>
    <t>1766/15</t>
  </si>
  <si>
    <t>Строительство КЛ-0,4 кВ от ТП-120 до ВРУ гимназии №2 по адресу: Московская область, г. Клин, ул. 60 лет Комсомола, д.5А</t>
  </si>
  <si>
    <t>1765/15</t>
  </si>
  <si>
    <t>Строительство КЛ-0,4 кВ от ТП-130 до ВРУ д/сада №4 по адресу: Московская область, г. Клин, ул. Ленина, д.21А</t>
  </si>
  <si>
    <t>1764/15</t>
  </si>
  <si>
    <t>Строительство КЛ-0,4 кВ от ТП-71 до ВРУ ЦТП-22 по адресу: Московская область, г. Клин, Ломоносовский пр-д</t>
  </si>
  <si>
    <t>1763/15</t>
  </si>
  <si>
    <t>Строительство ЛЭП-0,4 кВ от ТП-53 до ВРУ д/сада №7 по адресу: Московская область, г. Клин, ул. Менделеева, д. 3</t>
  </si>
  <si>
    <t>1762/15</t>
  </si>
  <si>
    <t>Строительство ВЛ-0,4 кВ от ТП-19 до ВРУ школы №11 по адресу: Московская область, г. Клин, Талицкий проезд, д. 49</t>
  </si>
  <si>
    <t>1760/15</t>
  </si>
  <si>
    <t>Строительство ЛЭП-0,4 кВ от ТП-109 до ВРУ ЦТП-1 по адресу: Московская область, г. Клин, ул. Мира, д. 15</t>
  </si>
  <si>
    <t>1759/15</t>
  </si>
  <si>
    <t>Строительство КЛ-0,4 кВ от ТП-158 до ЦТП-12 по адресу: Московская область, Клинский район, г. Клин, ул. 60 лет Комсомола, 5А</t>
  </si>
  <si>
    <t>1725/15</t>
  </si>
  <si>
    <t>Установка реклоузера по адресу: Московская область, Клинский район, п. Решетниково</t>
  </si>
  <si>
    <t>4903/18</t>
  </si>
  <si>
    <t>Строительство КТП, ЛЭП-6 кВ для электроснабжения энергопринимающих устройств заявителя по адресу: Московская обл, Клинский р-н, г. Высоковск, ул. Имени Кашаева, з/у 19</t>
  </si>
  <si>
    <t>6167/19</t>
  </si>
  <si>
    <t>6333/20</t>
  </si>
  <si>
    <t>Строительство ТП, КЛ-10 кВ по адресу: Московская обл, Клинский р-н, г. Клин, ул. Дзержинского</t>
  </si>
  <si>
    <t>6295/19</t>
  </si>
  <si>
    <t>Установка реклоузера по адресу: Московская область, Талдомский район, д. Сорокино</t>
  </si>
  <si>
    <t>4902/18</t>
  </si>
  <si>
    <t>6055/19</t>
  </si>
  <si>
    <t>Строительство ТП и ЛЭП-6 кВ по адресу: 108804, Московская область, Талдомский район,  Северный рп, Калинина, дом № 9</t>
  </si>
  <si>
    <t>6102/19</t>
  </si>
  <si>
    <t>2158/15</t>
  </si>
  <si>
    <t>2162/15</t>
  </si>
  <si>
    <t>2163/15</t>
  </si>
  <si>
    <t>Строительство РП по адресу: Московская обл., Истринский р-н, г. Дедовск, (у завода «Сокол»)</t>
  </si>
  <si>
    <t>2165/15</t>
  </si>
  <si>
    <t>Строительство КЛ-6 кВ от проектируемой РП-2165-15  до ЦРП-84 по адресу: Московская область, Истринский р-н, г. Дедовск</t>
  </si>
  <si>
    <t>2166/15</t>
  </si>
  <si>
    <t>Строительство КТП в районе ТП-59 по адресу: Московская область, Истринский р-н, п. Снегири, ул. Октябрьская</t>
  </si>
  <si>
    <t>2174/15</t>
  </si>
  <si>
    <t>Строительство БКТП в районе ТП-361 по адресу: Московская область, Истринский р-н, п. Пионерский, ул. Школьная</t>
  </si>
  <si>
    <t>2178/15</t>
  </si>
  <si>
    <t>Строительство КЛ-6 кВ от ТП-240 до ТП-361, 2 КЛ-6кВ от места врезки в КЛ-6 кВ №215 до ТП-361 по адресу: Московская область, Истринский р-н, п. Пионерский, ул. Школьная</t>
  </si>
  <si>
    <t>2179/15</t>
  </si>
  <si>
    <t>Установка реклоузеров по адресу: Московская область, г.о. Истра</t>
  </si>
  <si>
    <t>4971/18</t>
  </si>
  <si>
    <t>5771/19</t>
  </si>
  <si>
    <t>Строительство ТП-проект., ЛЭП-6 кВ, ЛЭП-0,4 кВ для электроснабжения энергопринимающих устройств заявителя по адресу: Московская обл, Истринский р-н, Лучинское с/п, Красная горка п, Заводская ул, 16/11</t>
  </si>
  <si>
    <t>6044/19</t>
  </si>
  <si>
    <t>5678/19</t>
  </si>
  <si>
    <t>Строительство КТП, КЛ-6кВ по адресу: Московская обл., Истринский р-н, г. Истра, ул. Панфилова, зд. № 13</t>
  </si>
  <si>
    <t>6093/19</t>
  </si>
  <si>
    <t>6451/20</t>
  </si>
  <si>
    <t>Строительство КЛ-6кВ от ближайшей опоры ВЛ-6кВ Л.962 до КТП-1502 по адресу: Московская область, Пушкинский район, с. Братовщина</t>
  </si>
  <si>
    <t>2251/15</t>
  </si>
  <si>
    <t>4723/18</t>
  </si>
  <si>
    <t>Строительство 2 КЛ-6кВ от РП-1513 до места врезки в КЛ-6кВ направлением от ТП-11 до ТП-143295 по адресу: Московская область, Пушкинский район, г.п. Лесной</t>
  </si>
  <si>
    <t>2252/15</t>
  </si>
  <si>
    <t>Внешняя схема электроснабжения жилой застройки по адресу: Московская область, Пушкинский р-н, г. Пушкино, ул. Колхозная, ул. Кирова</t>
  </si>
  <si>
    <t>3365/16</t>
  </si>
  <si>
    <t>Строительство КЛ-6кВ от РП-1528 до ТП-1137, строительство КЛ-6кВ от РП-1528 до ТП-1328, установка двух ячеек КСО и выполнение секционирования в РП-1528 по адресу: Московская область, Пушкинский район, г.п. Зеленоградский, ул. Школьная – ул. Шоссейная</t>
  </si>
  <si>
    <t>2253/15</t>
  </si>
  <si>
    <t>Строительство КРУН в районе опор №2-№3 ВЛ-6кВ Л.952 по адресу: Московская область, Пушкинский район, г.п. Зеленоградский</t>
  </si>
  <si>
    <t>2254/15</t>
  </si>
  <si>
    <t>Строительство КТП вместо МП-533 по адресу: Московская область, г.о. Красноармейск, п. Балсуниха</t>
  </si>
  <si>
    <t>2261/15</t>
  </si>
  <si>
    <t xml:space="preserve">Строительство КЛ-6кВ от ТП-1284 до ТП-1388 по адресу: Московская область, Пушкинский район, Красноармейское </t>
  </si>
  <si>
    <t>2262/15</t>
  </si>
  <si>
    <t>Строительство КЛ-6кВ от ТП-1388 до ТП-1148 по адресу: Московская область, Пушкинский район, Красноармейское шоссе</t>
  </si>
  <si>
    <t>2263/15</t>
  </si>
  <si>
    <t>Строительство КЛ-6кВ от ТП-1240 направлением на ТП-1442, строительство КЛ-6кВ от ТП-1163 направлением на ТП-1442 по адресу: Московская область, Пушкинский район, «Зеленая роща»</t>
  </si>
  <si>
    <t>2264/15</t>
  </si>
  <si>
    <t>Строительство СКТП для перевода сетей электроснабжения ВЛ-0,4кВ от КТП-1311 по адресу: Московская область, Пушкинский район, с. Братовщина</t>
  </si>
  <si>
    <t>2265/15</t>
  </si>
  <si>
    <t xml:space="preserve">Строительство КТП в районе ТП-1146 по адресу: г. Пушкино, ул. 50-я летия Комсомола </t>
  </si>
  <si>
    <t>526/12</t>
  </si>
  <si>
    <t>5754/18</t>
  </si>
  <si>
    <t>3657/17</t>
  </si>
  <si>
    <t>Строительство КТП для делений сетей электроснабжения ВЛ-0,4кВ от МП-534 по адресу: Московская область, г.о. Красноармейск, д. Лепешки</t>
  </si>
  <si>
    <t>2260/15</t>
  </si>
  <si>
    <t>3658/17</t>
  </si>
  <si>
    <t>Установка реклоузеров по адресу: Московская область, Пушкинский р-н, г.о. Красноармейск</t>
  </si>
  <si>
    <t>4640/18</t>
  </si>
  <si>
    <t>5847/19</t>
  </si>
  <si>
    <t>Строительство ТП и ЛЭП-6 кВ по адресу: Московская область, Пушкинский район, д. Грибово</t>
  </si>
  <si>
    <t>5978/19</t>
  </si>
  <si>
    <t>5985/19</t>
  </si>
  <si>
    <t>5986/19</t>
  </si>
  <si>
    <t>5982/19</t>
  </si>
  <si>
    <t>5672/19</t>
  </si>
  <si>
    <t>Строительство КТП, 2КЛ-6 кВ по адресу: 141231, Московская обл, Пушкинский р-н, Кощейково д.</t>
  </si>
  <si>
    <t>6083/19</t>
  </si>
  <si>
    <t>Строительство МТП по адресу: 141253, Московская обл., Пушкинский р-н., дп. Зеленоградский, СНТ «Зеленоградское</t>
  </si>
  <si>
    <t>6106/19</t>
  </si>
  <si>
    <t>6160/19</t>
  </si>
  <si>
    <t>Строительство ТП, 2ЛЭП-6 кВ для электроснабжения энергопринимающих устройств заявителя по адресу: 141231, Московская обл., Пушкинский р-н, п. Лесной, ул. Центральная, д. № 11</t>
  </si>
  <si>
    <t>6350/20</t>
  </si>
  <si>
    <t>6336/20</t>
  </si>
  <si>
    <t>Строительство 2КЛ-10кВ направлением 2БКТП-1034-ТП-188 по адресу: 141707, РФ, Московская область г.Долгопрудный, ул.Лихачевское шоссе "Ратник"</t>
  </si>
  <si>
    <t>2349/15</t>
  </si>
  <si>
    <t>Строительство 2КЛ-0,4 кВ от ТП-37 до КНС по адресу: г.Долгопрудный</t>
  </si>
  <si>
    <t>1726/15</t>
  </si>
  <si>
    <t>Строительство КРУН по адресу: Московская область, Мытищинский р-н, п. Пироговский</t>
  </si>
  <si>
    <t>3190/16</t>
  </si>
  <si>
    <t>Установка реклоузеров по адресу: Московская область, г.о. Мытищи</t>
  </si>
  <si>
    <t>4641/18</t>
  </si>
  <si>
    <t>Строительство КТП по адресу: Московская область, г.о. Мытищи, д. Коргашино</t>
  </si>
  <si>
    <t>4465/17</t>
  </si>
  <si>
    <t>5248/18</t>
  </si>
  <si>
    <t>5832/19</t>
  </si>
  <si>
    <t>1727/15</t>
  </si>
  <si>
    <t>5855/19</t>
  </si>
  <si>
    <t>5963/19</t>
  </si>
  <si>
    <t>Строительство ТП и КЛ-10 кВ по адресу: Московская область, г.о. Мытищи, д. Пирогово</t>
  </si>
  <si>
    <t>6103/19</t>
  </si>
  <si>
    <t>6173/19</t>
  </si>
  <si>
    <t>Строительство ТП и ЛЭП-6 кВ по адресу: Московская область, г. Мытищи</t>
  </si>
  <si>
    <t>6169/19</t>
  </si>
  <si>
    <t>Строительство ТП, ЛЭП-6 кВ по адресу: Московская обл., г.о. Мытищи</t>
  </si>
  <si>
    <t>6299/20</t>
  </si>
  <si>
    <t>Строительство МТП, ЛЭП-6 кВ по адресу: 141031, Московская область, г.о Мытищи, д. Сгонники</t>
  </si>
  <si>
    <t>6207/19</t>
  </si>
  <si>
    <t>5997/19</t>
  </si>
  <si>
    <t>Строительство ВЛ-6 кВ направлением РТП-30 – КТП-846 – КТП-828 по адресу: Московская область, г.о. Балашиха, ул. Александровская</t>
  </si>
  <si>
    <t>4061/17</t>
  </si>
  <si>
    <t>5789/19</t>
  </si>
  <si>
    <t>Строительство БКТП в районе ТП-21 по адресу: 141151, Московская область, г. Лосино-Петровский, мкр. Солнечный</t>
  </si>
  <si>
    <t>2408/15</t>
  </si>
  <si>
    <t>Строительство 2 КЛ-0,4 кВ от ТП-32 до ГБУСО МО «Лосино-Петровский СРЦ «Остров добра» по адресу: Московская область, г.о. Лосино-Петровский, ул. Октябрьская – ул. Горького</t>
  </si>
  <si>
    <t>2410/15</t>
  </si>
  <si>
    <t>Строительство КЛ-10 кВ от проектируемой  РП-145937 до ТП-294 по адресу: Московская область, г.о. Лосино-Петровский, ул. Строителей – ул. Горького</t>
  </si>
  <si>
    <t>2414/15</t>
  </si>
  <si>
    <t>Строительство КЛ-10 кВ от проектируемой  РП-145937 до ТП-38 по адресу: Московская область, г.о. Лосино-Петровский, ул. Строителей – ул. Горького</t>
  </si>
  <si>
    <t>2415/15</t>
  </si>
  <si>
    <t>Строительство КЛ-6 кВ от ТП-134 до ТП-219 по адресу: Московская область, г.о. Лосино-Петровский, ул. Строителей – ул. Ленина</t>
  </si>
  <si>
    <t>2417/15</t>
  </si>
  <si>
    <t>Строительство КТП «Речная», КЛ-6 кВ от РТП-2 до КТП «Речная», КЛ-6 кВ от КТП-128 до КТП «Речная» по адресу: Московская область, г. Лосино-Петровский, ул. Речная, ул. 7 Ноября, ул. Новослободская</t>
  </si>
  <si>
    <t>2419/15</t>
  </si>
  <si>
    <t>Строительство КЛ-6 кВ от оп.№1 ВЛ-6 кВ РТП 2 – КТП 128 до КЛ-6 кВ КТП 61 – оп.№10 ВЛ-6 кВ РТП 2 – КТП 243 по адресу:  Московская область, г.о. Лосино-Петровский, ул. 7-го Ноября – ул. Дачная</t>
  </si>
  <si>
    <t>2420/15</t>
  </si>
  <si>
    <t>Строительство КЛ-6 кВ от РТП – 15 до КТП – 60 по адресу:  Московская область, г.о. Лосино-Петровский, ул. Дачная – ул. Кирова – ул. Ленина</t>
  </si>
  <si>
    <t>2421/15</t>
  </si>
  <si>
    <t>Строительство КТП в районе ТП-125 по адресу: Московская область, г.о. Лосино-Петровское, ул. Ленина, д.15 стр.1</t>
  </si>
  <si>
    <t>513/12</t>
  </si>
  <si>
    <t>Строительство 2КЛ-10 кВ РТП-3 – ТП-38 по адресу: г. Лосино-Петровский, ул. Октябрьская</t>
  </si>
  <si>
    <t>410/12</t>
  </si>
  <si>
    <t>758/15</t>
  </si>
  <si>
    <t>6364/20</t>
  </si>
  <si>
    <t>Строительство КЛ-6 кВ от КТП-124 до ТП-212 по адресу: Московская область, г.о. Лосино-Петровский, ул.Горького– ул.Гоголя – ул. Горького</t>
  </si>
  <si>
    <t>6371/20</t>
  </si>
  <si>
    <t>Строительство 2КЛ-0,4кВ от ТП-436 до ВРУ ДС№8 по адресу: Московская область, г.Фрязино, ул.Полевая</t>
  </si>
  <si>
    <t>2125/15</t>
  </si>
  <si>
    <t>Строительство КЛ-0,4кВ от РП-6 до ВРУ ж/д№5а по адресу: Московская область, г.Фрязино, ул.Советская</t>
  </si>
  <si>
    <t>2126/15</t>
  </si>
  <si>
    <t>Строительство КЛ-0,4кВ от РП-6 до ВРУ ж/д№3б по адресу: Московская область, г.Фрязино, ул.Советская</t>
  </si>
  <si>
    <t>2127/15</t>
  </si>
  <si>
    <t>Строительство КЛ-0,4кВ от ТП-16 до ВРУ ж/д№19  по адресу: Московская область, г.Фрязино, ул.Ленина</t>
  </si>
  <si>
    <t>2128/15</t>
  </si>
  <si>
    <t>Строительство 2БКТП в районе ТП-492 по адресу: Московская область, Щелковский район дер.Ново</t>
  </si>
  <si>
    <t>2122/15</t>
  </si>
  <si>
    <t>5823/18</t>
  </si>
  <si>
    <t>5760/19</t>
  </si>
  <si>
    <t>5762/19</t>
  </si>
  <si>
    <t>5765/19</t>
  </si>
  <si>
    <t>5766/19</t>
  </si>
  <si>
    <t>5767/19</t>
  </si>
  <si>
    <t>Установка реклоузеров по адресу: Московская обл., Щелковский р-н</t>
  </si>
  <si>
    <t>4571/18</t>
  </si>
  <si>
    <t>5980/19</t>
  </si>
  <si>
    <t>5787/19</t>
  </si>
  <si>
    <t>6057/19</t>
  </si>
  <si>
    <t>5676/19</t>
  </si>
  <si>
    <t>Строительство КТП, ЛЭП-10кВ по адресу: 141100, Московская обл., Щелковский р-н., СНТ «Рыбак»</t>
  </si>
  <si>
    <t>6129/19</t>
  </si>
  <si>
    <t>6161/19</t>
  </si>
  <si>
    <t>6171/19</t>
  </si>
  <si>
    <t>Строительство КТП, КЛ-6 кВ по адресу: Московская обл, Щелковский р-н, г. Щелково,                     ул. Новая Фабрика, д. № 10</t>
  </si>
  <si>
    <t>6200/19</t>
  </si>
  <si>
    <t>5967/19</t>
  </si>
  <si>
    <t>Строительство КЛ-6 кВ по адресу: Московская область, Одинцовский район, г. Одинцово, микрорайон 8</t>
  </si>
  <si>
    <t>4076/17</t>
  </si>
  <si>
    <t>5972/19</t>
  </si>
  <si>
    <t>Строительство ЛЭП-6 кВ от ТП-760018 до ТП-760021 по адресу: Московская область, Одинцовский район, д. Чапаевка</t>
  </si>
  <si>
    <t>5452/18</t>
  </si>
  <si>
    <t>Строительство ТП взамен ТП-510773 по адресу: Московская обл, Одинцовский р-н, Никонорово х</t>
  </si>
  <si>
    <t>ОД-86/18</t>
  </si>
  <si>
    <t>Строительство РТП взамен РТП-51053 по адресу: Московская область, г. Одинцово</t>
  </si>
  <si>
    <t>5208/18(быв.ТЗ-05-09-81)</t>
  </si>
  <si>
    <t>Строительство БРТП и КЛ-6 кВ по адресу: Московская область, Одинцовский р-он, д. Захарово</t>
  </si>
  <si>
    <t>4718/18</t>
  </si>
  <si>
    <t>Строительство КЛ-6 кВ от ПС482 до ТП-215 по адресу:«Московская область, Одинцовский р-н, Горки-10 пансионат «Лесные дали»</t>
  </si>
  <si>
    <t>2299/15</t>
  </si>
  <si>
    <t>Строительство ЛЭП-10  кВ  по адресу: Московская область, Одинцовский район, г Одинцово, ул.Вокзальная, 7 микрорайон</t>
  </si>
  <si>
    <t>4719/18</t>
  </si>
  <si>
    <t>Строительство подземного проходного коллектора по адресу: Московская область, г. Одинцово, вдоль улиц Садовая и Северная (1, 2 Этапы)</t>
  </si>
  <si>
    <t>3717/16</t>
  </si>
  <si>
    <t>15/010 Перевод нагрузок с сетей 6 кВ ПС 188 "Одинцово" на сети 10 кВ ПС 842 "Подушкино"  г. Одинцово, 1,2,3 мкр.</t>
  </si>
  <si>
    <t>ТЗ-05-13-133</t>
  </si>
  <si>
    <t>5780/19</t>
  </si>
  <si>
    <t>5992/19</t>
  </si>
  <si>
    <t>Строительство КТП-проект., 2КЛ-10 кВ от КТП-проект. до места врезки в КЛ-10 кВ ТП-414079 – ТП-410458 по адресу: Московская обл, Одинцовский р-н, Зайцево д</t>
  </si>
  <si>
    <t>5996/19</t>
  </si>
  <si>
    <t>6023/19</t>
  </si>
  <si>
    <t>6024/19</t>
  </si>
  <si>
    <t>Строительство ТП-проект., строительство 4КЛ-10 кВ от РУ-10 кВ ТП-проект. до места врезки в 2КЛ-10 кВ направлением ТП-414114 – ТП-313131 по адресу: Московская обл, Одинцовский р-н, сельское поселение Жаворонковское, Трубачеевка д</t>
  </si>
  <si>
    <t>5664/19</t>
  </si>
  <si>
    <t>Строительство КТП, 2КЛ-10 кВ для электроснабжения энергопринимающих устройств заявителя по адресу: Московская обл, Одинцовский р-н, с/о Мамоновский, в районе дер. Лохино</t>
  </si>
  <si>
    <t>6043/19</t>
  </si>
  <si>
    <t>5670/19</t>
  </si>
  <si>
    <t>Строительство КТП, 2КЛ-10 кВ для электроснабжения энергопринимающих устройств заявителя по адресу: Московская обл, Одинцовский р-н, Ромашково с</t>
  </si>
  <si>
    <t>6046/19</t>
  </si>
  <si>
    <t>5684/19</t>
  </si>
  <si>
    <t>Строительство КЛ-10 кВ по адресу: Московская обл, Одинцовский р-н, дп Лесной городок,              ул. Энергетиков</t>
  </si>
  <si>
    <t>ЦА-5/19</t>
  </si>
  <si>
    <t>Усиление существующей сети 10 кВ ф. №36 ПС-178 «Вяземы» по адресу: Московская обл, Одинцовский р-н, г.п. Большие Вяземы, д. Малые Вяземы (1,2,3 этапы)</t>
  </si>
  <si>
    <t>5688/19</t>
  </si>
  <si>
    <t>Строительство КТП, КЛ-6 кВ по адресу: Московская обл, Одинцовский р-н, д. Вырубово</t>
  </si>
  <si>
    <t>6201/19</t>
  </si>
  <si>
    <t>6453/20</t>
  </si>
  <si>
    <t>ОД-29/20</t>
  </si>
  <si>
    <t>Строительство 2БРТП взамен ТП-410432, КЛ-10 кВ по адресу: Московская обл., Одинцовский р-н.</t>
  </si>
  <si>
    <t>6353/20</t>
  </si>
  <si>
    <t>6341/20</t>
  </si>
  <si>
    <t>Строительство ТП взамен ТП-260955 по адресу: Московская обл., Одинцовский р-н, д. Захарово</t>
  </si>
  <si>
    <t>ОД-5/20</t>
  </si>
  <si>
    <t>6296/20</t>
  </si>
  <si>
    <t>6206/19</t>
  </si>
  <si>
    <t>Строительство ТП, КЛ-10 кВ по адресу: Московская обл., Одинцовский р-н, д. Митькино</t>
  </si>
  <si>
    <t>6292/19</t>
  </si>
  <si>
    <t>5692/19</t>
  </si>
  <si>
    <t xml:space="preserve">Строительство КЛ-6 кВ от ТП-160151А до ТП-160243 по адресу:
Московская обл., г. Звенигород, Ратехинское шоссе - Лапинский переулок
</t>
  </si>
  <si>
    <t>2300/15</t>
  </si>
  <si>
    <t>Строительство КЛ-6 кВ от ТП-160151А до ТП-160115 по адресу: Московская область, г. Звенигород</t>
  </si>
  <si>
    <t>5239/18</t>
  </si>
  <si>
    <t>Строительство 2КЛ-6 кВ ТП-2 − ТП-3 по адресу: Московская обл, Звенигород г., Пронина мкр.</t>
  </si>
  <si>
    <t>5337/18</t>
  </si>
  <si>
    <t>Строительство ВОЛС на участке РТП 16019 – оптическая муфта магистральной ВОЛС №ГРЭС-ЗРЭС</t>
  </si>
  <si>
    <t>5476/18</t>
  </si>
  <si>
    <t xml:space="preserve">Строительство КЛ-6 кВ от ТП-160150 до ТП-160248 по адресу:
Московская обл., г. Звенигород, Ратехинское шоссе - Заречинский переулок
</t>
  </si>
  <si>
    <t>2301/15</t>
  </si>
  <si>
    <t>Строительство КЛ-6 кВ от ТП-109 до ТП-116 по адресу: «Московская область, г. Звенигород мк-р Восточный – поселок Гор Больницы №45</t>
  </si>
  <si>
    <t>2302/15</t>
  </si>
  <si>
    <t>Строительство КЛ-6 кВ от ТП-103 до ТП-152 по адресу: «Московская область, г. Звенигород, мк-р Восточный – поселок Поречье</t>
  </si>
  <si>
    <t>2303/15</t>
  </si>
  <si>
    <t>Строительство КЛ-6 кВ от РП-15 до ТП-109 по адресу: Московская область, г. Звенигород, мк-р Восточный – санаторий Поречье</t>
  </si>
  <si>
    <t>2304/15</t>
  </si>
  <si>
    <t xml:space="preserve">Строительство КТП, КЛ-6 кВ по адресу: 
143035, Московская обл, Звенигород г., Поречье п
</t>
  </si>
  <si>
    <t>5988/19</t>
  </si>
  <si>
    <t>Строительство 2КЛ-10 кВ от ЦРП-8 до ТП-39 по адресу: 
Московская область, г. Краснознаменск</t>
  </si>
  <si>
    <t>4587/18</t>
  </si>
  <si>
    <t>Строительство 2КЛ-10 кВ от ЦРП-8 до ЦРП-6 по адресу: Московская обл, г.Краснознаменск</t>
  </si>
  <si>
    <t>5843/19</t>
  </si>
  <si>
    <t>Строительство КЛ-10 кВ по адресу: Московская область, Красногорский район, рп. Нахабино</t>
  </si>
  <si>
    <t>4459/17</t>
  </si>
  <si>
    <t>Строительство ЛЭП-0,4 кВ по адресу: 143421, Московская обл, Красногорский р-н, Ильинское с/п, Архангельское п</t>
  </si>
  <si>
    <t>5302/18</t>
  </si>
  <si>
    <t>Строительство КТП в районе КТП-113 по адресу:  Московская область, Красногорский р-н, п. Нахабино, ул. Речная</t>
  </si>
  <si>
    <t>2176/15</t>
  </si>
  <si>
    <t>Строительство ТП и КЛ-6 кВ по адресу: Московская область, Красногорский район, д. Михалково</t>
  </si>
  <si>
    <t>4729/18</t>
  </si>
  <si>
    <t>4585/18</t>
  </si>
  <si>
    <t xml:space="preserve">Установка реклоузеров по адресу: Московская область, г.о. Красногорск
</t>
  </si>
  <si>
    <t>4905/18</t>
  </si>
  <si>
    <t>5825/19</t>
  </si>
  <si>
    <t>5983/19</t>
  </si>
  <si>
    <t>5848/19</t>
  </si>
  <si>
    <t>Строительство ТП-проект., КЛ-10 кВ для электроснабжения энергопринимающих устройств заявителя по адресу: Московская обл, Красногорский р-н, Красногорск г, Опалиха мкр, Горького ул, дом №4</t>
  </si>
  <si>
    <t>5668/19</t>
  </si>
  <si>
    <t>6084/19</t>
  </si>
  <si>
    <t xml:space="preserve">Строительство РП, ТП, ЛЭП-6 кВ и ЛЭП-0,4 кВ
 по адресу: Московская область, г.о. Красногорск, вблизи р.п. Нахабино
</t>
  </si>
  <si>
    <t>5216/18</t>
  </si>
  <si>
    <t>Строительство КТП, КЛ-10кВ по адресу: Московская обл., Красногорский р-н, д. Путилково, Путилковское ш., д. № 112</t>
  </si>
  <si>
    <t>6090/19</t>
  </si>
  <si>
    <t>Строительство КЛ-0,4 кВ от ТП-3 по адресу: Московская область, Раменский р-н, с. Константиново</t>
  </si>
  <si>
    <t>1718/15</t>
  </si>
  <si>
    <t>Строительство КТП взамен ТП-195 по адресу: Московская обл, Раменский г, ул. 100-й Свирской дивизии</t>
  </si>
  <si>
    <t>5622/18</t>
  </si>
  <si>
    <t>Строительство КЛ-10 кВ, КТП по адресу: Московская обл, Раменский р-н</t>
  </si>
  <si>
    <t>5833/19</t>
  </si>
  <si>
    <t>5836/19</t>
  </si>
  <si>
    <t>Строительство РП-10 кВ, КЛ-10 кВ от ПС-366 «Донино», КЛ-10 кВ до РТП-18 по адресу: Московская обл, Раменское г</t>
  </si>
  <si>
    <t>5838/19</t>
  </si>
  <si>
    <t>Строительство КТП по адресу: Московская область, Раменский р-н, с. Зюзино, ул.Луговая</t>
  </si>
  <si>
    <t>2592/15</t>
  </si>
  <si>
    <t>2602/15</t>
  </si>
  <si>
    <t>Строительство КТП в районе ТП-230а по адресу: Московская область, Раменский район, д. Литвиново</t>
  </si>
  <si>
    <t>2618/15</t>
  </si>
  <si>
    <t>Строительство РП-2814/15, двух КЛ-10 кВ от ПС-434 «Малаховка» ПАО «МОЭСК»  до РП-2814/15 по адресу: Московская область, Раменский р-н, в районе п. Родники, п. Вялки</t>
  </si>
  <si>
    <t>2814/15</t>
  </si>
  <si>
    <t>Строительство КЛ-0,4 кВ от РП-2 по адресу: Московская область, Раменский р-н, с. Константиново</t>
  </si>
  <si>
    <t>1719/15</t>
  </si>
  <si>
    <t>Установка реклоузера по адресу: Московская область, Раменский район, с.п. Сафоновское, с. Загорново</t>
  </si>
  <si>
    <t>4684/18</t>
  </si>
  <si>
    <t>Установка реклоузера по адресу: Московская область, г. Раменское, Залинейный район</t>
  </si>
  <si>
    <t>4685/18</t>
  </si>
  <si>
    <t>Установка реклоузера по адресу: Московская область, Раменский район, с.п. Сафоновское, д. Поповка</t>
  </si>
  <si>
    <t>4686/18</t>
  </si>
  <si>
    <t>Установка реклоузера по адресу: Московская область, Раменский район, г.п. Раменское</t>
  </si>
  <si>
    <t>4687/18</t>
  </si>
  <si>
    <t>Установка реклоузера по адресу: Московская область, Раменский район, г.п. Кратово, с. Игумново</t>
  </si>
  <si>
    <t>4689/18</t>
  </si>
  <si>
    <t>Установка реклоузера по адресу: Московская область, Раменский район, с.п. Верейское, п. Спартак</t>
  </si>
  <si>
    <t>4690/18</t>
  </si>
  <si>
    <t>Установка реклоузера по адресу: Московская область, Раменский район, д. Верея</t>
  </si>
  <si>
    <t>4691/18</t>
  </si>
  <si>
    <t>Установка реклоузера по адресу: Московская область, Раменский район, с.п. Вялковское, с. Зюзино</t>
  </si>
  <si>
    <t>4692/18</t>
  </si>
  <si>
    <t>Установка реклоузера по адресу: Московская область, Раменский район, с.п. Вялковское, п. Совхоз Красковский</t>
  </si>
  <si>
    <t>4693/18</t>
  </si>
  <si>
    <t>Установка реклоузера по адресу: Московская область, Раменский район, с.п. Вялковское, д. Капустино, ул. Центральная</t>
  </si>
  <si>
    <t>4694/18</t>
  </si>
  <si>
    <t>Установка реклоузера по адресу: Московская область, Раменский район, с.п. Вялковское, д. Вялки</t>
  </si>
  <si>
    <t>4695/18</t>
  </si>
  <si>
    <t>Установка реклоузера по адресу: Московская область, Раменский район, с.п. Вялковское, д. Осеченки, Луговая ул.</t>
  </si>
  <si>
    <t>4696/18</t>
  </si>
  <si>
    <t>4697/18</t>
  </si>
  <si>
    <t>Установка реклоузера по адресу: Московская область, Раменский район, д. Вялки</t>
  </si>
  <si>
    <t>4698/18</t>
  </si>
  <si>
    <t>Строительство КТП, ЛЭП-6 кВ для электроснабжения энергопринимающих устройств заявителя по адресу: Московская обл, Раменский р-н, Сафоново д</t>
  </si>
  <si>
    <t>5849/19</t>
  </si>
  <si>
    <t>5880/19</t>
  </si>
  <si>
    <t>5958/19</t>
  </si>
  <si>
    <t>5981/19</t>
  </si>
  <si>
    <t>5860/19</t>
  </si>
  <si>
    <t>6059/19</t>
  </si>
  <si>
    <t>6088/19</t>
  </si>
  <si>
    <t>Строительство КТП, ЛЭП-6 кВ, реконструкция участков ВЛ-0,4 кВ от ТП-445 и от ТП-446 по адресу: Московская обл, Раменский район, г.о. Раменское, д. Антоново</t>
  </si>
  <si>
    <t>5888/19</t>
  </si>
  <si>
    <t>6174/19</t>
  </si>
  <si>
    <t>5890/19</t>
  </si>
  <si>
    <t>5891/19</t>
  </si>
  <si>
    <t>Строительство КТП, ЛЭП-10 кВ, ЛЭП-0,4 кВ для электроснабжения энергопринимающих устройств заявителей по адресу: Московская обл, Раменский р-н, с/п Новохаритоновское</t>
  </si>
  <si>
    <t>6172/19</t>
  </si>
  <si>
    <t>6450/20</t>
  </si>
  <si>
    <t>6377/20</t>
  </si>
  <si>
    <t>6334/20</t>
  </si>
  <si>
    <t>Строительство ТП, ЛЭП-10 кВ по адресу: Московская обл., Раменский р-н, сельское поселение Новохаритоновское</t>
  </si>
  <si>
    <t>6335/20</t>
  </si>
  <si>
    <t>Строительство ТП, ЛЭП-6 кВ по адресу: Московская обл., Раменский р-н, с/п Новохаритоновское</t>
  </si>
  <si>
    <t>6298/20</t>
  </si>
  <si>
    <t>6309/20</t>
  </si>
  <si>
    <t>6290/19</t>
  </si>
  <si>
    <t>Строительство ТП, ЛЭП-10 кВ по адресу: Московская область, Раменский р-н, Славянская</t>
  </si>
  <si>
    <t>6291/19</t>
  </si>
  <si>
    <t>6288/19</t>
  </si>
  <si>
    <t>Строительство ТП, КЛ-6 кВ по адресу: Московская обл., Раменский р-н, с/п Сафоновское</t>
  </si>
  <si>
    <t>6289/19</t>
  </si>
  <si>
    <t>6270/19</t>
  </si>
  <si>
    <t>Строительство ТП взамен ТП-143. Реконструкция ВЛ-0,23 кВ по адресу: Московская обл., Раменский р-н, пос. Удельная</t>
  </si>
  <si>
    <t>5691/19</t>
  </si>
  <si>
    <t>Строительство КТП, КЛ-10 кВ по адресу: Московская обл., Раменский р-н, г. Раменское</t>
  </si>
  <si>
    <t>6204/19</t>
  </si>
  <si>
    <t>2012/15</t>
  </si>
  <si>
    <t>2013/15</t>
  </si>
  <si>
    <t>Строительство КТП в районе ТП-164 по адресу: Московская область, Воскресенский район, ГП Хорлово, ул. 1-я Пятилетка</t>
  </si>
  <si>
    <t>2061/15</t>
  </si>
  <si>
    <t>Строительство 2КТП в районе ТП-68 по адресу: Московская область, г. Воскресенск, мкрн. Москворецкий, ул. Калинина</t>
  </si>
  <si>
    <t>2062/15</t>
  </si>
  <si>
    <t>Строительство 2КТП в районе ТП-71 по адресу: Московская область, г. Воскресенск, ул. Менделеева</t>
  </si>
  <si>
    <t>2063/15</t>
  </si>
  <si>
    <t>Строительство 2КТП в районе ТП-40 по адресу: Московская область, г. Воскресенск, мкрн. Гигант, ул. Ленинская</t>
  </si>
  <si>
    <t>2066/15</t>
  </si>
  <si>
    <t>Строительство КТП в районе ТП-505 по адресу: Московская область, Воскресенский район, ГП Хорлово, ул. Садовая</t>
  </si>
  <si>
    <t>2067/15</t>
  </si>
  <si>
    <t>Строительство КТП в районе ТП-506 по адресу: Московская область, Воскресенский район, ГП Хорлово, ул. Парковая</t>
  </si>
  <si>
    <t>2068/15</t>
  </si>
  <si>
    <t>Строительство КТП в районе ТП-507 по адресу: Московская область, Воскресенский район, ГП Хорлово, ул. Зайцева</t>
  </si>
  <si>
    <t>2069/15</t>
  </si>
  <si>
    <t>Строительство КТП в районе ТП-76 по адресу: Московская область, г. Воскресенск, пер. 2-ой Лесной</t>
  </si>
  <si>
    <t>2071/15</t>
  </si>
  <si>
    <t>Строительство КТП в районе ТП-304 по адресу: Московская область, г. Воскресенск, ул. Сиреневая</t>
  </si>
  <si>
    <t>2072/15</t>
  </si>
  <si>
    <t>Строительство КТП в районе ТП-520 по адресу: Московская область, Воскресенский район, ГП Хорлово, ул. Рудниковская</t>
  </si>
  <si>
    <t>2074/15</t>
  </si>
  <si>
    <t>Строительство КТП в районе ТП-165 по адресу: Московская область, Воскресенский район, ГП Хорлово, ул. Мира</t>
  </si>
  <si>
    <t>2075/15</t>
  </si>
  <si>
    <t>Строительство 2КТП в районе ТП-118 по адресу: г. Воскресенск, ул. Средняя</t>
  </si>
  <si>
    <t>117/11</t>
  </si>
  <si>
    <t>Строительство РТП 6/0.4 кВ в районе ФП-5 по адресу: Московская область, г. Воскресенск, ул. Суворова</t>
  </si>
  <si>
    <t>210/12</t>
  </si>
  <si>
    <t>Установка реклоузера по адресу: Московская область, Воскресенский район, д. Гостилово, с. Петровское, с. Степанщино</t>
  </si>
  <si>
    <t>3614/18</t>
  </si>
  <si>
    <t>Установка реклоузера по адресу: Московская область, Воскресенский район, с. Виноградово, п. Ашитково</t>
  </si>
  <si>
    <t>4755/18</t>
  </si>
  <si>
    <t>Установка реклоузера по адресу: Московская область, Воскресенский район, д. Золотово</t>
  </si>
  <si>
    <t>4756/18</t>
  </si>
  <si>
    <t>Установка реклоузера по адресу: Московская область, Восресенский район, с. Константиново, д. Хлопки, д. Маришкино, д. Чемодурово</t>
  </si>
  <si>
    <t>4762/18</t>
  </si>
  <si>
    <t>Установка реклоузера по адресу: Московская область, Воскресенский район, п. Ашитково, с. Виноградово</t>
  </si>
  <si>
    <t>4763/18</t>
  </si>
  <si>
    <t>Установка реклоузера по адресу: Московская область, Воскресенский район, д. Ратмирово</t>
  </si>
  <si>
    <t>4764/18</t>
  </si>
  <si>
    <t>Установка реклоузера по адресу: Московсская область, г. Воскресенск</t>
  </si>
  <si>
    <t>4765/18</t>
  </si>
  <si>
    <t>Установка реклоузера по адресу: Московская область, Воскресенский район, д. Городище, с. Марчуги</t>
  </si>
  <si>
    <t>4766/18</t>
  </si>
  <si>
    <t>Установка реклоузера по адресу: Московская область, г. Воскресенск</t>
  </si>
  <si>
    <t>4767/18</t>
  </si>
  <si>
    <t>Установка реклоузера по адресу: Московская область, Воскресенский район, с. Ашитково, д. Расплавлево</t>
  </si>
  <si>
    <t>4768/18</t>
  </si>
  <si>
    <t>Установка реклоузера по адресу: Московская область, Воскресенский район, с. Барановское, д. Бессоново, с. Конобеево</t>
  </si>
  <si>
    <t>4769/18</t>
  </si>
  <si>
    <t>Установка реклоузера по адресу: Московская область, Воскресенский район, с.Конобеево, с. Никольское</t>
  </si>
  <si>
    <t>4770/18</t>
  </si>
  <si>
    <t>4771/18</t>
  </si>
  <si>
    <t>Установка реклоузера по адресу: Московская область, Воскресенский район, д. Белое Озеро, д. Цыбино</t>
  </si>
  <si>
    <t>4772/18</t>
  </si>
  <si>
    <t>Установка реклоузера по адресу: Московская область, Воскресенский район, д. Губино</t>
  </si>
  <si>
    <t>4773/18</t>
  </si>
  <si>
    <t>Установка реклоузера по адресу: Московская область, Воскресенский район, п. им. Цюрупы</t>
  </si>
  <si>
    <t>4774/18</t>
  </si>
  <si>
    <t>Установка реклоузера по адресу: Московская область, Воскресенский район, д. Ворщиково</t>
  </si>
  <si>
    <t>4775/18</t>
  </si>
  <si>
    <t>Установка реклоузера по адресу: Московская область, Воскресенский район, с. Ново-Черкасское</t>
  </si>
  <si>
    <t>4776/18</t>
  </si>
  <si>
    <t>4781/18</t>
  </si>
  <si>
    <t>4782/18</t>
  </si>
  <si>
    <t>4783/18</t>
  </si>
  <si>
    <t>4784/18</t>
  </si>
  <si>
    <t>4785/18</t>
  </si>
  <si>
    <t>Установка реклоузера по адресу: Московская область, г. Воскресенск, п. им. Цюрупы</t>
  </si>
  <si>
    <t>4786/18</t>
  </si>
  <si>
    <t>4787/18</t>
  </si>
  <si>
    <t>4788/18</t>
  </si>
  <si>
    <t>Коломенский муниципальный район</t>
  </si>
  <si>
    <t>Строительство КТП по адресу: Московская область, Коломенский р-н., п. Пески (Дачи Советских Художников)</t>
  </si>
  <si>
    <t>2539/15</t>
  </si>
  <si>
    <t>Строительство КЛ-6 кВ от ТП-67 до ТП-281 по адресу: Московская область, г. Коломна, ул. Советская</t>
  </si>
  <si>
    <t>5435/18</t>
  </si>
  <si>
    <t>Строительство КТП по адресу: Московская область, г.о.Коломна, ул.Олений вражек</t>
  </si>
  <si>
    <t>3928/17</t>
  </si>
  <si>
    <t>Установка реклоузера по адресу: Московская область, Коломенский район, п. Пески</t>
  </si>
  <si>
    <t>4777/18</t>
  </si>
  <si>
    <t>4778/18</t>
  </si>
  <si>
    <t>4779/18</t>
  </si>
  <si>
    <t>Установка реклоузера по адресу: Московская область, Коломенский район, с. Северское</t>
  </si>
  <si>
    <t>4780/18</t>
  </si>
  <si>
    <t>Установка реклоузера по адресу: Московская область, Коломенский р-он, п. Заречный</t>
  </si>
  <si>
    <t>4808/18</t>
  </si>
  <si>
    <t>Установка реклоузера по адресу: Московская область, Коломенский р-он, д. Нижнее Хорошово</t>
  </si>
  <si>
    <t>4793/18</t>
  </si>
  <si>
    <t>3188/16</t>
  </si>
  <si>
    <t>Строительство МТП, ЛЭП-6 кВ по адресу: Московская обл, Химки г.о., Новоподрезково</t>
  </si>
  <si>
    <t>5995/19</t>
  </si>
  <si>
    <t>6265/19</t>
  </si>
  <si>
    <t>Строительство МТП, ВЛ-6кВ по адресу: Московская обл., Ленинский район, г.Видное, вблизи Федеральной автомобильной дороги М4 "Дон"</t>
  </si>
  <si>
    <t>5964/19</t>
  </si>
  <si>
    <t>3462/16</t>
  </si>
  <si>
    <t>5752/18</t>
  </si>
  <si>
    <t>Строительство КТП, ЛЭП-10 кВ, ЛЭП-0,4кВ. Реконструкция ВЛ-0,4 кВ по адресу: Московская область. Ленинский район, ДНТ "Бутово" (1, 2 Этап)</t>
  </si>
  <si>
    <t>3830/16</t>
  </si>
  <si>
    <t>Установка реклоузеров по адресу: Московская область, Ленинский р-н</t>
  </si>
  <si>
    <t>4904/18</t>
  </si>
  <si>
    <t>6049/19</t>
  </si>
  <si>
    <t>6056/19</t>
  </si>
  <si>
    <t>Строительство КТП, ЛЭП-10 кВ по адресу: по адресу: Московская обл, Ленинский район, Видное г., вблизи Федеральной автомобильной дороги М4 «Дон»и ул. Донбасская</t>
  </si>
  <si>
    <t>5965/19</t>
  </si>
  <si>
    <t>Строительство КТП, КЛ-10 кВ по адресу: по адресу: Московская обл, Ленинский район, Видное г., вблизи Федеральной автомобильной дороги М4 «Дон», ул. Лесная, ул. Гоголя</t>
  </si>
  <si>
    <t>5966/19</t>
  </si>
  <si>
    <t>5795/19</t>
  </si>
  <si>
    <t>6246/19</t>
  </si>
  <si>
    <t>Строительство КЛ-10 кВ от ЦРП-7 до ТП-29 по адресу: Московская область, г.Дубна</t>
  </si>
  <si>
    <t>3904/17</t>
  </si>
  <si>
    <t>Строительство КТП вблизи КТПН-259 по адресу: Московская область, д.Козлаки</t>
  </si>
  <si>
    <t>3907/17</t>
  </si>
  <si>
    <t>Строительство КЛ-10 кВ от ТП-43 до ТП-47 по адресу: Московская область, г.Дубна</t>
  </si>
  <si>
    <t>3905/17</t>
  </si>
  <si>
    <t>Строительство питающего центра ПС-110/10/10 кВ по адресу: Московская обл., г.о. Дубна</t>
  </si>
  <si>
    <t>5844/19</t>
  </si>
  <si>
    <t>Строительство РТП по адресу: Московская область, г. Ивантеевка, Станционный проезд</t>
  </si>
  <si>
    <t>3030/16</t>
  </si>
  <si>
    <t>5687/19</t>
  </si>
  <si>
    <t>Строительство РТП и ЛЭП-6 кВ по адресу: Московская область, г. Егорьевск, ул. Западная</t>
  </si>
  <si>
    <t>4743/18</t>
  </si>
  <si>
    <t>Установка реклоузера по адресу: Московская область, Сергиев Посад, ВЛ-6кВ ТП-208-ТП-135-ТП-159 инв.№00001670</t>
  </si>
  <si>
    <t>4950/18</t>
  </si>
  <si>
    <t>Установка реклоузера по адресу: Московская область, Сергиев Посад, ВЛ-6кВ ТП-373-ТП-44-ТП-62 инв. №00001859</t>
  </si>
  <si>
    <t>4952/18</t>
  </si>
  <si>
    <t>Установка реклоузера по адресу: Московская область, Сергиев Посад, ВЛ-6кВ КТП-129-ТП-169-ТП-369 инв. №00001896</t>
  </si>
  <si>
    <t>4953/18</t>
  </si>
  <si>
    <t>Установка реклоузера по адресу: Московская область, Сергиев Посад, ВЛ-6 кВ ТП-208-ТП-135-ТП-159 инв. №00001670 инв. №00001896</t>
  </si>
  <si>
    <t>4951/18</t>
  </si>
  <si>
    <t>Установка реклоузера по адресу: Московская область, Сергиев Посад, ВЛ-6 кВ ТП-51-ТП-299 инв. №00001876</t>
  </si>
  <si>
    <t>4954/18</t>
  </si>
  <si>
    <t>Установка реклоузера по адресу: Московская область, Сергиев Посад, ВЛ-6 кВ ТП-516(167)-ТП-55 инв. №00001887</t>
  </si>
  <si>
    <t>4955/18</t>
  </si>
  <si>
    <t>5835/19</t>
  </si>
  <si>
    <t>5948/19</t>
  </si>
  <si>
    <t>5950/19</t>
  </si>
  <si>
    <t>5951/19</t>
  </si>
  <si>
    <t>5952/19</t>
  </si>
  <si>
    <t>5953/19</t>
  </si>
  <si>
    <t>Строительство КТП взамен ТП-281 по адресу: Московская обл., г. Сергиев Посад</t>
  </si>
  <si>
    <t>5954/19</t>
  </si>
  <si>
    <t>Строительство КТП взамен ТП-199 по адресу: Московская обл., г. Сергиев Посад</t>
  </si>
  <si>
    <t>5955/19</t>
  </si>
  <si>
    <t>Строительство КЛ-6 кВ от ТП-429 до ТП-41 по адресу: Московская обл, г.Сергиев Посад</t>
  </si>
  <si>
    <t>5956/19</t>
  </si>
  <si>
    <t>Строительство КЛ-10 кВ от ТП-503 до ТП-508 по адресу: Московская обл, г.Сергиев Посад</t>
  </si>
  <si>
    <t>5957/19</t>
  </si>
  <si>
    <t>5968/19</t>
  </si>
  <si>
    <t>5666/19</t>
  </si>
  <si>
    <t>6054/19</t>
  </si>
  <si>
    <t>6311/20</t>
  </si>
  <si>
    <t>6307/20</t>
  </si>
  <si>
    <t>Строительство ТП, ЛЭП-6 кВ, реклоузера и ПКУ по адресу: 141362, Московская обл., Сергиево-Посадский р-н, п. Заречный</t>
  </si>
  <si>
    <t>6293/19</t>
  </si>
  <si>
    <t>Строительство БКТП взамен КТП-655 вблизи жилого дома по адресу: Московская обл., г.о. Подольск, мкр. Климовск, ул. Проспект 50 лет Октября, д. 22А</t>
  </si>
  <si>
    <t>5523/18</t>
  </si>
  <si>
    <t>6375/20</t>
  </si>
  <si>
    <t>Строительство ТП, КЛ-6 кВ по адресу: Московская обл., г. Подольск, ул. Лобачева</t>
  </si>
  <si>
    <t>6285/19</t>
  </si>
  <si>
    <t>5769/19</t>
  </si>
  <si>
    <t>6170/19</t>
  </si>
  <si>
    <t>Реконструкция РП-4, строительство ЛЭП-10 кВ, реконструкция ВЛ-0,4 кВ по адресу: 141540, Московская обл, г.о. Солнечногорск, г.п. Поварово, дачный поселок Поварово</t>
  </si>
  <si>
    <t>5696/20</t>
  </si>
  <si>
    <t>Объекты технологического присоединения</t>
  </si>
  <si>
    <t>Строительство  ЛЭП-0,4 кВ от  РУ 0,4 кВ ТП-187 до ВРУ нежилого помещения заявителя по адресу: Московская область, г. Электросталь, ул. Карла Маркса, дом 36а</t>
  </si>
  <si>
    <t>Реконструкция РП-216. Строительство ТП и КЛ-6 кВ
по адресу: 144000, Московская область, г. Электросталь (2 Этап)</t>
  </si>
  <si>
    <t>1802700
(4734/18)</t>
  </si>
  <si>
    <t>Строительство ЛЭП-6кВ по адресу: 144002, Московская обл., г. Электросталь, ул. Горького, д. № 38</t>
  </si>
  <si>
    <t>Строительство КЛ-0,4 кВ от ТП-229 до ВРУ торгово-сервисного здания Заявителя по адресу: 144000, Московская область, г.Электросталь, ул.Юбилейная, у дома №17</t>
  </si>
  <si>
    <t>140053-Р
(1028/14)</t>
  </si>
  <si>
    <t>Строительство КРУН и КЛ-6 кВ для электроснабжения энергопринимающих устройств заявителя по адресу: Московская область, г. Электросталь, ул. Горького, дом № 38А</t>
  </si>
  <si>
    <t>1908916
(6180/19)</t>
  </si>
  <si>
    <t>Строительство ЛЭП-6 кВ по адресу: 142633, Московская область,
Орехово-Зуевский район, п. Верея (с/п Верейское), ул. Центральная (2 Этап)</t>
  </si>
  <si>
    <t>Реконструкция РТП-348. Строительство КТП-1803764, ЛЭП-6 кВ для электроснабжения энергопринимающих устройств  заявителя по адресу: 142621, Московская обл, Орехово-Зуевский р-н, Куровское г., Коммунистическая ул. (2 Этап)</t>
  </si>
  <si>
    <t>1803764
(5426/18)</t>
  </si>
  <si>
    <t>Строительство ТП, КЛ-6 кВ и КЛ-0,4 кВ по адресу: 142672, Московская область, Орехово-Зуевский район, г. Ликино-Дулево, ул. 2-я Пятилетка</t>
  </si>
  <si>
    <t>1802738
(5206/18)</t>
  </si>
  <si>
    <t>2018</t>
  </si>
  <si>
    <t>Строительство КЛ-0,4 кВ от ТП-265 до ВРУ объекта по адресу: 142660, Московская обл., Орехово-Зуевский р-н, г. Дрезна, ул. Зимина, дом № 12</t>
  </si>
  <si>
    <t>Внешняя схема электроснабжения заявителя Фонд содействия социальному развитию и ипотечному кредитованию по адресу: 142530, Московская область, г. Электрогорск, ул. М. Горького (2 Этап)</t>
  </si>
  <si>
    <t>141866-Р
(1362/14)</t>
  </si>
  <si>
    <t>Реконструкция ТП-381, строительство КЛ-0,4кВ по адресу: 142530, Московская обл., г. Электрогорск, ул. Чкалова, д № 2 (2 Этап)</t>
  </si>
  <si>
    <t>1805881
(5254/18)</t>
  </si>
  <si>
    <t>Строительство КЛ-0,4 кВ от ТП-286 до ВРУ объекта по адресу: Московская область, Шатурский р-н, рп. Черусти, ул. Новая</t>
  </si>
  <si>
    <t>1900930
(5779/19)</t>
  </si>
  <si>
    <t>Строительство ЛЭП-0,4кВ от РП-73 по адресу: 140502, Московская обл., Луховицкий р-н, г. Луховицы, ул. Пушкина, уч. №170</t>
  </si>
  <si>
    <t>Строительство ТП, ЛЭП-6 кВ для электроснабжения энергопринимающих устройств заявителя по адресу: 142921, Московская обл, Каширский г.о., Кашира г, Парковая ул, дом №5 вл.2</t>
  </si>
  <si>
    <t>1510475-Р
(3522/16)</t>
  </si>
  <si>
    <t>Строительство КТП-1714724, 2КЛ-6 кВ, ЛЭП-0,4 кВ для электроснабжения энергопринимающих устройств  заявителей по адресу: Московская обл, Чеховский р-н, Чехов г</t>
  </si>
  <si>
    <t>1713946
(4431/17)</t>
  </si>
  <si>
    <t>Внешняя схема электроснабжения объекта Заявителя по адресу: 142300, Московская область, Чеховский р-н, г.Чехов, ул.Полиграфистов, строение 17/1</t>
  </si>
  <si>
    <t>Строительство 2ЛЭП-6 кВ, 2КТП для электроснабжения заявителя по адресу: 140055, Московская область, Люберецкий р-н, Котельники г.</t>
  </si>
  <si>
    <t>1700492-Р
(3919/17)</t>
  </si>
  <si>
    <t>Строительство  БКТП-1717308, ЛЭП-10 кВ для электроснабжения заявителя по адресу: 140007, Московская обл, Люберецкий р-н, Люберцы г., 8 Марта ул., около дома №52</t>
  </si>
  <si>
    <t>1717308
(5384/18)</t>
  </si>
  <si>
    <t>Строительство ТП и КЛ-6 кВ по адресу: 140010, Московская область, Люберецкий район, г. Люберцы</t>
  </si>
  <si>
    <t>1801949
(4733/18)</t>
  </si>
  <si>
    <t>Внешнее электроснабжение энергопринимающего устройства Заявителя по адресу: Московская область, Люберецкий р-н, п. Красково, 2-я заводская, д.№8</t>
  </si>
  <si>
    <t>150642-Р
150978-Р
(1638/15)</t>
  </si>
  <si>
    <t>151210-Р
(1981/15)</t>
  </si>
  <si>
    <t>Строительство ЛЭП-0,4 кВ от РУ-0,4 кВ пр.ТП-8 (в рамках ТЗ-205/13),  по адресу: Московская область, Люберецкий район, гп. Красково, вблизи д.Мотяково</t>
  </si>
  <si>
    <t>Строительство КЛ-10кВ от РТП-29 до границы участка Заявителя по адресу:  Московская область, г. Люберцы</t>
  </si>
  <si>
    <t>Строительство КРУН-6кВ, КЛ-6кВ, по адресу: 140009, Московская область, Люберецкий р-н, п. Красково, д. Машково, Машковский пр-д, д. № 7</t>
  </si>
  <si>
    <t>1909924
(6125/19)</t>
  </si>
  <si>
    <t>Реконструкция 2КТП-1607094. Строительство ЛЭП-0,4 кВ от РУ-0,4 кВ 2КТП-1607094 до ВРУ-2 заявителя по адресу: 140091, Московская обл, Дзержинский г., Угрешская ул. (2 Этап)</t>
  </si>
  <si>
    <t>1704897
(4251/17)</t>
  </si>
  <si>
    <t>Реконструкция ТП-18. Строительство ЛЭП-10 кВ от ТП-18 по адресу: 140090, Московская область, г. Дзержинский, ул. Академика Жукова (2 Этап)</t>
  </si>
  <si>
    <t>Строительство ЛЭП-6кВ от РП-7 до проектируемой ТП Заявителя по адресу: 140090, Московская область, г. Дзержинский, ул. Бондарева</t>
  </si>
  <si>
    <t>Строительство 2ЛЭП-0,4кВ по адресу: Московская обл., г. Дзержинский, Дзержинское ш., вл. № 9</t>
  </si>
  <si>
    <t>1908262
(6124/19)</t>
  </si>
  <si>
    <t>Реконструкция ТП-138. Строительство 2ЛЭП-10 кВ, 2КТП для электроснабжения заявителя по адресу: 143300, Московская обл, Наро-Фоминский р-н, Наро-Фоминск г., Брянская ул. (2, 3 Этап)</t>
  </si>
  <si>
    <t>1704109
(3929/17)</t>
  </si>
  <si>
    <t>1821985 
(5793/19)</t>
  </si>
  <si>
    <t>Строительство двух КЛ-0,4 кВ от РТП-306 до ВРУ объекта Заявителя по адресу: 141600, Московская область, Клинский р-н, г.Клин, ул.Акуловская</t>
  </si>
  <si>
    <t>141657-Р
(1257/14)</t>
  </si>
  <si>
    <t>Строительство 2ЛЭП-0,4кВ по адресу: Московская обл., Клинский р-н, г. Клин, ул. Дзержинского</t>
  </si>
  <si>
    <t>Строительство КЛ-0,4 кВ от пр.БКТП-143185 для электроснабжения Заявителя, расположенного по адресу: 141600, Московская обл,  Клинский р-н, Клин г, Клинская ул, дом №40</t>
  </si>
  <si>
    <t>141180-Р
(1466/14)</t>
  </si>
  <si>
    <t>Строительство ЛЭП-6кВ по адресу: 143500, Московская обл., Истринский р-н., г. Истра, ул. Шнырева, уч. № 4</t>
  </si>
  <si>
    <t>Строительство 2КТП, ЛЭП-6кВ, КЛ-0,4кВ по адресу: 141207, Московская обл., Пушкинский р-н., г. Пушкино, ул. Писаревская, д. 12</t>
  </si>
  <si>
    <t xml:space="preserve">Строительство 2КЛ-6кВ до проектируемой КТП-143907 заявителя по адресу: Московская область, г.Пушкино, Ярославское ш.,д.165 </t>
  </si>
  <si>
    <t>Внешняя схема электроснабжения энергопринимающих устройств Заявителя по адресу: Московская область, Пушкинский р-н, г. Пушкино, мкр. Мамонтовка, ул. Школьная</t>
  </si>
  <si>
    <t>Строительство ТП, ЛЭП-6 кВ и 0,4 кВ для технологического присоединения энергопринимающих устройств дачного комплекса, расположенного по адресу: Московская область, Пушкинский р-н, г. Пушкино, мкр. Заветы Ильича, ул. Осипенко, ул. Лесная, ул. Серебрянская</t>
  </si>
  <si>
    <t>Строительство КЛ-6кВ от ТП-1094 до проектируемой ТП-142384. Строительство КЛ-6кВ от ТП-1454 до проектируемой ТП-142384 по адресу: Московская область, Пушкинский р-н, г.Пушкино, Ярославское шоссе, д.170А</t>
  </si>
  <si>
    <t>142384-Р
142389-Р
(1181/14)</t>
  </si>
  <si>
    <t>Расширение РП-1528. Строительство КЛ-6кВ от  РП-1528 до ТП-131279 по адресу: Московская область, Пушкинский р-н, п.Зеленоградский, ул. Островского</t>
  </si>
  <si>
    <t>131279-Р
(1144/14)</t>
  </si>
  <si>
    <t>Внешняя схема электроснабжения энергопринимающих устройств Заявителя по адресу: 141200, Московская область, Пушкинский район, г. Пушкино, пересечение ул. Первомайской, Боголюбской и 2-ой Домбровской</t>
  </si>
  <si>
    <t>146274-Р
(1623/15)</t>
  </si>
  <si>
    <t>Строительство ЛЭП-0,4кВ от РУ-0,4кВ ТП-1519 до границ уч.заяв.МО, Пушкинский р-н, г.Пушкино, ул. Боголюбская, уч. у дома 12</t>
  </si>
  <si>
    <t>Реконструкция ТП-1366, ЛЭП-0,4 кВ от ТП-1366, строительство ТП, ЛЭП-6 кВ, ЛЭП-0,4 кВ по адресу: 141202, Московская обл., Пушкинский р-н, г. Пушкино, мкр. Серебрянка (2 этап)</t>
  </si>
  <si>
    <t>Строительство 2ЛЭП-10 кВ от РТП-1183 до ТП (Заявителя) по адресу: Московская обл., Долгопрудный г, мкр. Центральный</t>
  </si>
  <si>
    <t>1704475
(3934/17)</t>
  </si>
  <si>
    <t>Строительство ЛЭП-10 кВ от РП-50 до проектируемой 2КТП для электроснабжения Заявителя по адресу: 143900, Московская обл, Балашиха г., Молодежная ул., дом №9</t>
  </si>
  <si>
    <t>Строительство ЛЭП-0,4 кВ от РП-40 до границы участка Заявителя по адресу: 143912, г. Балашиха, ул. Советская, у дома 28А</t>
  </si>
  <si>
    <t xml:space="preserve">Внешнее электроснабжение ООО «Корбис-К» по адресу: 143912, Московская обл., Балашихинский р-н, г. Балашиха, 20-й км автодороги М-7 «Волга» (правая сторона)» </t>
  </si>
  <si>
    <t>1900605
(5778/19)</t>
  </si>
  <si>
    <t>Строительство ТП, КЛ-6 кВ для электроснабжения энергопринимающих устройств заявителя по адресу: 143983, Московская обл., г. Балашиха, мкр. Керамик, ул. Свободы. Дом № 2</t>
  </si>
  <si>
    <t>1917990 
(6358/20)</t>
  </si>
  <si>
    <t>Строительство ТП, КЛ-10 кВ по адресу: Московская обл, г. Балашиха, ул. Юннатов</t>
  </si>
  <si>
    <t>1906746
(6245/19)</t>
  </si>
  <si>
    <t>Строительство КТП 2х400 кВА. Строительство 2КЛ-10 кВ от ТП-232 до проектируемой БКТП. Строительство КЛ-0,4 кВ от БКТП до ВРУ многоэтажного жилого здания по адресу: 141151, Московская область, г. Лосино-Петровский, ул. Пушкина, пересечение ул. Пушкина и Чехова</t>
  </si>
  <si>
    <t>Строительство РП-1612254, ЛЭП-10кВ от ПС-544 "Дюдьково" до РП-1612254 по адресу: 143180, Московская область, г. Звенигород, Проектируемый проезд 10, владение №29</t>
  </si>
  <si>
    <t>Строительство 2КТП, КЛ-6 кВ, ЛЭП-0,4 кВ от пр.2КТП до ВРУ объекта Заявителя по адресу: Московская обл., г. Звенигород, ул. Московская, дом №39А</t>
  </si>
  <si>
    <t>Строительство 2КЛ-10 кВ от РТП-АОЦ до ТП-1 (Заявителя) по адресу: Московская область, Красногорский р-н, Мякининская пойма, 65-66км МКАД, строение 4</t>
  </si>
  <si>
    <t>Строительство КРУН и ЛЭП-6 кВ по адресу: Московская область, Красногорский район, рп. Нахабино</t>
  </si>
  <si>
    <t>1714772
(4086/17)</t>
  </si>
  <si>
    <t>2017</t>
  </si>
  <si>
    <t>1804735
(4728/18)</t>
  </si>
  <si>
    <t>Строительство РП и ЛЭП-10 кВ по адресу: Московская область, Красногорский район, г. Красногорск, мкр. Опалиха</t>
  </si>
  <si>
    <t>1710860
(4731/18)</t>
  </si>
  <si>
    <t>1906306
(6058/19)</t>
  </si>
  <si>
    <t>1917609
(6284/19)</t>
  </si>
  <si>
    <t>Реконструкция ТП-3775, строительство 2ЛЭП-0,4 кВ для электроснабжения энергопринимающих устройств заявителя по адресу: Московская обл, Красногорский р-н, рп Нахабино, ул. Молодежная (2 этап)</t>
  </si>
  <si>
    <t>1823492
(6254/19)</t>
  </si>
  <si>
    <t>Внешнее электроснабжение Заявителя  по адресу: 140143, Московская область, Раменский р-н, п. Родники, ул.Заречная</t>
  </si>
  <si>
    <t>Строительство КТП-1814201, ЛЭП-10 кВ для электроснабжения энергопринимающих устройств заявителя по адресу: 140100, Московская обл, Раменский р-н, Раменское г, Мира ул</t>
  </si>
  <si>
    <t>1814201
(5621/18)</t>
  </si>
  <si>
    <t>Строительство  ЛЭП-10 кВ для электроснабжения энергопринимающих устройств заявителя по адресу: Московская обл, Раменский р-н, Родники д, Трудовая ул</t>
  </si>
  <si>
    <t>Внешнее электроснабжение энергопринимающих устройств Заявителя по адресу: 140200, Московская область, Воскресенский р-н, Воскресенск г, Быковского ул.</t>
  </si>
  <si>
    <t>150145-Р (1784/15)</t>
  </si>
  <si>
    <t>Строительство ЛЭП-0,4кВ для электроснабжения энергопринимающих устройств заявителя по адресу: Московская обл., Воскресенский р-н, г. Воскресенск, ул. Больничный проезд, д №1, к. 14</t>
  </si>
  <si>
    <t>Строительство ТП, ЛЭП-10кВ от ПС-842 "Подушкино" до ТП, ЛЭП-0,4кВ от ТП до ВРУ объекта Заявителя по адресу: Московская область, Одинцовский р-н, г. Одинцово. Ул. Северная, д. 34</t>
  </si>
  <si>
    <t>Строительство КЛ-10 кВ по адресу: Московская область, Одинцовский район, г.п. Одинцово, Одинцово-1</t>
  </si>
  <si>
    <t>ТУ-1601816
ТЗ-05-15-152-1</t>
  </si>
  <si>
    <t>ТУ-05-14-484
1616654
(ТЗ-05-15-4)</t>
  </si>
  <si>
    <t>Реконструкция ТП-515024 и строительство ЛЭП-0,4 кВ по адресу:
Московская обл, Одинцовский р-н, Одинцово г, Садовая ул (2 Этап)</t>
  </si>
  <si>
    <t>1717853
(ЦА-3/18)</t>
  </si>
  <si>
    <t>Строительство ТП, ЛЭП-10 кВ и ЛЭП-0,4 кВ по адресу: 143003, Московская область, Одинцовский район, г. Одинцово, ул. Маршала Бирюзова, дом № 5</t>
  </si>
  <si>
    <t>1716959
(ЦА-5/18)</t>
  </si>
  <si>
    <t>Строительство КЛ-10 кВ от ПС-842 «Подушкино» до РТП-51094 по адресу: Московская область, г. Одинцово</t>
  </si>
  <si>
    <t>ТУ05-13-252
ТЗ05-13-103-2</t>
  </si>
  <si>
    <t>Строительство КЛ-10 кВ от РТП-51093 до РТП-51094 по адресу: Московская область, г. Одинцово</t>
  </si>
  <si>
    <t>ТУ05-13-252
ТЗ05-13-103-3</t>
  </si>
  <si>
    <t>Строительство КЛ-6 кВ по адресу: 143006, Московская область, Одинцовский район, д. Губкино</t>
  </si>
  <si>
    <t>1601851
(ЦА-17/17)</t>
  </si>
  <si>
    <t>1701962
(ЦА-21/17)</t>
  </si>
  <si>
    <t>1601878
(ЦА-22/17)</t>
  </si>
  <si>
    <t>Строительство ТП-3 и ТП-14, строительство ЛЭП-10 кВ для электроснабжения энергопринимающих устройств заявителя по адресу: Московская обл., Одинцовский р-н,
Одинцово г., Северная ул (1,2,3 этапы)</t>
  </si>
  <si>
    <t>1601862
(ЦА-9/18)</t>
  </si>
  <si>
    <t>Новое строит-во БРТП, КЛ-10 кВ ООО "Траснфорт" Московская область, Одинцовский район, городское поселение Большие Вяземы, деревня Малые Вяземы</t>
  </si>
  <si>
    <t>Новое строительство ТП,КЛ-10 кВ ООО "Стройтехинвест" г. Одинцово, ул. Вокзальная, корпус "Е"</t>
  </si>
  <si>
    <t>Комплектация РУ-10 кВ встроенной проектируемой ТП. Новое строительство КЛ-10 кВ (Новое строительство КЛ-10 кВ), ЗАО "Монолит" по адресу: Московская область, Одинцовский район, сельское поселение Жаворонковское, деревня Крюково</t>
  </si>
  <si>
    <t>Новое строительство ТП, КЛ-10 кВ (Новое строительство ТП), ООО "Симон Джессо" по адресу: Московская область, Одинцовский район, деревня Бородки</t>
  </si>
  <si>
    <t>1804310
(ЦА-4/18)</t>
  </si>
  <si>
    <t>ТП-1342) Стр-во КЛ-10 кВ ООО "ТРЦ Одинцово", компл.РУ-10 кВ проектируемой ТП д. Лохино ТЗ-05-14-23</t>
  </si>
  <si>
    <t>Строительство РП-проект. и ЛЭП-10 кВ для электроснабжения энергопринимающих устройств заявителя по адресу: Московская обл, Одинцовский р-н, г. Одинцово, пл. Баковка – ст. Одинцово</t>
  </si>
  <si>
    <t>Строительство 2КРУН, 2КЛ-10 кВ по адресу: Московская обл., Одинцовский р-н, ст. Лесной городок, ст. Толстопальцево, ст. Аэропорт</t>
  </si>
  <si>
    <t>1911297 
(ЦА-9/19)</t>
  </si>
  <si>
    <t>Строительство ЛЭП-0,4 кВ для электроснабжения энергопринимающих устройств заявителя по адресу: 143007, Московская обл., Одинцовский р-н, г. Одинцово, Можайское шоссе, д. № 32 б</t>
  </si>
  <si>
    <t>1908420
(ЦА-3/19)</t>
  </si>
  <si>
    <t>1615214
(4280/17)</t>
  </si>
  <si>
    <t>Реконструкция РП-40. Строительство 2ЛЭП-10 кВ от РП-40 до ТП (Заявителя) по адресу: Московская обл., Химки г., Молодежная ул., в районе ЦРБ (2 Этап)</t>
  </si>
  <si>
    <t>1708806
(3948/17)</t>
  </si>
  <si>
    <t>Строительство ЛЭП-0,4 кВ по адресу: 141420, Московская область, г. Химки, мкр. Подрезково, ул. Первомайская</t>
  </si>
  <si>
    <t>1701597-Р
(4022/17)</t>
  </si>
  <si>
    <t>Строительство РП-10 кВ (1608336), ЛЭП-10 кВ по адресу: 
Московская область, Химки г, Кирова ул., владение 22</t>
  </si>
  <si>
    <t>1608336
(3921/17)</t>
  </si>
  <si>
    <t>1605935
(3560/16)</t>
  </si>
  <si>
    <t>Строительство ЛЭП-0,4 кВ от ТП-123 до границы участка Заявителя по адресу: Московская область, г. Химки, между мкр. 2А и МКАД, в районе ул. Панфилова, 50:10:0101190:025</t>
  </si>
  <si>
    <t>1605960
(3637/16)</t>
  </si>
  <si>
    <t>1823397
(5960/19)</t>
  </si>
  <si>
    <t>1901453
(5790/19)</t>
  </si>
  <si>
    <t>Строительство ТП-проект., ЛЭП-10 кВ  для электроснабжения энергопринимающих устройств заявителя по адресу: Московская обл, Химки г, Панфилова ул</t>
  </si>
  <si>
    <t>1901957
(5794/19)</t>
  </si>
  <si>
    <t>Строительство КТП, КЛ-10кВ по адресу: 141406, Московская обл., г. Химки, мкр. Левобережный, Лихачевское ш.</t>
  </si>
  <si>
    <t>1908788
(6108/19)</t>
  </si>
  <si>
    <t>1901959 
(5882/19)</t>
  </si>
  <si>
    <t>Строительство 2ЛЭП-0,4кВ по адресу:141410, Московская обл., г. Химки, ул. Парковая</t>
  </si>
  <si>
    <t>1904789
(6087/19)</t>
  </si>
  <si>
    <t>Строительство КТП-1710734, КЛ-6 кВ  для электроснабжения энергопринимающих устройств заявителей по адресу: 141011, Московская обл., Мытищи г., Лесная ул.</t>
  </si>
  <si>
    <t>1710734
1710730
(4266/17)</t>
  </si>
  <si>
    <t>Строительство ТП и КЛ-10 кВ по адресу: Московская область,
г. Мытищи, пересечение ул. Воровского и Олимпийского пр-та (мкр.25)</t>
  </si>
  <si>
    <t>1805835
(5249/18)</t>
  </si>
  <si>
    <t>Строительство КЛ-10 кВ, 2БКТП-1613952 для электроснабжения энергопринимающих устройств заявителя по адресу: Московская обл, Мытищинский р-н, пос. Мебельной фабрики</t>
  </si>
  <si>
    <t>1613952
1613957
(4525/18)</t>
  </si>
  <si>
    <t>Строительство ТП и КЛ-6 кВ по адресу: 141011, Московская область, г. Мытищи, ул. Коммунистическая</t>
  </si>
  <si>
    <t>1800253
(4732/18)</t>
  </si>
  <si>
    <t>ТУ№12-2012/26-ПР
№10-2014/04-ПР
(3703/17)</t>
  </si>
  <si>
    <t>Строительство ТП-1613091, 4КЛ-10 кВ от ТП-1613091 до места врезки в 2КЛ-10 кВ
направлением ТП-63 – ТП-55 и ЛЭП-0,4 кВ от ТП-1613091 до ВРУ объекта Заявителя по адресу: 141008, Московская область, Мытищинский район, г. Мытищи, Новомытищинский пр-т, дом №4</t>
  </si>
  <si>
    <t>1613091-Р
(3701/16)</t>
  </si>
  <si>
    <t>Строительство РП-1600708, ТП-1600708, КЛ-10 кВ и КЛ-0,4 кВ от ТП-1600708 до ВРУ
 объекта Заявителя по адресу: Московская область, г. Мытищи, мкр-н №29, ул. Стрелковая (1, 2 Этапы)</t>
  </si>
  <si>
    <t>1600708-Р
(3556/16)</t>
  </si>
  <si>
    <t>1605106-Р
(3639/16)</t>
  </si>
  <si>
    <t>Строительство ТП, КЛ-10 кВ и КЛ-0,4 кВ по адресу: Московская область, Мытищинский район, г. Мытищи, Северная промзона</t>
  </si>
  <si>
    <t>1610766-Р
(3700/16)</t>
  </si>
  <si>
    <t>Строительство кабельных линий 0,4кВ для энергоснабжения жилой застройки (от ТП проектируемой (корп.4) до ВРУ-0,4кВ очистных сооружений ливневой канализации и КНС, зем.Участок с кадастр.номером 50:12:0090104:61) по адресу: Московская область, Мытищинский район, г.п. Пироговкий, пос. Мбельной фабрики</t>
  </si>
  <si>
    <t>ТУ-72</t>
  </si>
  <si>
    <t>Внешнее электроснабжение ВРУ 17-и этажного жилого дома по адресу: Московская область, Мытищинский р-н, п. Пироговский, ул. Пролетарская</t>
  </si>
  <si>
    <t>ТУ-79</t>
  </si>
  <si>
    <t>Строительство ЛЭП-6 кВ, КТП, ЛЭП-0,4 кВ для электроснабжения энергопринимающих устройств заявителя по адресу: Московская обл, Мытищинский р-н, пос. Мебельной фабрики (2 Этап)</t>
  </si>
  <si>
    <t>ТУ-10
(3940/17)</t>
  </si>
  <si>
    <t>Строительство ТП-проект., строительство 4КЛ-10 кВ от РУ-10 кВ ТП-проект. до места врезки в КЛ-10 кВ ТП-462 – ТП-464 для электроснабжения энергопринимающих устройств заявителя по адресу: Московская обл, Мытищи г.о., мкр. №17, корп. 38</t>
  </si>
  <si>
    <t>1901591
(5667/19)</t>
  </si>
  <si>
    <t>Строительство 2ЛЭП-0,4кВ по адресу: 141009, Московская обл., г. Мытищи, ул. Коминтерна</t>
  </si>
  <si>
    <t>1903531
(6042/19)</t>
  </si>
  <si>
    <t>Строительство ЛЭП-10 кВ для электроснабжения энергопринимающих устройств заявителя по адресу: Московская обл., Мытищинский р-н, г.п. Пироговский, п. Мебельной Фабрики</t>
  </si>
  <si>
    <t>Строительство ЛЭП-0,4кВ по адресу: 141100, Московская область, Щелковский р-н., г. Щелково, квартал Гагаринский, д. 4Б</t>
  </si>
  <si>
    <t>1704590
(4204/17)</t>
  </si>
  <si>
    <t>Строительство 2ЛЭП-0,4 кВ от ТП-390 для электроснабжения энергопринимающих устройств заявителя по адресу: Московская обл, Щелковский р-н, Щелково г, Пролетарский пр-кт, у д. №3</t>
  </si>
  <si>
    <t>1825232
(5659/19)</t>
  </si>
  <si>
    <t>1902742
(6022/19)</t>
  </si>
  <si>
    <t>Строительство 2ЛЭП-10 кВ по адресу: 141100, Московская обл., Щелковский р-н, рп. Монино, Новинское ш</t>
  </si>
  <si>
    <t>1711905
(5192/18)</t>
  </si>
  <si>
    <t>ТУ №30 ГТП (1921052) 
(5695/20)</t>
  </si>
  <si>
    <t>ТУ-307
1907865
(5798/19)</t>
  </si>
  <si>
    <t>Расширение РУ-0,4 кВ ТП-42, строительство КЛ-0,4 кВ от ТП-42 до ВРУ жилого 3-х этажного дома Заявителя по адресу: 140732,  Московская область, г. Рошаль, ул. Мира, в районе домов №19 и №21</t>
  </si>
  <si>
    <t>Строительство КРУН, ЛЭП-6 кВ от ПС №174 «Лыткарино» для электроснабжения заявителя по адресу: 140081, Московская область, Лыткарино г, Парковая ул., дом №1</t>
  </si>
  <si>
    <t>1613377-Р
(3792/16)</t>
  </si>
  <si>
    <t>Строительство 2ЛЭП-10 кВ от РТП-26 до границы земельного участка Заявителя по адресу: Московская обл., г.о. Лыткарино, 6-й Микрорайон</t>
  </si>
  <si>
    <t>1702506
(3946/17)</t>
  </si>
  <si>
    <t>1903729
(5864/19)</t>
  </si>
  <si>
    <t>1903116
(6176/19)</t>
  </si>
  <si>
    <t>1903312
(6177/19)</t>
  </si>
  <si>
    <t>1903158
(6152/19)</t>
  </si>
  <si>
    <t>Строительство ЛЭП-0,4кВ по адресу: Московская обл., г. Пущино, микрорайон Д</t>
  </si>
  <si>
    <t>1904068
(5999/19)</t>
  </si>
  <si>
    <t>Строительство  КРУН-6 кВ, ЛЭП-6 кВ для электроснабжения заявителя по адресу: Московская обл, Подольск г., Лаговское с/п, вблизи д. Сертякино</t>
  </si>
  <si>
    <t>1804200
(5383/18)</t>
  </si>
  <si>
    <t>Реконструкция РУ-6 кВ РТП-70, строительство ТП-проект., 2КЛ-6 кВ для электроснабжения энергопринимающих устройств заявителя по адресу: Московская обл, г.о. Подольск, мкр-н Климовск, ул. Революции, д. 2 (2 Этап)</t>
  </si>
  <si>
    <t>1817121
1817143
1817341
(5540/18)</t>
  </si>
  <si>
    <t>Строительство двух ТП-проект., КЛ-10 кВ, КЛ-0,4 кВ для электроснабжения энергопринимающих устройств заявителя по адресу: Московская обл, г. Подольск, ул. Высотная, д. №4-а</t>
  </si>
  <si>
    <t>1814737
(5342/18)</t>
  </si>
  <si>
    <t>Строительство КЛ-10 кВ по адресу: г. Москва, п. Знамя Октября, Рязановское шоссе</t>
  </si>
  <si>
    <t>ТУ№31/17
(5215/18)</t>
  </si>
  <si>
    <t>Реконструкция РТП-50. Строительство ЛЭП-0,4 кВ от РТП-50 по адресу: Московская область, г. Подольск, в границах улиц: Сосновая, Циолковского и границ города</t>
  </si>
  <si>
    <t>1801870
(5230/18)</t>
  </si>
  <si>
    <t>Строительство ТП и КЛ-10 кВ по адресу: Московская область, г. Подольск, в районе ул. 43-й Армии и ул. Кирова</t>
  </si>
  <si>
    <t>ТУ№681/17
(5224/18)</t>
  </si>
  <si>
    <t>1903588
(6107/19)</t>
  </si>
  <si>
    <t>Строительство ЛЭП-0,4кВ по адресу: 142200, Московская область, г. Серпухов, ул. Фирсова, д. № 6</t>
  </si>
  <si>
    <t>1803119
(5025/18)</t>
  </si>
  <si>
    <t>Строительство ЛЭП-0,4кВ по адресу: 142204, Московская обл., г. Серпухов, ул. Юбилейная</t>
  </si>
  <si>
    <t>Реконструкция ТП-223. Строительство ЛЭП-0,4 кВ от ТП-223 по адресу: Московская обл., Серпухов г, Химиков ул, рядом с д. 1 (2  этап)</t>
  </si>
  <si>
    <t>Строительство пристройки к зданию ЦРП1 НПЗ с установкой ячеек 10 кВ, строительство 2ЛЭП-10 кВ для электроснабжения энергопринимающих устройств заявителя по адресу: Московская обл, г. Дубна</t>
  </si>
  <si>
    <t>1811061
(5542/18)</t>
  </si>
  <si>
    <t>Строительство 2КЛ-10 кВ от ПС-105 «Смена» ПАО «МОЭСК» до пр.ТП Заявителя по адресу: 141300, Московская область, Сергиево-Посадский р-н, г. Сергиев Посад, мкр. «Северный-5», юго-восточная часть кадастрового квартала 50:05:0070202</t>
  </si>
  <si>
    <t>144545/Р/1/ЦА
(1344/14)</t>
  </si>
  <si>
    <t>Строительство 2БКТП, КЛ-6 кВ для электроснабжения заявителя по адресу: Московская обл, Сергиево-Посадский район, Сергиев Посад г., ул. Вифанская</t>
  </si>
  <si>
    <t>Реконструкция ТП-6003. Строительство КТП-1808231, КЛ-6 кВ для электроснабжения энергопринимающих устройств заявителя по адресу: Московская обл, Сергиево-Посадский р-н, 
г. Хотьково, ул. Лихачева, д.4</t>
  </si>
  <si>
    <t>Строительство  КТП-1805372, КЛ-10 кВ, КЛ-0,4 кВ для электроснабжения заявителя по адресу: Московская обл, Сергиево-Посадский р-н, Сергиев Посад г., в районе ул. Пограничная</t>
  </si>
  <si>
    <t>1805372
(5382/18)</t>
  </si>
  <si>
    <t>Строительство ЛЭП-0,4 кВ по адресу: Московская обл., Сергиево-Посадский р-н, Сергиев-Посад г, Красной Армии пр-кт, дом № 216/11</t>
  </si>
  <si>
    <t>2002227
(6384/20)</t>
  </si>
  <si>
    <t>Реконструкция РКТП-5105, строительство ТП-проект., 2КЛ-10 кВ от РУ-10 кВ РКТП-5105 до РУ-10 кВ ТП-проект. для электроснабжения энергопринимающих устройств заявителя по адресу: 141303, Московская обл, Сергиево-Посадский р-н, Сергиев Посад г, Ярославское ш, в районе д. Зубачево (2 этап)</t>
  </si>
  <si>
    <t>1904870
 (5681/19)</t>
  </si>
  <si>
    <t>Строительство 2БКТП, ЛЭП-6кВ по адресу: 141281, Московская обл., г. Ивантеевка, ул. Хлебозаводская, д. 10</t>
  </si>
  <si>
    <t>1705219
(4212/17)</t>
  </si>
  <si>
    <t>Строительство ТП и ЛЭП-10 кВ по адресу: 141280, Московская область, г. Ивантеевка, Студенческий проезд</t>
  </si>
  <si>
    <t>1712551
(4067/17)</t>
  </si>
  <si>
    <t>Строительство ЛЭП-0,4кВ по адресу: 141284, Московская обл., г. Ивантеевка, ул. Южная</t>
  </si>
  <si>
    <t>1819577
(5975/19)</t>
  </si>
  <si>
    <t>Строительство ЛЭП-0,4кВ по адресу: 141280, Московская обл., г. Ивантеевка, ул. Хлебозаводская</t>
  </si>
  <si>
    <t>1819498
(5976/19)</t>
  </si>
  <si>
    <t>Строительство двух КЛ-10кВ от ПС 569 ПАО «МОЭСК» до проектируемого РТП  для технологического присоединения энергопринимающих устройств  ООО «АСКО» - восьми  многоэтажных домов в г. Ступино</t>
  </si>
  <si>
    <t>Строительство ТП и ЛЭП-10 кВ по адресу: 143090, Московская область, г. Краснознаменск, ул. Строителей</t>
  </si>
  <si>
    <t>1802933
1803128
1905933
(4749/18)</t>
  </si>
  <si>
    <t>Строительство КЛ-6 кВ по адресу: Московская область, г. Егорьевск, улицы К. Маркса и лейтенанта Шмидта</t>
  </si>
  <si>
    <t>1717395
(4727/18)</t>
  </si>
  <si>
    <t xml:space="preserve">Домодедовский муниципальный район </t>
  </si>
  <si>
    <t>Строительство ЛЭП-0,4 кВ от ТП-577 для электроснабжения энергопринимающих устройств заявителя по адресу: Московская обл, Домодедово г, Западный мкр, Дружбы ул.</t>
  </si>
  <si>
    <t>1905761
(6067/19)</t>
  </si>
  <si>
    <t>Строительство 2ЛЭП-0,4 кВ от ТП-134 для электроснабжения заявителя по адресу: Московская обл, Ленинский р-н, Видное г, Гаевского ул., дом №20</t>
  </si>
  <si>
    <t>1610085
(3917/17)</t>
  </si>
  <si>
    <t>1617629
(3908/17)</t>
  </si>
  <si>
    <t>Строительство КТП, КЛ-10кВ по адресу: Московская обл., г. Фрязино, ул. Барские Пруды</t>
  </si>
  <si>
    <t xml:space="preserve"> Солнечногорский муниципальный район</t>
  </si>
  <si>
    <t>Строительство РП-проект. и ЛЭП-10 кВ для электроснабжения энергопринимающих устройств заявителя по адресу: Московская обл, Солнечногорский р-н, гп Поварово, в районе д. Марьино</t>
  </si>
  <si>
    <t>1909479
(5881/19 )</t>
  </si>
  <si>
    <t>Внедрение АИИС КУЭ</t>
  </si>
  <si>
    <t>-</t>
  </si>
  <si>
    <t>Внедрение новых информационных технологий</t>
  </si>
  <si>
    <t>АСУ ТП</t>
  </si>
  <si>
    <t>Приобретение оборудования, не входящего в сметы строек</t>
  </si>
  <si>
    <t>Приобретение электрозарядных станций</t>
  </si>
  <si>
    <t>141146
(1106/14)</t>
  </si>
  <si>
    <t>ТУкТЗ-05-14-23</t>
  </si>
  <si>
    <t>1707635
(4039/17)</t>
  </si>
  <si>
    <t>Прочие  мероприятия</t>
  </si>
  <si>
    <t>Строительство ВЛ-0,4 кВ от РТП-5 для электроснабжения энергопринимающих устройств заявителей по адресу: Московская обл., Ленинский р-н, г. Видное (1 Этап)</t>
  </si>
  <si>
    <t>5615/18</t>
  </si>
  <si>
    <t>2021-2025</t>
  </si>
  <si>
    <t>9</t>
  </si>
  <si>
    <t>17</t>
  </si>
  <si>
    <t>25</t>
  </si>
  <si>
    <t>33</t>
  </si>
  <si>
    <t>41</t>
  </si>
  <si>
    <t>№ п/п</t>
  </si>
  <si>
    <t xml:space="preserve"> - </t>
  </si>
  <si>
    <t xml:space="preserve">                               _________________________      А.В.Брижань</t>
  </si>
  <si>
    <t xml:space="preserve"> Инвестиционная программа   Акционерного общества "Московская областная энергосетевая компания"на 2020г.(корректировка)</t>
  </si>
  <si>
    <t>1914087
(6319/19)</t>
  </si>
  <si>
    <t>1806059
(5627/18)</t>
  </si>
  <si>
    <t>1901438
(5658/19)</t>
  </si>
  <si>
    <t>1915599
(6300/19)</t>
  </si>
  <si>
    <t xml:space="preserve"> 1906243
 (5877/19)</t>
  </si>
  <si>
    <t>1808231
(5821/18)</t>
  </si>
  <si>
    <t>ТУ-1812113
ПТО-17-1057
(5503/18)</t>
  </si>
  <si>
    <t>1822763
(5863/19)</t>
  </si>
  <si>
    <t>5/17/2 (1914248)
(6239/19)</t>
  </si>
  <si>
    <t>1823369
(6021/19)</t>
  </si>
  <si>
    <t>1611027
 (6306/20)</t>
  </si>
  <si>
    <t>1902736
(5675/19)</t>
  </si>
  <si>
    <t>ТУ 05-13-103</t>
  </si>
  <si>
    <t>144679
(1534/15)</t>
  </si>
  <si>
    <t>143586
(2951/15)</t>
  </si>
  <si>
    <t>152171, 1612107
(2952/16)</t>
  </si>
  <si>
    <t>145116/Р/1/ЦА
(1493/14)</t>
  </si>
  <si>
    <t>144258/Р/1/ЦА
(1492/14)</t>
  </si>
  <si>
    <t>1703471
(3938/17)</t>
  </si>
  <si>
    <t>122455
(1447/14)</t>
  </si>
  <si>
    <t>145837-Р (1645/15)</t>
  </si>
  <si>
    <t>143907-Р (1427/14)</t>
  </si>
  <si>
    <t>1824242
(5903/19)</t>
  </si>
  <si>
    <t>153676
(2729/15)</t>
  </si>
  <si>
    <t>1712379
(4454/17)</t>
  </si>
  <si>
    <t>1824792
(5869/19)</t>
  </si>
  <si>
    <t>1905144
(5969/19)</t>
  </si>
  <si>
    <t>131425
(2972/15)</t>
  </si>
  <si>
    <t>143365-Р
(1464/14)</t>
  </si>
  <si>
    <t>1616348
(4260/17)</t>
  </si>
  <si>
    <t>1814327
(5548/18)</t>
  </si>
  <si>
    <t>1816704
(5575/18)</t>
  </si>
  <si>
    <t>143078-Р
(1155/14)</t>
  </si>
  <si>
    <t>143498
(1420/14)</t>
  </si>
  <si>
    <t>1823828
(5809/19)</t>
  </si>
  <si>
    <t>132407-Р
(863/14)</t>
  </si>
  <si>
    <t>Согласовано:</t>
  </si>
  <si>
    <t xml:space="preserve">Генеральный директор 
АО "Мособлэнерго" 
</t>
  </si>
  <si>
    <t>М.П.</t>
  </si>
  <si>
    <t>"______"__________________2020 г.</t>
  </si>
  <si>
    <t xml:space="preserve"> __________________               А.В. Брижань</t>
  </si>
  <si>
    <t xml:space="preserve">   Акционерного общества "Московская областная энергосетевая компания" на 2021-2025 гг.</t>
  </si>
  <si>
    <t>Вводимая мощность, протяженность сетей 2021-2025 год</t>
  </si>
  <si>
    <t>Итого за счет регулируемых тарифов на 2021-2025 гг.</t>
  </si>
  <si>
    <t>Источники финансирования инвестиционной программы на 2021-2025 г.г</t>
  </si>
  <si>
    <t>1917174
(6302/19)</t>
  </si>
  <si>
    <t>1701461
(4027/17)</t>
  </si>
  <si>
    <t xml:space="preserve"> 145545
(1611/15)</t>
  </si>
  <si>
    <t>1821266
(5802/18)</t>
  </si>
  <si>
    <t>1700656
(4225/17)</t>
  </si>
  <si>
    <t>130245-Р
(603/13)</t>
  </si>
  <si>
    <t>1915582
(6328/20)</t>
  </si>
  <si>
    <t>1612254
(ЦА-4/16)</t>
  </si>
  <si>
    <t>1919338, 1919341 (6304/19 )</t>
  </si>
  <si>
    <t>1824406
(6153/19)</t>
  </si>
  <si>
    <t>1605081
ТУ-82
(ЦА-3/16)</t>
  </si>
  <si>
    <t>1910859
(ЦА-2/20)</t>
  </si>
  <si>
    <t>133441
(976/14)</t>
  </si>
  <si>
    <t>1900967
(5998/19)</t>
  </si>
  <si>
    <t>1908809
(6323/20)</t>
  </si>
  <si>
    <t>131485-Р
(43/13)</t>
  </si>
  <si>
    <t>1906267
(6098/19)</t>
  </si>
  <si>
    <t>ТУ к ТЗ-05-13-171</t>
  </si>
  <si>
    <t>ТУ к ТЗ-04-14-276</t>
  </si>
  <si>
    <t>ТУ к ТЗ-02-15-147</t>
  </si>
  <si>
    <t>ТУ к ТЗ-04-15-35</t>
  </si>
  <si>
    <t>Реконструкция КТП-331, строительство ЛЭП-0,4кВ по адресу: 142500, Московская обл., Павлово-Посадский р-н., г. Павловский Посад, ул. Интернациональная, д. № 13 (2 этап)</t>
  </si>
  <si>
    <t>Внешняя схема электроснабжения энергопринимающих устройств заявителя по адресу: 142701, Московская обл., Ленинский район, г.Видное, Ленинского Комсомола пр-кт</t>
  </si>
  <si>
    <t xml:space="preserve">Строительство КРУН-10кВ, КЛ-10кВ, по адресу: Московская область, г. Домодедово, ул. Краснодарская, д. № 2 </t>
  </si>
  <si>
    <t>Строительство  КРУН-6 кВ, КЛ-6 кВ для электроснабжения заявителя по адресу: Московская обл, Сергиево-Посадский р-н, Сергиев Посад г, Вознесенская ул, дом № 25/10</t>
  </si>
  <si>
    <t>Строительство КРУН-10кВ, ЛЭП-10кВ, по адресу: 142211, Московская область, г. Серпухов, ул. Сольца</t>
  </si>
  <si>
    <t>Строительство КЛ-6 кВ, КЛ-0,4 кВ для электроснабжения энергопринимающих устройств заявителя по адресу: Московская обл, г. Подольск, Домодедовское ш., д. 12</t>
  </si>
  <si>
    <t>Строительство ЛЭП-0,4кВ для электроснабжения энергопринимающих устройств заявителя  по адресу: 142117, Московская обл., г. Подольск, Октябрьский проспект, дом № 7</t>
  </si>
  <si>
    <t>Строительство ВЛ-0,4кВ по адресу: Московская обл., г. Подольск, Львовский, ул. Горького, д. № 21</t>
  </si>
  <si>
    <t>Строительство ЛЭП-0,4кВ для электроснабжения энергопринимающих устройств заявителя по адресу: Московская обл., г. Коломна, ул.Кутузова</t>
  </si>
  <si>
    <t>Строительство ТП и КЛ-10 кВ по адресу:
Московская область, г. Коломна, ул. Леваневского</t>
  </si>
  <si>
    <t>Строительство ТП и КЛ-6 кВ по адресу:Московская область, г. Коломна, ул. Калинина</t>
  </si>
  <si>
    <t>Реконструкция КТП-331, строительство ЛЭП-0,4кВ по адресу: 142500, Московская обл., Павлово-Посадский р-н., г. Павловский Посад, ул. Интернациональная, д. № 13 (1 этап)</t>
  </si>
  <si>
    <t>Реконструкция участка ВЛ-0,23 кВ от ГКТП-106 для электроснабжения энергопринимающих устройств заявителя по адресу: Московская обл., Павлово-Посадский р-н, г. Павловский Посад, ул. Пионерская, дом № 22/8</t>
  </si>
  <si>
    <t>Реконструкция ВЛ-0,4кВ от ТП-17 по адресу: 142050, Московская обл., г. Павловский Посад, ул. Гоголя, д. № 29</t>
  </si>
  <si>
    <t>Реконструкция ВЛ-0,4кВ от ГКТП-106 по адресу: 142050, Московская обл., г. Павловский Посад, ул. Белинского, д. № 12а</t>
  </si>
  <si>
    <t>Реконструкция КТП-72, реконструкция ЛЭП-0,4кВ по адресу: Московская обл., Шатурский р-н, р.п. Черусти, ул. 3-го Интернационала, д. № 40</t>
  </si>
  <si>
    <t>Реконструкция КТП-3 для электроснабжения энергопринимающих устройств заявителя по адресу: Московская обл., Шатурский р-н, п. Тархановка, дом № 41</t>
  </si>
  <si>
    <t>Реконструкция ЛЭП-0,4кВ по адресу: 142900, Московская обл., г. Ожерелье, ул. Ожерельевская, д. № 36</t>
  </si>
  <si>
    <t>Реконструкция ВЛ-0,4кВ от РП-53 по адресу: Московская обл., Чеховский р-н., г. Чехов, ул. Береговая, д № 22</t>
  </si>
  <si>
    <t>Реконструкция существующей ЛЭП-0,4 кВ от ТП-561 для электроснабжения энергопринимающих устройств заявителя по адресу: Московская обл., Чеховский район,
 г. Чехов, ул. Набережная, д. № 20</t>
  </si>
  <si>
    <t>Реконструкция ВЛ-0,4кВ от КТП-302 по адресу: Московская обл., Чеховский р-н., п. Любучаны, ул. Октябрьская, д № 26</t>
  </si>
  <si>
    <t>Реконструкция ТП-27, реконструкция КЛ-0,4кВ по адресу: 142200, Московская обл., Серпуховский р-н, д. Волохово</t>
  </si>
  <si>
    <t>Реконструкция ВЛ-0,4 кВ от ТП-591 по адресу: Московская область, Люберецкий район, ст. Овражки, СНТ "Березка"</t>
  </si>
  <si>
    <t>Реконструкция ЛЭП-0,4 кВ по адресу: Московская область, Люберецкий район, пгт. Малаховка, ул. Герцена</t>
  </si>
  <si>
    <t>Реконструкция ТП-127 по адресу: 140007, Московская обл., Люберецкий р-н, г. Люберцы, ул. 8 Марта, вл. № 50</t>
  </si>
  <si>
    <t>Реконструкция ТП-521 по адресу: 140007, Московская обл., Люберецкий р-н, г. Люберцы, ул. 8 Марта</t>
  </si>
  <si>
    <t>Реконструкция РП-33, строительство КЛ-6 кВ направлением ТП-33 – ТП-23 и КЛ-6 кВ направлением ТП-33 – ТП-28 по адресу: 140090, Московская обл, г.Дзержинский, ул. Дзержинская</t>
  </si>
  <si>
    <t xml:space="preserve">Реконструкция ТП-148, строительство ЛЭП-0,4 кВ от ТП-148 по адресу: Московская обл, Наро-Фоминский р-н, Наро-Фоминск г, Курзенкова ул </t>
  </si>
  <si>
    <t>Реконструкция участка ЛЭП-0,23 кВ от ТП-2046. Строительство ЛЭП-0,4 кВ от ТП-2046 для электроснабжения энергопринимающих устройств заявителя по адресу: Московская обл., Рузский р-н, поз.генплана №53, СНТ «Лесянка (1 этап)</t>
  </si>
  <si>
    <t>Реконструкция участков ВЛ-0,4 кВ от ТП-1555 для электроснабжения энергопринимающих устройств заявителей по адресу: 143640, Московская обл., Волоколамский р-н, сельское поселение Чисменское, р-н д. Аксеново, СНТ «Прожектор»</t>
  </si>
  <si>
    <t>Реконструкция КЛ-6 кВ от ТП-37 до ТП-67 по адресу: Московская обл., г. Клин, пр. Талицкий, ул. Лесопарковая</t>
  </si>
  <si>
    <t>Реконструкция ТП-328212 для присоединения заявителя по адресу: Московская область, Красногорский р-н, Воронки д, участок № 60А</t>
  </si>
  <si>
    <t>Реконструкция ТП-41060, строительство 2ЛЭП-0,4кВ по адресу: Московская обл., Красногорский р-н, г. Красногорск, ул. 50 лет Октября (1 этап)</t>
  </si>
  <si>
    <t>Реконструкция КЛ-0,4кВ по адресу: Московская обл., Красногорский р-н., п. Архангельское, в/г 79/1а</t>
  </si>
  <si>
    <t>Реконструкция ТП-139 по адресу: Московская обл., Красногорский р-н., с/п Отрадненское, д. Путилково</t>
  </si>
  <si>
    <t>Реконструкция ВЛ-6 кВ направлением ТП-52 – ТП-183 по адресу: Московская область, Красногорский р-н, дер. Путилково</t>
  </si>
  <si>
    <t>Реконструкция КТП-286 для присоединения заявителя по адресу: Московская область, городской округ Истра, деревня Ленино, здание  №54А, помещение  2</t>
  </si>
  <si>
    <t>Реконструкция ТП-344. Строительство ЛЭП-0,4 кВ от ТП-344 для электроснабжения энергопринимающих устройств заявителя по адресу: Московская обл., Истринский р-н, Истра г, Московская ул, дом № 9 (1 этап)</t>
  </si>
  <si>
    <t>Реконструкция ТП-9 по адресу: Московская область, Истринский район, г. Дедовск, ул. 1-я Главная</t>
  </si>
  <si>
    <t>Реконструкция ТП-56. Строительство ЛЭП-0,4 кВ от ТП-56 для электроснабжения энергопринимающих устройств заявителя по адресу: Московская обл., Истринский р-н, г.п. Снегири, Снегири дп, Железнодорожная, дом № 7 (1 этап)</t>
  </si>
  <si>
    <t>Реконструкция участка ЛЭП-0,4 кВ от ТП-330 для электроснабжения энергопринимающих устройств заявителя по адресу: Московская обл., Истринский р-н, Лучинский с.о., 
д. Ябедино, дом № 79</t>
  </si>
  <si>
    <t>Реконструкция ТП-220, строительство ЛЭП-0,4кВ по адресу: 143500, Московская обл., Истринский р-н., г. Истра, ул. Ленина, д. № 101 (1 этап)</t>
  </si>
  <si>
    <t>Реконструкция ЛЭП-6 кВ направлением РП-236 – ТП-225 по адресу: Московская область, г.о. Истра, Волоколамское шоссе</t>
  </si>
  <si>
    <t>Реконструкция ТП-2/302 по адресу: Московская область, Истринский район, поселок Глебовский, ул. Микрорайон</t>
  </si>
  <si>
    <t>Реконструкция ВЛ-0,4 кВ от ТП-211101 с переводом на РТП-12 для электроснабжения энергопринимающих устройств заявителя по адресу: Московская обл., Красногорский р-н, д. Гольево, ул.Центральная, д. № 76</t>
  </si>
  <si>
    <t>Реконструкция КЛ-6 кВ направлением РП-198 – ТП-41 по адресу: Московская область, г.о. Красногорск, Нахабино, ул. Горем-28</t>
  </si>
  <si>
    <t>Реконструкция ТП-47 по адресу: Московская обл., Клинский р-н, п. Майданово, стадион «Химик»</t>
  </si>
  <si>
    <t>Реконструкция участка ВЛ-0,4 кВ от ТП-1555 для электроснабжения энергопринимающих устройств заявителя по адресу: 143640, Московская обл., Волоколамский р-н, д. Аксеново, СНТ «Прожектор», уч. 113</t>
  </si>
  <si>
    <t>Реконструкция существующей ЛЭП-0,4 кВ от ТП-1055 для электроснабжения энергопринимающих устройств заявителя по адресу: 143130, Московская обл., Рузский район, рп Тучково, с/т "Ветерок"</t>
  </si>
  <si>
    <t>Реконструкция ЛЭП-0,4 кВ от ТП-92 для электроснабжения энергопринимающих устройств заявителя по адресу: Московская обл, Наро-Фоминский р-н, Наро-Фоминск г, Магистральная ул, дом № 30</t>
  </si>
  <si>
    <t>Реконструкция участка ВЛ-0,4 кВ от ТП-276 по адресу: Московская обл, Наро-Фоминский р-н, Апрелевка г, Карла Маркса 2-й пер, участок  № 12</t>
  </si>
  <si>
    <t>Реконструкция РТП-47. Строительство ТП, ЛЭП-10 кВ по адресу: Московская область, г. Люберцы, д. Мотяково</t>
  </si>
  <si>
    <t>Реконструкция ТП-447 для электроснабжения энергопринимающих устройств заявителя по адресу: Московская обл., Люберецкий р-н, п. Малаховка, ул. Тургенева, дом № 62</t>
  </si>
  <si>
    <t>Реконструкция существующих КЛ-0,4 кВ от РП-52 до ВРУ-0,4 кВ объекта для электроснабжения энергопринимающих устройств заявителя по адресу: Московская обл., Чеховский р-н, г. Чехов, ул. Пионерская, дом № 4</t>
  </si>
  <si>
    <t>Реконструкция КЛ-6 кВ направлением РП-ЧЗЭМ – ТП-537 по адресу: Московская область, г. Чехов, ул. Гагарина</t>
  </si>
  <si>
    <t>Реконструкция ВЛ-0,4 кВ от ТП-6 по адресу: г.о. Рошаль, ул.40 лет Октября, Заводская, Садовая, III Пятилетки 1-33</t>
  </si>
  <si>
    <t>Реконструкция ТП-96 по адресу: Московская область, г. Электросталь, ул. Победы</t>
  </si>
  <si>
    <t>Реконструкция ТП-1244 по адресу: Московская обл, Пушкинский р-н, Красноармейское шоссе, ГУЗ Санаторий «Пушкино»</t>
  </si>
  <si>
    <t>Реконструкция ВЛ-0,4кВ от ТП-561 по адресу: 141250, Московская обл., г. Красноармейск, ул. Чкалова, д. № 26</t>
  </si>
  <si>
    <t>Реконструкция КТПН-1689, строительство ЛЭП-0,4кВ по адресу: Московская обл., Пушкинский р-н, г. Пушкино, Ярославское ш., д. № 7 (1 этап)</t>
  </si>
  <si>
    <t>Реконструкция ТП-1519, строительство ЛЭП-0,4кВ по адресу: Московская обл., Пушкинский р-н., г. Пушкино, ул. Боголюбская</t>
  </si>
  <si>
    <t>Реконструкция МТП-1717 по адресу: 141205, Московская обл., Пушкинский р-н., г. Пушкино, мкр. Моспроекта</t>
  </si>
  <si>
    <t>Реконструкция РТП-19 для электроснабжения энергопринимающих устройств заявителя по адресу: Московская обл., г.о. Мытищи</t>
  </si>
  <si>
    <t>Реконструкция ТП-205 для электроснабжения энергопринимающих устройств заявителя по адресу: Московская обл., Мытищи г, Парковая 4-я ул, дом № 7</t>
  </si>
  <si>
    <t>Реконструкция РП. Строительство КЛ-10 кВ по адресу: Московская область, г.о. Мытищи, ул. Транспортная</t>
  </si>
  <si>
    <t>Реконструкция ВЛ-6 кВ направлением РП-30–КТП-821 по адресу: Московская область, г.о. Балашиха, мкр. Салтыковка</t>
  </si>
  <si>
    <t>Реконструкция 2КЛ-6 кВ направлением от ПС-26 «Монино» до РТП-2 (ф.2А, ф.4А) по адресу: Московская область, г.о.Лосино-Петровский, ул. 7-го Ноября</t>
  </si>
  <si>
    <t>Реконструкция ЛЭП-0,4 кВ от РУ-0,4 кВ ТП-160129 по адресу: Московская обл, Звенигород г, Пролетарская ул</t>
  </si>
  <si>
    <t>Реконструкция ВЛ-0,4 кВ от ТП-4, ТП-23, ТП-150, ТП-161, ТП-195 по адресу:Московская обл, г. Раменское, ул. 100-й Свирской Дивизии, ул. Полевая, ул. Московская, ул. Колхозная, ул. Революции, ул. Дунайская, ул. Краснознаменская</t>
  </si>
  <si>
    <t>Реконструкция ТП-40. Строительство ЛЭП-0,4 кВ от ТП-40 по адресу: Московская обл., Раменский р-н, ВЭИ им Ленина п (1 этап)</t>
  </si>
  <si>
    <t>Реконструкция участка ВЛ-0,4 кВ от ТП-308 по адресу: 
Московская обл, Раменский р-н, Раменское г, Ильинский п, Коммунистическая ул, дом №2а</t>
  </si>
  <si>
    <t>Реконструкция КВЛ-10 кВ ТП-403 – ТП-473 по адресу: Московская обл, Раменский р-н, 
г.п. Кратово</t>
  </si>
  <si>
    <t>Реконструкция ЛЭП-10 кВ от ПС-366 «Донино» по адресу: Московская область, Раменский м.р., г. Раменское, Донинское шоссе</t>
  </si>
  <si>
    <t>Реконструкция ЛЭП-0,4 кВ от КТП-246 для электроснабжения энергопринимающих устройств заявителя по адресу: Московская обл., Раменский р-н, городское поселение Кратово, д. Хрипань, 
ул. Первая</t>
  </si>
  <si>
    <t>Реконструкция ВЛ-10кВ отп. от ф.2 ПС-708 – РП-19 до КТП-596 по адресу: Московская обл., г. Домодедово, мкр. Белые Столбы, ул. Правды, Осипенко</t>
  </si>
  <si>
    <t>Реконструкция ТП-414 по адресу: 142000, Московская обл., г. Домодедово, Каширское ш., д № 100А</t>
  </si>
  <si>
    <t>Реконструкция КТП-287 по адресу: Московская область, г. Коломна, ул. Полянка</t>
  </si>
  <si>
    <t>Реконструкция ТП-73 по адресу: Московская обл., Коломенский р-н, Коломна г, Озерский проезд</t>
  </si>
  <si>
    <t>Реконструкция здания с гаражными, складскими и офисными помещениями по адресу: Московская обл., г. Коломна, ул. Красногвардейская, 36</t>
  </si>
  <si>
    <t>Реконструкция КЛ-10 кВ ф. 15 и ф. 45А ПС-401 «Голутвин» для электроснабжения энергопринимающих устройств заявителя по адресу: 140412, Московская обл., г. Коломна, 
ул. Набережная реки Коломенки, д. №7</t>
  </si>
  <si>
    <t>Реконструкция Ф.1, Ф.2 от ПС-239 «Пушкино» по адресу: Московская область, г. Ивантеевка, Ярославское шоссе – ул. Первомайская</t>
  </si>
  <si>
    <t>Реконструкция ЛЭП-0,4 кВ от ТП-1162 по адресу: 
Московская обл, Ивантеевка г, Первомайская ул, дом №39</t>
  </si>
  <si>
    <t>Реконструкция ТП-195 по адресу: Московская обл, Химкинский р-н, Химки, Парковая ул., вблизи дома №5</t>
  </si>
  <si>
    <t>Реконструкция ТП-186. Строительство ЛЭП-0,4 кВ от ТП-186 по адресу: Московская область, Химкинский район, г. Химки, мкр. Подрезково (1 этап)</t>
  </si>
  <si>
    <t>Реконструкция КЛ-6 кВ направлением РП-2 – РП-14,РП-2 – ТП-224, ТП-221 – ТП-248 по адресу: Московская область, г. Химки</t>
  </si>
  <si>
    <t>Реконструкция КЛ-10 кВ направлением ТЭЦ-21 – РП-12
по адресу: Московская область, г. Химки, мкр. Левобережный</t>
  </si>
  <si>
    <t>Реконструкция ЛЭП-0,4кВ по адресу: Московская обл., г. Химки., мкр. Сходня, ул. Фрунзе, вл. № 26А</t>
  </si>
  <si>
    <t>Реконструкция существующей ВЛ-0,4 кВ от ТП-303 для электроснабжения энергопринимающих устройств заявителя по адресу: 141420, Московская обл., г. Химки, мкр. Сходня, Октябрьский туп., д. № 2</t>
  </si>
  <si>
    <t>Реконструкция РУ-0,4 кВ ТП-510526 по адресу: Московская обл, Одинцовский р-н, Одинцово г, Можайское шоссе</t>
  </si>
  <si>
    <t>Реконструкция КЛ-10 кВ направлением РТП-51071 - РП-16168 по адресу: Московская область, Одинцовский район, с. Немчиновка</t>
  </si>
  <si>
    <t>Реконструкция КЛ-10 кВ направлением ПС-783 «Отрадное» – РТП-41005 и КЛ-10 кВ направлением РТП-41040 – РТП-41041 по адресу: Московская область, г. Одинцово</t>
  </si>
  <si>
    <t>Реконструкция КЛ-6 кВ от ПС 188 «Одинцово» до РТП-56065  Московская область, Одинцовский р-н</t>
  </si>
  <si>
    <t>Реконструкция ТП-560624 по адресу: Московская обл, Одинцовский р-н, Одинцово г, Вокзальная ул</t>
  </si>
  <si>
    <t>Строительство ЛЭП-0,4 кВ. Реконструкция КТП по адресу: 
Московская обл., Одинцовский р-н, Голицыно г., Звенигородское ш.(1 этап)</t>
  </si>
  <si>
    <t>Реконструкция ТП-313160 по адресу: Московская обл.,
Одинцовский р-н, Жаворонки с., Советская 5-я ул</t>
  </si>
  <si>
    <t>Реконструкция ТП-313157 для электроснабжения энергопринимающих устройств заявителя по адресу: Московская обл, Одинцовский р-н, Солослово д</t>
  </si>
  <si>
    <t>Реконструкция ВЛ-0,4 кВ от ТП-560617 по адресу: Московская область, Одинцовский г.о., д. Немчиновка, СНТ «Мамоново</t>
  </si>
  <si>
    <t>Реконструкция ТП-260959. Строительство ЛЭП-0,4 кВ по адресу: Московская область, Одинцовский район, с. Сидоровское, ул. Восточная (1 этап)</t>
  </si>
  <si>
    <t>Реконструкция ТП-260224 по адресу: Московская обл, Одинцовский р-н, Голицыно, Петровское шоссе</t>
  </si>
  <si>
    <t>Реконструкция РТП-51085. Строительство ЛЭП-0,4 кВ по адресу: Московская область, Одинцовский район, г. Одинцово (1 этап)</t>
  </si>
  <si>
    <t>Реконструкция ЛЭП-0,4 кВ от РУ-0,4 кВ ТП-310318 по адресу: Московская область, Одинцовский район, д. Щедрино</t>
  </si>
  <si>
    <t>Реконструкция РУ-0,4 кВ ТП-260267 по адресу: Московская обл., Одинцовский р-н, п. Голицыно, с/т «Садовод»</t>
  </si>
  <si>
    <t>Реконструкция участка ВЛ-0,4 кВ от ТП-310379 для электроснабжения энергопринимающих устройств заявителя по адресу: Московская обл., Одинцовский р-н, с/о Назарьевский, 
СНТ «Дарьино», уч. № 1</t>
  </si>
  <si>
    <t>Реконструкция ТП-260995, строительство ЛЭП-0,4 кВ по адресу: Московская обл, Одинцовский р-н, Голицыно г, Советская ул, участок № 1б (1 этап)</t>
  </si>
  <si>
    <t>Реконструкция РТП-31045 по адресу: Московская обл., Одинцовский район, г.п. Большие Вяземы, д. Малые Вяземы</t>
  </si>
  <si>
    <t>Реконструкция РТП-51057 по адресу: Московская область, Одинцовский район, г. Одинцово, б-р Любы Новосёловой</t>
  </si>
  <si>
    <t>Реконструкция ТП-7 по адресу: Московская область, Щёлковский район, г.п. Монино, ул. Московская</t>
  </si>
  <si>
    <t>Закупка спецтехники</t>
  </si>
  <si>
    <t>Реконструкция ТП-318. Реконструкция КЛ-6 кВ по адресу: Московская область, г.о. Электрогорск, ул. Безымянная</t>
  </si>
  <si>
    <t>Реконструкция ВЛ-0,4 кВ от ГКТП-112 по адресу: Московская область, г. Павловский Посад, пос. Б. Дворы, ул. Красавиной</t>
  </si>
  <si>
    <t>Реконструкция КЛ-10 кВ по адресу: Московская область, Солнечногорский район, Пятницкое шоссе, д. Марьино</t>
  </si>
  <si>
    <t>Реконструкция ТП-9 по адресу: Московская область, Щёлковский район, г.п. Монино, ул. Московская</t>
  </si>
  <si>
    <t>Перевод ТП-7, ТП-9, ТП-12, ТП-14, ТП-24 с напряжения 6 кВ на 10 кВ по адресу: Московская область, Щёлковский район, г.п. Монино</t>
  </si>
  <si>
    <t>Реконструкция ТП-1821697 по адресу: Московская область,
Щёлковский район, г. Щёлково, территория Домостроитель</t>
  </si>
  <si>
    <t>Реконструкция ТП-1175 по адресу: 141100, Московская обл., Щелковский р-н, ул. Трудовая, с/т «Заозерный</t>
  </si>
  <si>
    <t>Реконструкция ТП-188, строительство ЛЭП-0,4кВ по адресу: Московская обл., Щелковский р-н, г. Щелково, ул. Браварская, д.№ 2Б</t>
  </si>
  <si>
    <t>Реконструкция ТП-267, строительство 2ЛЭП-0,4кВ по адресу: Московская обл., Щелковский р-н, г. Щелково, ул. Заречная (1 этап)</t>
  </si>
  <si>
    <t>Реконструкция ТП-473, строительство ЛЭП-0,4 кВ по адресу: 
Московская обл, Щелковский р-н, Щелково г, Первомайская ул, участок № 20В (1 этап)</t>
  </si>
  <si>
    <t>Реконструкция ВЛ-10кВ направлением Р-253 – КТП-999 по адресу: Московская обл., Ступинский р-н., с. Хатунь</t>
  </si>
  <si>
    <t>Реконструкция ВЛ-0,4 кВ от КТП-11 по адресу: Московская область, г. Ступино, ул. Колхозная</t>
  </si>
  <si>
    <t>Реконструкция ЛЭП-0,4 кВ по адресу: Московская область, Ступинский район, г. Ступино, ул. Белопесоцкая</t>
  </si>
  <si>
    <t>Реконструкция ЛЭП-0,4кВ по адресу: 142820, Московская обл., Ступинский р-н., рп. Жилево, ул. Ленинская, д. № 3А</t>
  </si>
  <si>
    <t>Реконструкция КТП-233 с установкой двух силовых трансформаторов по адресу: Московская обл, Егорьевск г, Комарова ул</t>
  </si>
  <si>
    <t>Реконструкция ВЛ-0,4кВ от ТП-80 по адресу: Московская обл., г. Егорьевск, ул. Чернышевского, д. № 20</t>
  </si>
  <si>
    <t>Реконструкция щита оперативного тока и щита собственных нужд на ПС 110 кВ «Ткач» №488 по адресу: Московская область, г. Егорьевск, ул. Тельмана, стр.1</t>
  </si>
  <si>
    <t xml:space="preserve">Реконструкция ЛЭП-0,4 кВ по адресу: Московская обл, Подольский р-н, с/п Лаговское, вблизи д. Пузиково, СНТ «Полянка», уч.147 </t>
  </si>
  <si>
    <t xml:space="preserve"> Реконструкция КЛ-0,4кВ от ЗТП-229 по адресу: Московская обл., г.о. Подольск, д. Матвеевское, ул. Оборонная, д № 6</t>
  </si>
  <si>
    <t>Реконструкция ТП-377. Строительство 2КЛ-0,4 кВ от ТП-377 до ВРУ заявителя по адресу: 141300, Московская обл, Сергиево-Посадский р-н, г. Сергиево Посад, на пересечении ул. Дружбы и Новоугличского шоссе, дом №60 (1 Этап)</t>
  </si>
  <si>
    <t>Реконструкция ТП-6003 по адресу: Московская обл., Сергиево-Посадский р-н, г. Хотьково, ул. Ленина, дом № 4</t>
  </si>
  <si>
    <t>Реконструкция РУ-0,4 кВ ТП-12 по адресу: Московская область, г. Сергиев Посад</t>
  </si>
  <si>
    <t>Реконструкция ТП-198 по адресу: 141300, Московская обл, Сергиево-Посадский р-н, Сергиев Посад г, Красной Армии пр-кт, рядом с домом №210а</t>
  </si>
  <si>
    <t>Реконструкция ТП-554 по адресу: Московская обл., Сергиево-Посадский р-н, Сергиев Посад г, Солнечная ул, д. № 8</t>
  </si>
  <si>
    <t>Реконструкция ТП-601. Строительство ЛЭП-0,4 кВ от ТП-601 для электроснабжения энергопринимающих устройств заявителей по адресу: Московская обл., Сергиево-Посадский р-н, г. Сергиев Посад, ул. Симоненкова (1этап)</t>
  </si>
  <si>
    <t>Реконструкция 2КЛ-0,4 кВ от ТП-6002 по адресу: Московская обл, Сергиево-Посадский р-н, г. Хотьково, ул. Калинина, д. 2</t>
  </si>
  <si>
    <t>Реконструкция ТП-104. Строительство ЛЭП-0,4 кВ от ТП-104 по адресу: Московская обл., Сергиево-Посадский р-н, Сергиев Посад г, Лесхоз п (1 этап)</t>
  </si>
  <si>
    <t>Реконструкция ТП-677 по адресу: Московская обл., Сергиево-Посадский р-н, Сергиев-Посад, Центральная ул, дом № 60б</t>
  </si>
  <si>
    <t>Реконструкция ТП-539 (заявка №1810882). Строительство ЛЭП-0,4 кВ по адресу: Московская область, Сергиево-Посадский район, г. Сергиев Посад, пр-кт Красной Армии (1 этап)</t>
  </si>
  <si>
    <t>Реконструкция ЛЭП-0,4 кВ от ТП-506 для электроснабжения энергопринимающих устройств заявителя по адресу: Московская обл, Сергиево-Посадский р-н, Сергиев Посад г, Пограничная ул, дом № 28Б</t>
  </si>
  <si>
    <t>Реконструкция ТП-402 для электроснабжения энергопринимающих устройств заявителя по адресу: Московская обл., Сергиево-Посадский р-н, Сергиев Посад г, Вознесенская ул., дом № 67</t>
  </si>
  <si>
    <t>Реконструкция ТП-13, строительство 2БКТП взамен ТП-195 по адресу: 141309, Московская обл, Сергиево-Посадский р-н, Сергиев Посад г, Громова ул, дом №1</t>
  </si>
  <si>
    <t>Реконструкция ТП-1810370 для электроснабжения энергопринимающих устройств заявителя по адресу: 141336, Московская обл, Сергиево-Посадский р-н, п. Реммаш, 
ул. Институтская, дом № 22 д</t>
  </si>
  <si>
    <t>Реконструкция ЛЭП-0,4 кВ от ТП-503 до границы участка заявителя по адресу: Московская обл, Сергиево-Посадский р-н, Сергиев Посад г, Красной Армии пр-кт, дом № 216/11</t>
  </si>
  <si>
    <t>Реконструкция ТП-265 по адресу: Московская обл., Сергиево-Посадский р-н, Сергиев Посад г, Новоугличское ш.</t>
  </si>
  <si>
    <t>Реконструкция ТП-180 для электроснабжения энергопринимающих устройств заявителя по адресу: Московская обл., Сергиево-Посадский р-н, д. Наугольное</t>
  </si>
  <si>
    <t>Реконструкция участка ЛЭП-6 кВ направлением ТП-188 – ТП-270 по адресу: Московская область, Ленинский район, г. Видное, п. Расторгуево, 1-й Футбольный проезд</t>
  </si>
  <si>
    <t>РеконструкцияТП-118по адресу: Московская область, Ленинский район, г. Видное, ул. Гаевского, вблизи д. 12а</t>
  </si>
  <si>
    <t>Строительство ТП взамен ТП-72 по адресу:
Московская область, г.о. Электросталь, ул. Пушкина д. 4А</t>
  </si>
  <si>
    <t>Строительство КЛ-10 кВ. Реконструкция ТП-338 по адресу: Московская область, Орехово-Зуевский район, г. Куровское</t>
  </si>
  <si>
    <t>Строительство МТП, ЛЭП-6 кВ по адресу: 142633, Московская область, Орехово-Зуевский р-н, с/п Горское, СНТ «Сажени</t>
  </si>
  <si>
    <t>Строительство  КЛ-6 кВ направлением ТП 335 – ТП-338 по адресу: 142530, Московская область, г.о. Электрогорск, ул. Советская</t>
  </si>
  <si>
    <t>Строительство  КЛ-6 кВ направлением ТП 334 – ТП-335 по адресу: 142530, Московская область, г.о. Электрогорск, ул. Советская</t>
  </si>
  <si>
    <t>Строительство ТП, ЛЭП-6 кВ и ЛЭП-0,4 кВ по адресу: 
Московская область, г.о. Павловский Посад, мкр. Филимоново</t>
  </si>
  <si>
    <t>Строительство МТП-1823337, ЛЭП-3 кВ по адресу: Московская обл,, Шатурский р-н, пос. Туголесский Бор, строение МО 3995</t>
  </si>
  <si>
    <t>Строительство МТП, ЛЭП-10 кВ по адресу: 140500, Московская обл, Луховицкий р-н, сдт «Южный</t>
  </si>
  <si>
    <t>Строительство ТП, ЛЭП-10 кВ по адресу: Московская область,
Луховицкий район, г. Луховицы, Куйбышевский проезд</t>
  </si>
  <si>
    <t>Строительство КТП, КЛ-10 кВ и ЛЭП-0,4 кВ по адресу:
Московская область, Зарайский район, НСТ «Офсетчик»</t>
  </si>
  <si>
    <t>Строительство КТП, ЛЭП-6 кВ, ЛЭП-0,4 кВ по адресу: 142300, Московская обл, г.о. Чехов, д. Крюково</t>
  </si>
  <si>
    <t>Строительство ЛЭП-6 кВ, строительство КТП взамен ТП-79 по адресу: Московская обл, г.о. Серпухов, д. Фенино</t>
  </si>
  <si>
    <t>Строительство ТП и ЛЭП-6 кВ по адресу: Московская обл, Люберецкий р-н, Люберцы г, пос. ЛЭМЗ</t>
  </si>
  <si>
    <t>Строительство КТП, КЛ-6 кВ по адресу: Московская обл, Люберецкий р-н, д. Ново-Марусино, пр. Кореневского балластного карьера, д. № 1</t>
  </si>
  <si>
    <t>Строительство КТП в районе КТП-256 по адресу:  
Московская обл., Люберецкий р-н, п. Томилино, ул. Плеханова</t>
  </si>
  <si>
    <t>Строительство ТП и КЛ-10 кВ по адресу:
Московская область, г. Дзержинский, ул. Академика Жукова</t>
  </si>
  <si>
    <t>Установка реклоузеров на ВЛ-10 кВ П/СТ-158 «Мишуково» ф. 25 по адресу: Московская обл, Наро-Фоминский р-н, д. Плесенское</t>
  </si>
  <si>
    <t>Строительство ТП, реклоузера и ЛЭП-6 кВ по адресу: 
Московская область, Наро-Фоминский район, рп. Калининец</t>
  </si>
  <si>
    <t>Строительство реклоузера по адресу: 141801, Московская обл., Дмитровский р-н, Дмитров г, Орево п, дом № 34</t>
  </si>
  <si>
    <t>Строительство ТП, КЛ-6 кВ по адресу: Московская обл, Рузский р-н, 26 квартал ФГУ «Верейский лесхоз», СНТ «Многодетная семья»</t>
  </si>
  <si>
    <t>Благоустройство базы Наро-Фоминского филиала АО «Мособлэнерго» по адресу: Московская область, Волоколамский район, г. Волоколамск, ул. Колхозная, д. 43</t>
  </si>
  <si>
    <t>Строительство КТП в районе ТП-402 по адресу: Московская область, Клинский р-н,  г.Высоковск, ул.Лесная</t>
  </si>
  <si>
    <t>Строительство ТП, ВЛ-6 кВ по адресу: 141601, Московская область, Клинский р-н, рп. Решетниково</t>
  </si>
  <si>
    <t>Строительство ТП, реклоузера, ЛЭП-6 кВ и ЛЭП-0,4 кВ по адресу: Московская область, Талдомский район, г. Талдом, ул. Советская</t>
  </si>
  <si>
    <t>Строительство 2КЛ-6 кВ от ТП-54 доместа врезки в КЛ-6 кВ ПС-576 «Снегири»-ТП-55 по адресу: Московская область, Истринский р-н, п. Снегири</t>
  </si>
  <si>
    <t>Строительство КТП в районе КТП-106 по адресу: Московская область, Истринский р-н, г. Дедовск, ДСК «Малиновка</t>
  </si>
  <si>
    <t>Строительство здания с гаражными, складскими и офисными помещениями по адресу: Московская область, Истринский район, г. Дедовск, ул. Клубная, д. 1</t>
  </si>
  <si>
    <t>Строительство ТП, КЛ-10 кВ по адресу: Московская область, Истринский район, Истра г, микрорайон Полево</t>
  </si>
  <si>
    <t>Строительство ТП, ЛЭП-6 кВ по адресу: Московская область, Истринский район, дп. Снегири</t>
  </si>
  <si>
    <t>Строительство ангара для хранения техники, ангара для ремонта трансформаторов и установка ограждения и переоборудование въездных ворот по адресу: Московская область, г. Красноармейск, ул. Дачная, д. 18</t>
  </si>
  <si>
    <t>Строительство ТП и КЛ-6 кВ по адресу: Московская область, Пушкинский район, п. Лесной, ул. Пушкина</t>
  </si>
  <si>
    <t>Строительство КРУН-1, КРУН-2, ЛЭП-6 кВ по адресу: Московская обл, Пушкинский р-н, Кощейково д.</t>
  </si>
  <si>
    <t>Строительство ТП и КЛ-6 кВ по адресу: Московская область, Пушкинский район, п. Лесной, 43 км а/д «Холмогоры»</t>
  </si>
  <si>
    <t>Строительство ТП и ЛЭП-6 кВ по адресу: Московская область, Пушкинский район, рп. Лесной, ул. Садовая</t>
  </si>
  <si>
    <t>Строительство 2КТП взамен КТП-1230 по адресу: 141206, Московская обл, Пушкинский р-н, Пушкино г., Лесная ул (1 этап)</t>
  </si>
  <si>
    <t>Строительство ТП и ЛЭП-6 кВ по адресу: Московская область, Пушкинский район, п. Заветы Ильича, ул. Седова</t>
  </si>
  <si>
    <t>Строительство ТП и ЛЭП-6 кВ по адресу: Московская область, Пушкинский район, рп. Правдинский, ул. Ленина</t>
  </si>
  <si>
    <t>Строительство КТП, реконструкция ВЛ-0,4кВ по адресу: Московская обл., Пушкинский р-н, 
п. Зеленоградский</t>
  </si>
  <si>
    <t>Строительство КЛ-10 кВ, КТП по адресу: 
Московская обл, Мытищинский р-н, вблизи Пироговского шоссе</t>
  </si>
  <si>
    <t>Строительство КЛ-0,4 кВ от ТП-1016 до КНС по адресу: Мытищинский р-н, пос.Вешки, ул.Тенистая</t>
  </si>
  <si>
    <t>Строительство КЛ-6 кВ, КТП по адресу: Московская обл, Мытищинский р-н, г.п. Мытищи, д. Челобитьево</t>
  </si>
  <si>
    <t>Строительство КТП, 2КЛ-10 кВ до КТП по адресу: 141031, Московская обл, Мытищи г.о., Вешки п.</t>
  </si>
  <si>
    <t>Строительство КТП, 2КЛ-6 кВ по адресу: Московская обл, Мытищи г.о., Челобитьево д.</t>
  </si>
  <si>
    <t>Строительство ТП и ЛЭП-6 кВ по адресу: Московская область, г. Балашиха, шоссе Энтузиастов</t>
  </si>
  <si>
    <t>Строительство двух КЛ-10 кВ от РТП-8090 до РТП-730 по адресу:
Московская область, г.о. Балашиха, г. Железнодорожный, мкр. Кучино</t>
  </si>
  <si>
    <t>Строительство ЛЭП-6 кВ  РТП-2 - ТП-235 - ТП-31, реконструкция РУ-6кВ ТП-235 и РУ-6кВ  ТП-31 по адресу: Московская область, г.о. Лосино-Петровский (1, 2 Этапы)</t>
  </si>
  <si>
    <t>Строительство КТП, ЛЭП-10 кВ по адресу: 
Московская обл, Щелковский р-н, Жегаловский с/о, Оболдино д.</t>
  </si>
  <si>
    <t>Строительство КЛ-10 кВ от ТП-7 до ТП-24«М» по адресу:
Московская область, Щёлковский район, г.п. Монино, ул. Московская – ул. Депутатская</t>
  </si>
  <si>
    <t>Строительство КЛ-10 кВ направлением ТП-46 – ТП-7 по адресу:
Московская область, Щёлковский район, г.п. Монино, ул. Новинское шоссе - Московская</t>
  </si>
  <si>
    <t>Строительство КЛ-10 кВ от ТП-7 до места врезки в КЛ-10 кВ направлением ТП-24«М» – КТП-127 по адресу: Московская область, Щёлковский район, г.п. Монино, ул. Московская – ул. Депутатская</t>
  </si>
  <si>
    <t>Строительство КЛ-10 кВ направлением ТП-12 – ТП-9 по адресу:
Московская область, Щёлковский район, г.п. Монино, ул. Южная - Московская</t>
  </si>
  <si>
    <t>Строительство КЛ-6 кВ от места врезки в КЛ-6 кВ направлением ТП-11 – ТП-12 до места врезки в КЛ-6 кВ направлением ТП-14 – ТП-21 по адресу: Московская область, Щёлковский район, г.п. Монино, ул. Южная – ул. Комсомольская</t>
  </si>
  <si>
    <t>Строительство МТП, ЛЭП-10 кВ (от ВЛ-10 кВ направлением КТП-183–КТП-189) по адресу: Московская обл, Щелковский р-н, Байбаки д., д. № 57</t>
  </si>
  <si>
    <t>Строительство ТП взамен ТП-459 по адресу: Московская область, г.о. Щёлково, 1-й Советский пер</t>
  </si>
  <si>
    <t>Строительство ТП, ЛЭП-10 кВ и ЛЭП-0,4 кВ по адресу: Московская область, г.о. Щёлково, СНТ «Флора-2»</t>
  </si>
  <si>
    <t>Строительство КТП, КЛ-6 кВ, КЛ-0,4 кВ по адресу: Московская обл., Щелковский р-н, Корпуса д., Калинина ул.</t>
  </si>
  <si>
    <t>Строительство МТП, ЛЭП-10 кВ (от ВЛ-10 кВ направлением МТП-340–ТП-166) по адресу: Московская обл, Щелковский р-н, Щелково г</t>
  </si>
  <si>
    <t>Строительство КТП, КЛ-6 кВ по адресу: Московская обл, Щелковский р-н, г. Щелково, 1-й Советский переулок</t>
  </si>
  <si>
    <t>Строительство КТП, КЛ-6 кВ по адресу: Московская обл, Щелковский р-н, г. Щелково, ул. Новая Фабрика, д. № 10</t>
  </si>
  <si>
    <t>Строительство КТП, ЛЭП-10 кВ от ТП-310342 по адресу: по адресу: 
Московская область, Одинцовский р-н, Назарьево д</t>
  </si>
  <si>
    <t>Строительство КТП, КЛ-10 кВ и ЛЭП-0,4 кВ по адресу: Московская обл., Одинцовский р-н, Рожновка х.</t>
  </si>
  <si>
    <t>Строительство 2БКТП взамен ТП-560617 по адресу: Московская обл, Одинцово г.о., д. Немчиновка</t>
  </si>
  <si>
    <t>Строительство ТП и КЛ-10 кВ по адресу: Московская область, Одинцовский район, гп. Большие Вяземы</t>
  </si>
  <si>
    <t>Строительство ТП, КЛ-10 кВ по адресу: Московская область, Одинцовский район, Переделки д</t>
  </si>
  <si>
    <t>Комплектация РУ-10/0,4 кВ РТП по адресу: Московская область, от Буденовского шоссе до 20 км автомобильной дороги М-1 «Беларусь»</t>
  </si>
  <si>
    <t>Строительство 12КЛ-10 кВ для перезаводки питающих фидеров нового ЗРУ-10 кВ ПС-308 «Наро-Фоминск (1 этап)</t>
  </si>
  <si>
    <t>Строительство КЛ-10 кВ по адресу: Московская обл, Одинцовский р-н, дп Лесной городок, ул. Энергетиков</t>
  </si>
  <si>
    <t>Строительство ТП, ЛЭП-10 кВ по адресу: Московская область, Одинцовский г.о., территория «Северное»</t>
  </si>
  <si>
    <t>Строительство ТП взамен ТП-560730 по адресу: Московская обл., Одинцовский р-н, с. Немчиновка, Советский пр-кт</t>
  </si>
  <si>
    <t>Усиление существующей сети 10 кВ ПС-178 «Вяземы» по адресу: 
Московская обл, Одинцовский р-н, г.п. Большие Вяземы, д. Малые Вяземы</t>
  </si>
  <si>
    <t>Строительство ТП, КЛ-10 кВ по адресу: 143302, Московская обл., Наро-Фоминский р-н, г. Наро-Фоминск, ул. Дзержинского</t>
  </si>
  <si>
    <t>Строительство ТП взамен ТП-310353, ЛЭП-10 кВ по адресу: 143081 Московская обл., Одинцовский р-н, с.о. Назарьевский, дер. Новодарьино РАН</t>
  </si>
  <si>
    <t>Строительство 4х2КЛ-10 кВ направлением РП-41040 – РП-2 по адресу: Московская обл, г. Одинцово</t>
  </si>
  <si>
    <t>Строительство КЛ-6 кВ от ТП-160151А до ТП-160243 по адресу:
Московская обл., г. Звенигород, Ратехинское шоссе - Лапинский переулок</t>
  </si>
  <si>
    <t>Строительство КЛ-6 кВ от ТП-160150 до ТП-160248 по адресу:
Московская обл., г. Звенигород, Ратехинское шоссе - Заречинский переулок</t>
  </si>
  <si>
    <t>Строительство КЛ-6 кВ от ТП-103 до ТП-152 по адресу: Московская область, г. Звенигород, мк-р Восточный – поселок Поречье</t>
  </si>
  <si>
    <t>Строительство КТП, КЛ-6 кВ по адресу: 143035, Московская обл, Звенигород г., Поречье п</t>
  </si>
  <si>
    <t>Строительство КЛ-0,4 кВ от ТП-53 до ВРУ МКД  по адресу: Московская обл, г. Красногорск, ул. Октябрьская, дом №5</t>
  </si>
  <si>
    <t>Строительство КЛ-6 кВ, КТП по адресу: Московская обл, Красногорский р-н, г.п. Нахабино, ул. Панфилова</t>
  </si>
  <si>
    <t>Строительство МТП, ЛЭП-6 кВ по адресу: Московская обл, Красногорский район, Нахабино рп, ул. Совпартшкола</t>
  </si>
  <si>
    <t>Строительство КТП, ЛЭП-0,4 кВ по адресу: Московская обл, Красногорский район, г.о. Красногорск, Опалиха мкр, Ново-Никольская ул. (1 этап)</t>
  </si>
  <si>
    <t>Строительство КТП, 2КЛ-6 кВ по адресу: 143430, Московская обл, Красногорский р-н, Нахабино рп, Советская ул</t>
  </si>
  <si>
    <t>Строительство РП, ТП, ЛЭП-6 кВ и ЛЭП-0,4 кВ по адресу: Московская область, г.о. Красногорск, вблизи р.п. Нахабино</t>
  </si>
  <si>
    <t>Строительство ЛЭП-6 кВ, КТП-проект., ЛЭП-0,4 кВ для  электроснабжения энергопринимающих устройств потребителей по адресу: Московская обл, Раменский р-н, Речицы с., ул Новая Слобода, ул. Центральная</t>
  </si>
  <si>
    <t>Установка реклоузера по адресу: Московская область, Раменский район, п. Удельная, ул. Горького</t>
  </si>
  <si>
    <t>Строительство БКТП взамен ТП-405 по адресу: Московская обл., Раменский район, г.п. Кратово, д. Донино</t>
  </si>
  <si>
    <t>Строительство МТП, ЛЭП-6 кВ по адресу: Московская обл, Раменский район, Новохаритоновское сп</t>
  </si>
  <si>
    <t>Строительство КТП взамен ТП-8, ЛЭП-0,4 кВ для электроснабжения заявителя по адресу: Московская обл., Раменский р-н, Кратово п., участок № 9Б (1 этап)</t>
  </si>
  <si>
    <t>Строительство КТП, 2КЛ-10 кВ по адресу: Московская обл, Раменский район, Удельная дп, Островского ул., вблизи Быковского шоссе</t>
  </si>
  <si>
    <t>Строительство ТП, ЛЭП-10 кВ по адресу: Московская область, Раменский район, г. Раменское, ул. Берёзовая просека</t>
  </si>
  <si>
    <t>Строительство КТП, ЛЭП-10 кВ по адресу: Московская обл, Раменский р-н, Ильинский п., ул. Чкалова</t>
  </si>
  <si>
    <t>Строительство ЛЭП-10 кВ, реклоузера и ПКУ по адресу: Московская обл, Раменский р-н, снт «Аксеново»</t>
  </si>
  <si>
    <t>Строительство ТП, ЛЭП-10 кВ по адресу: Московская область, Раменский район, г. Раменское</t>
  </si>
  <si>
    <t>Строительство ТП, ЛЭП-6 кВ и ЛЭП-0,4 кВ по адресу: Московская область, Раменский район, пос. Комбината Стройматериалов-2</t>
  </si>
  <si>
    <t>Строительство ТП, ЛЭП-10 кВ по адресу: Московская обл., Раменский р-н, д. Шмеленки, ул. Лесная</t>
  </si>
  <si>
    <t>Строительство ТП, КЛ-10 кВ по адресу: Московская обл., Раменский р-н, дп. Кратово, ул. Железнодорожная</t>
  </si>
  <si>
    <t>Строительство ТП, ЛЭП-6 кВ по адресу: Московская область, Раменский р-н, с/п Новохаритоновское</t>
  </si>
  <si>
    <t>Строительство ТП, ЛЭП-10 кВ по адресу: Московская обл., Раменский р-н, г. Раменское</t>
  </si>
  <si>
    <t>Строительство 2КТП в районе ТП-313 по адресу: Московская область, г. Воскресенск, мкрн. Лопатинский, ул. Центральная</t>
  </si>
  <si>
    <t>Строительство КТП в районе ТП-166, строительство КЛ-10 кВ от ТП-165 до ТП-166 взамен существующей ВЛ-10кВ по адресу: Московская область, Воскресенский район, пгт Хорлово, ул. Комсомольская</t>
  </si>
  <si>
    <t>Строительство ТП, КЛ-6 кВ по адресу: 141446, Московская обл, г. Химки, мкр. Подрезково, кв-л Кирилловка</t>
  </si>
  <si>
    <t>Строительство 2КЛ-6кВ от РП-6 кВ №23 до РТП-17 по адресу:
142712, Московская область, Ленинский район, Володарского п., Елохова Роща ул.</t>
  </si>
  <si>
    <t>Строительство ТП и КЛ-10 кВ по адресу: 142718, Московская область, Ленинский район, п. Битца, ул. Нагорная</t>
  </si>
  <si>
    <t>Строительство КТП, КЛ-6кВ по адресу: 142717, Московская обл., Ленинский р-н, Развилковское с/п, п. Развилка, Проектируемый N5541 пр-д, владение № 2</t>
  </si>
  <si>
    <t>Строительство ТП и ЛЭП-6 кВ по адресу: Московская область, Ленинский район, г. Видное</t>
  </si>
  <si>
    <t>Строительство ТП и ЛЭП-6 кВ по адресу: Московская область, Ленинский район, с.п. Развилковское, п. Развилка</t>
  </si>
  <si>
    <t>Строительство КТП, ЛЭП-6кВ, реконструкция ЛЭП-6кВ по адресу: Московская обл., Ленинский р-н, д. Большая Володарка</t>
  </si>
  <si>
    <t>Строительство РТП взамен КТП-1537 по адресу: Московская обл, г.о. Ивантеевка, Станционный пр-д</t>
  </si>
  <si>
    <t>Строительство КТП, КЛ-6 кВ по адресу: 
141364, Московская обл, Сергиево-Посадский район, Скоропусковский рп</t>
  </si>
  <si>
    <t>Строительство 2БКТП в районе ТП-4Р по адресу: Московская область, Сергиево-Посадский муниципальный район, п. Реммаш</t>
  </si>
  <si>
    <t>Строительство 2КТП взамен ТП-39 по адресу: 
141300, Московская обл, Сергиево-Посадский р-н, Московское ш.</t>
  </si>
  <si>
    <t>Строительство МТП, ЛЭП-6 кВ (от ВЛ-6 кВ ТП-70-ТП-166–ТП-155) по адресу: Московская обл, Сергиево-Посадский р-н, Сергиев Посад г., Семашко ул</t>
  </si>
  <si>
    <t>Строительство ТП, КЛ-6 кВ по адресу: Московская область, Сергиево-Посадский район, Сергиев Посад г, Строительная ул</t>
  </si>
  <si>
    <t>Строительство 2БКТП взамен ТП-162 по адресу: 
Московская обл., Сергиево-Посадский р-н, Сергиев Посад г., Фрунзе ул</t>
  </si>
  <si>
    <t>Строительство КТП, ЛЭП-6 кВ, ЛЭП-0,4 кВ  по адресу: Московская область, г.о. Подольск, Гаражный проезд</t>
  </si>
  <si>
    <t>Строительство МТП, ЛЭП-10 кВ и ЛЭП-0,4 кВ по адресу:
Московская область, г. Ступино, ул. Колхозная</t>
  </si>
  <si>
    <t>Строительство ТП и КЛ-10 кВ по адресу:
Московская область, г. Лыткарино, Лыткаринское шоссе</t>
  </si>
  <si>
    <t>Строительство ТП и КЛ-6 кВ по адресу: Московская область, г. Электросталь, ул. Горького</t>
  </si>
  <si>
    <t>Строительство ТП и ЛЭП-10 кВ по адресу: 
Московская область, Шатурский район, г. Шатура, 5 микрорайон</t>
  </si>
  <si>
    <t>Строительство КВЛ-10 кВ от ПС-567 «Полиграф» ПАО «МОЭСК» до проектируемой ТП по адресу: 142306, Московская область, Чеховский район, г. Чехов, Симферопольское ш., д. №2</t>
  </si>
  <si>
    <t>Строительство КРУН, ЛЭП-6 кВ от ПС №187 «Лопасня» для электроснабжения заявителя по адресу: Московская область, Чеховский р-н, г. Чехов, Сенная ул.</t>
  </si>
  <si>
    <t>Внешнее электроснабжение энергопринимающих устройств Заявителей по адресу: 140051, Московская обл., Люберецкий р-н, Красково гп.</t>
  </si>
  <si>
    <t>Строительство ЛЭП-0,4 кВ от РУ-0,4 кВ пр.ТП-8 (в рамках ТЗ-205/13), по адресу: Московская область, Люберецкий район, гп. Красково, вблизи д.Мотяково</t>
  </si>
  <si>
    <t>Строительство КРУН-10 кВ для электроснабжения заявителя по адресу: Московская обл, Люберцы-3, 42</t>
  </si>
  <si>
    <t>Строительство двух КЛ-0,4 кВ по адресу: 
Московская обл., Люберецкий р-н, Люберцы г, п/о 3, дом № 50</t>
  </si>
  <si>
    <t>Строительство ТП и КЛ-10 кВ по адресу: 
Московская область, Наро-Фоминский район, г. Наро-Фоминск, ул. Калинина</t>
  </si>
  <si>
    <t>Строительство ТП и ЛЭП-10 кВ по адресу: 
Московская область, г. Балашиха, шоссе Энтузиастов, дом № 38</t>
  </si>
  <si>
    <t>Строительство КЛ-20 кВ по адресу:
Московская область, Красногорский район, г. Красногорск, мкр. Опалиха</t>
  </si>
  <si>
    <t>Реконструкция ТП-41060, строительство 2ЛЭП-0,4кВ по адресу: Московская обл., Красногорский р-н, г. Красногорск, ул. 50 лет Октября (2 этап)</t>
  </si>
  <si>
    <t>Строительство ЛЭП-10 кВ по адресу: Московская обл., Красногорский р-н, г. Красногорск, о.п. Пойма</t>
  </si>
  <si>
    <t>Внешняя схема электроснабжения энергопринимающих устройств Заявителя по адресу: Московская область, Одинцовский район, в районе д. Измалково (1, 2, 3 Этапы)</t>
  </si>
  <si>
    <t>Строительство ЛЭП-0,4 кВ от РУ-0,4 кВ ТП-414131 по адресу: Московская область, Одинцовский район, с/о Юдинский, в районе с. Перхушково</t>
  </si>
  <si>
    <t>Строительство ТП, ЛЭП-10 кВ по адресу: 143005, Московская область, Одинцовский район, г. Одинцово, ул. Вокзальная, 7 микрорайон</t>
  </si>
  <si>
    <t>ТЗ-05-13-103, ТП-1070) Стр-во РТП, КЛ-10кВ Управляющая компания ООО "АФИРУС" г.Одинцово 1этап</t>
  </si>
  <si>
    <t>Реконструкция РТП-51085. Строительство ЛЭП-0,4 кВ
по адресу: Московская область, Одинцовский район, г. Одинцово</t>
  </si>
  <si>
    <t>Реконструкция РТП-16. Строительство ЛЭП-6 кВ от РТП-16 до ТП (заявителя) по адресу: 141431, Московская обл, Химки г, Подрезково мкр., Колхозная ул (2 Этап)</t>
  </si>
  <si>
    <t>Строительство КВЛ-0,4 кВ от ТП-258 до ВРУ объекта Заявителя по адресу: Московская область, г. Химки, на пересечении ул. Гоголя и проспекта Мира, вблизи домов №1 и №3, 50:10:010315:10</t>
  </si>
  <si>
    <t>Строительство  2БКТП, КЛ-10 кВ для электроснабжения заявителя по адресу: Московская обл, Химкинский р-н, Химки г., Лихачевское шоссе, вблизи полигона ТБО</t>
  </si>
  <si>
    <t>Строительство ЛЭП-0,4 кВ от ТП-262 по адресу: Московская область, Химкинский район, г. Химки, Юбилейный пр-т</t>
  </si>
  <si>
    <t>Реконструкция ТП-186. Строительство ЛЭП-0,4 кВ от ТП-186 по адресу: Московская область, Химкинский район, г. Химки, мкр. Подрезково (2 этап)</t>
  </si>
  <si>
    <t>Строительство БКТП для электроснабжения заявителя по адресу: 
Московская обл., Химкинский район, Химки г, Сходня мкр, 2-й Чапаевский пер, дом №3а</t>
  </si>
  <si>
    <t>Строительство РП-10 кВ, КЛ-10 кВ, 2БКТП, ЛЭП-0,4 кВ по адресу: Московская обл., Мытищинский р-н, г.п. Пироговский, п. Мебельной Фабрики</t>
  </si>
  <si>
    <t>Строительство ТП-1613091, 4КЛ-10 кВ от ТП-1613091 до места врезки в 2КЛ-10 кВ направлением ТП-63 – ТП-55 и ЛЭП-0,4 кВ от ТП-1613091 до ВРУ объекта Заявителя по адресу: 141008, Московская область, Мытищинский район, г. Мытищи, Новомытищинский пр-т, дом №4</t>
  </si>
  <si>
    <t>Строительство РП-1600708, ТП-1600708, КЛ-10 кВ и КЛ-0,4 кВ от ТП-1600708 до ВРУ объекта Заявителя по адресу: Московская область, г. Мытищи, мкр-н №29, ул. Стрелковая (1, 2 Этапы)</t>
  </si>
  <si>
    <t>Строительство ТП и ВЛ-10 кВ от ВЛ-10 кВ направлением РТП-200 – ТП-208 по адресу: Московская область, Мытищинский район, д. Болтино, ул. 8-я Линия</t>
  </si>
  <si>
    <t>Строительство кабельных линий 0,4кВ для энергоснабжения жилой застройки (от ТП проектируемой (корп.4) до ВРУ-0,4кВ очистных сооружений ливневой канализации и КНС, зем.Участок с кадастр.номером 50:12:0090104:61) по адресу: Московская область, Мытищинский район, г.п. Пироговкий, пос. Мебельной фабрики</t>
  </si>
  <si>
    <t>Строительство КЛ-10кВ по адресу: Московская обл., Щелковский р-н, г. Щелково, ул. Комарова, д. № 2</t>
  </si>
  <si>
    <t>Строительство 4КЛ-6 кВ для электроснабжения энергопринимающих устройств заявителя по адресу: Московская обл, Щелковский р-н, с.п. Анискинское, пос. Биокомбината</t>
  </si>
  <si>
    <t>Строительство КЛ-10 кВ по адресу: Московская область, Щёлковский район, г. Щёлково, ул. Талсинская</t>
  </si>
  <si>
    <t>Строительство ЛЭП-0,4 кВ по адресу: Московская обл., Коломенский р-н, с/о Никульский, Радужный п</t>
  </si>
  <si>
    <t>Строительство ТП и КЛ-10 кВ по адресу: Московская область, г. Коломна, ул. Леваневского</t>
  </si>
  <si>
    <t>Строительство ЛЭП-10 кВ по адресу: Московская область, Серпуховский район, рп. Пролетарский, ул. Центральная</t>
  </si>
  <si>
    <t>Строительство ТП и КЛ-6 кВ по адресу: Московская область, Сергиево-Посадский район, г. Сергиев Посад</t>
  </si>
  <si>
    <t>Строительство ТП, двух КЛ-10 кВ, ЛЭП-0,4 кВ для электроснабжения энергопринимающих устройств заявителя по адресу: 141281, Московская обл, Ивантеевка г, Хлебозаводская ул, 
вблизи дома №30</t>
  </si>
  <si>
    <t>тыс. руб. без НДС</t>
  </si>
  <si>
    <t xml:space="preserve">                                                                            М.П.</t>
  </si>
  <si>
    <t>тыс. руб.   без НДС</t>
  </si>
  <si>
    <t>тыс. руб.     без НДС</t>
  </si>
  <si>
    <t>тыс. руб.             без НДС</t>
  </si>
  <si>
    <t>Реконструкция КЛ-6 кВ ф.12Б, 15А ПС-2 «Красково» - РТП-24 по адресу: Московская область, г. Люберцы, Октябрьский пр-т</t>
  </si>
  <si>
    <t>Реконструкция КЛ-6 кВ от РТП-42 до ТП-515 по адресу: Московская область, г. Люберцы, Октябрьский пр-т., д.124А, городок А</t>
  </si>
  <si>
    <t>Реконструкция ВЛ-0,4 кВ от ТП-76 по адресу: Московская область, Люберецкий район, п. Малаховка, Красковское шоссе д. 14/1</t>
  </si>
  <si>
    <t>Реконструкция ВЛ-0,4 кВ от ТП-230, 230А по адресу: Московская область, Люберецкий район, д.Чкалово, ул.Карла Маркса, ул.Ф.Энгельса, ул.Советская</t>
  </si>
  <si>
    <t>Реконструкция ВЛ-0,4 кВ от ТП-89 по адресу: Московская область, Люберецкий район, п.Красково, ул.Республиканская</t>
  </si>
  <si>
    <t>Реконструкция ТП-521 по адресу: 140007, Московская обл., Люберецкий р-н, г. Люберцы, 
ул. 8 Марта</t>
  </si>
  <si>
    <t>Реконструкция РП-33, строительство КЛ-6 кВ направлением ТП-33 – ТП-23 и КЛ-6 кВ направлением ТП-33 – ТП-28 по адресу: 
140090, Московская обл, г.Дзержинский, ул. Дзержинская</t>
  </si>
  <si>
    <t>Реконструкция 2КЛ-6кВ Ф.11 направлением ПС-82 « Павшино» – ТП-20 по адресу: Московская область, г. Красногорск, Волоколамское шоссе – ул. Речная</t>
  </si>
  <si>
    <t>Реконструкция 2КЛ-6кВ Ф.4, Ф.17 направлением ПС-82 « Павшино» – ТП-2 по адресу: Московская область, г. Красногорск, ул. Ленина</t>
  </si>
  <si>
    <t>Реконструкция ВЛ-0,4 к В от ТП-121 по адресу: Московская область, Красногорский р-н, п. Нахабино, ул. Лагерная, ул. Поселковая, ул. Дорожная, ул. Набережная, СНТ «Опытный»</t>
  </si>
  <si>
    <t>Реконструкция ВЛ-0,4 кВ от ТП-211101 с переводом на РТП-12 для электроснабжения энергопринимающих устройств заявителя по адресу: Московская обл., Красногорский р-н, 
д. Гольево, ул.Центральная, д. № 76</t>
  </si>
  <si>
    <t>Реконструкция ВЛ-6кВ ТП 97-ТП 31,143,11, Красногорский р-он, п.Нахабино ул.Мичурина, вдоль Волок.шоссе, Истринский р-он, г.Дедовск ул.Лесная, Гражданская, Пригородная, 111 Пролетарские по адресу: Московская обл., вдоль Волоколамского шоссе между п.Нахабино и г.Дедовск</t>
  </si>
  <si>
    <t>Реконструкция КЛ-6 кВ от ТП-226 до ТП-227 по адресу: Московская область, г.о. Лосино-Петровский, мкр. Солнечный – санаторий «Монино»</t>
  </si>
  <si>
    <t>Реконструкция РУ-10 кВ ТП-438 по адресу: 
Московская обл., г.о. Фрязино, проспект Мира</t>
  </si>
  <si>
    <t>Реконструкция РТП-16021. Строительство КЛ-6 кВ и КЛ-10 кВ по адресу: Московская область, г. Звенигород, В. Посад, мкр. Ракитня</t>
  </si>
  <si>
    <t>Реконструкция РУ-10 кВ ЦРП-6 по адресу: 
Московская область, г. Краснознаменск, ул. Победы, д.23А</t>
  </si>
  <si>
    <t>Реконструкция КЛ-0,4 кВ и перевод сетей 0,4 кВ с ТП-1 на ТП-1Н по адресу: Московская обл, г.Краснознаменск</t>
  </si>
  <si>
    <t>Реконструкция ВЛ-10 кВ от опоры «0» до опоры «17» (ф.111 и ф.207 от ПС-25 «Встреча») по адресу: Московская обл, г.Краснознаменск</t>
  </si>
  <si>
    <t>Реконструкция КЛ-10 кВ от ПС-175 (ф.19β) до РП-8 по адресу: Московская область, г. Жуковский</t>
  </si>
  <si>
    <t>Реконструкция РУ-10 кВ РП-24 по адресу: Московская область, Раменский р-н., г. Раменское, ул. Свободы</t>
  </si>
  <si>
    <t>Реконструкция ВЛ-0,4 кВ от ТП-4, ТП-23, ТП-150, ТП-161, ТП-195 по адресу:
Московская обл, г. Раменское, ул. 100-й Свирской Дивизии, ул. Полевая, ул. Московская,
 ул. Колхозная, ул. Революции, ул. Дунайская, ул. Краснознаменская</t>
  </si>
  <si>
    <t>Реконструкция ЛЭП-10 кВ от ПС-366 «Донино»
по адресу: Московская область, Раменский м.р., г. Раменское, Донинское шоссе</t>
  </si>
  <si>
    <t>Реконструкция РУ-6 кВ ТП-303 по адресу: Московская область, г. Воскресенск, мкрн. Лопатинский, ул. Комсомольская</t>
  </si>
  <si>
    <t>Реконструкция ВЛ-0,4 кВ от ТП-818 по адресу: Московская область, г.о. Домодедово, а.о. Повадинского, с. Вельяминово</t>
  </si>
  <si>
    <t>Реконструкция КЛ-6 кВ направлением ТП-1Г - КТПН-4 по адресу: Московская область, г.о. Домодедово, а.о. Краснопутьский, с. Красный путь</t>
  </si>
  <si>
    <t>Реконструкция КЛ-6 кВ направлением РП-40 - ТП-428 по адресу: Московская область, г. Домодедово, мкр. Северный</t>
  </si>
  <si>
    <t>Реконструкция КЛ-6 кВ направлением РП-2 – РП-14, РП-2 – ТП-224, ТП-221 – ТП-248 по адресу: Московская область, г. Химки</t>
  </si>
  <si>
    <t>Реконструкция КЛ-10 кВ направлением ТЭЦ-21 – РП-12 по адресу: Московская область, г. Химки, мкр. Левобережный</t>
  </si>
  <si>
    <t>Реконструкция ВЛ-0,4 кВ от ТП-560617 по адресу: 
Московская область, Одинцовский г.о., д. Немчиновка, СНТ «Мамоново»</t>
  </si>
  <si>
    <t>Реконструкция РТП-31045 по адресу: 
Московская обл., Одинцовский район, г.п. Большие Вяземы, д. Малые Вяземы</t>
  </si>
  <si>
    <t>Реконструкция КЛ-10 кВ по адресу: Московская область,Солнечногорский район, Пятницкое шоссе, д. Марьино</t>
  </si>
  <si>
    <t>Реконструкция ТП-46 по адресу: Московская область, Щёлковский район, г.п. Монино, ул. Новинское шоссе</t>
  </si>
  <si>
    <t>Реконструкция ВЛ-0,4 кВ от ЗТП-201 по адресу:
Московская область, г.о. Ступино, пос. Октябрьский</t>
  </si>
  <si>
    <t>Реконструкция ВЛ-0,4 кВ от МТП-12 по адресу: Московская область, г. Ступино, ул. Осипенко</t>
  </si>
  <si>
    <t>Реконструкция ТП-6003. Строительство КТП-1808231, КЛ-6 кВ для электроснабжения энергопринимающих устройств заявителя по адресу: Московская обл, Сергиево-Посадский р-н, г. Хотьково, ул. Лихачева, д.4                     (1этап)</t>
  </si>
  <si>
    <t>Реконструкция КЛ-6 кВ направлением ПC-186 Реммаш ф. 23 – ТП-8Р по адресу: Московская область, Сергиево-Посадский г. о.</t>
  </si>
  <si>
    <t>Реконструкция РУ-6 кВ ТП-314 по адресу: 
Московская обл., Сергиево-Посадский р-н, г.о. Сергиев Посад</t>
  </si>
  <si>
    <t>Строительство двух КЛ-6 кВ от РП-47 до РП-255 по адресу: Московская область, г. Электросталь, ул. Захарченко, ул. Октябрьская</t>
  </si>
  <si>
    <t>Строительство 2КЛ-0,4кВ от ТП-126 и ТП-127 до д/сада № 35 по адресу: Московская область, 
г. Электросталь, Южный пр-кт</t>
  </si>
  <si>
    <t>Строительство  КЛ-6 кВ направлением БКТП 309 – ТП-334 по адресу: 142530, Московская область, г.о. Электрогорск, ул. Советская</t>
  </si>
  <si>
    <t xml:space="preserve">Строительство  КЛ-0,4 кВ от ТП-347 до ВРУ дома по адресу: 142530, Московская область, г.о. Электрогорск, ул. Ухтомского, д.6 </t>
  </si>
  <si>
    <t>Строительство БКТП взамен ТП-35 по адресу: 
Московская обл., г.о. Павловский-Посад, пер. Интернациональный, д. 24А</t>
  </si>
  <si>
    <t>Строительство ТП, ЛЭП-6 кВ и ЛЭП-0,4 кВ по адресу: Московская область, г.о. Павловский Посад, мкр. Филимоново</t>
  </si>
  <si>
    <t>Строительство ТП в районе ТП-39 по адресу: Московская область, г.о. Рошаль, ул. Октябрьской Революции, 27</t>
  </si>
  <si>
    <t>Строительство БКТП в районе существующей ТП-38 по адресу: Московская область, г. Луховицы, ул. Жуковского</t>
  </si>
  <si>
    <t>Строительство МТП, ЛЭП-10 кВ по адресу: 
140500, Московская обл, Луховицкий р-н, сдт «Южный»</t>
  </si>
  <si>
    <t>Строительство КТП, КЛ-10 кВ и ЛЭП-0,4 кВ по адресу: Московская область, Зарайский район, НСТ «Офсетчик»</t>
  </si>
  <si>
    <t>Строительство КЛ-0,4 кВ от ЗТП-234 по адресу: Московская обл., Серебряно-Прудский р-н, п. Дмитриевский</t>
  </si>
  <si>
    <t>Строительство КТП по адресу: 142380, Московская область, Чеховский район, п. Любучаны, ул. Лесная</t>
  </si>
  <si>
    <t>Строительство КТП по адресу: 142300, Московская область, г. Чехов, ул. Новосельская</t>
  </si>
  <si>
    <t>Строительство КТП, ЛЭП-10 кВ, ЛЭП-0,4 кВ по адресу: 142300, Московская обл, г.о. Чехов, 
Офицерский переулок</t>
  </si>
  <si>
    <t>Строительство КЛ-0,4 кВ от ТП-317 до ВРУ жилого дома по адресу: 142290, г.Пущино м-рн «В» д.21</t>
  </si>
  <si>
    <t>Строительство ЛЭП-6 кВ, строительство КТП взамен ТП-79 по адресу: Московская обл,
г.о. Серпухов, д. Фенино</t>
  </si>
  <si>
    <t>Строительство КТП по адресу: Московская область, г. Домодедово, мкр. Центральный</t>
  </si>
  <si>
    <t>Строительство КТП по адресу: Московская область, г.о. Домодедово, а.о. Краснопутьский, с. Красный путь</t>
  </si>
  <si>
    <t>Строительство ПСС-СУ по адресу: Московская область, г. Домодедово, мкр. Центральный</t>
  </si>
  <si>
    <t>Строительство КТП в районе КТП-256 по адресу: Московская обл., Люберецкий р-н, п. Томилино, ул. Плеханова</t>
  </si>
  <si>
    <t>Строительство ТП и КЛ-10 кВ по адресу: Московская область, г. Дзержинский, ул. Академика Жукова</t>
  </si>
  <si>
    <t>Строительство КТП по адресу: Московская область, г. Наро-Фоминск, ул.Чапаева</t>
  </si>
  <si>
    <t>Строительство ТП, реклоузера и ЛЭП-6 кВ по адресу: Московская область, Наро-Фоминский район, рп. Калининец</t>
  </si>
  <si>
    <t>Строительство РП взамен РП-23 по адресу: 
Московская обл., г. Наро-Фоминск, ул. Калинина</t>
  </si>
  <si>
    <t>Строительство 2БКТП в районе ТП-18 по адресу: Московская область, г.Клин, ул.Московская</t>
  </si>
  <si>
    <t>Строительство БКТП в районе ТП-422 по адресу: Московская область, Клинский р-он, г.Высоковск, ул.Ленина</t>
  </si>
  <si>
    <t>Строительство КТП по адресу: Московская область, Клинский р-н,  п.Зубово, ул. Октябрьская</t>
  </si>
  <si>
    <t>Строительство КТП в районе КТП-120 по адресу: Московская область, Истринский р-н, п. Снегири, ул. Садовая</t>
  </si>
  <si>
    <t>Строительство КТП в районе КТП-106 по адресу: Московская область, Истринский р-н, г. Дедовск, ДСК «Малиновка»</t>
  </si>
  <si>
    <t>Строительство КЛ-6кВ от ТП-1284 до ТП-1388 по адресу: Московская область, Пушкинский район, Красноармейское шоссе</t>
  </si>
  <si>
    <t>Строительство двух КЛ-6 кВ от ПС-685 «Мамонтовская» до РП-1544 и РП-1545 по адресу: Московская область, г. Пушкино, ул. Тургенева, 3-й Некрасовский проезд</t>
  </si>
  <si>
    <t>Строительство КЛ-6 кВ от ПС-239 «Пушкино» до РП-1547 по адресу: Московская область, г. Пушкино, Ярославское шоссе – Красноармейское шоссе, ЖК «Чистые пруды»</t>
  </si>
  <si>
    <t>Строительство ТП и КЛ-6 кВ по адресу:
Московская область, Пушкинский район, п. Лесной, 43 км а/д «Холмогоры</t>
  </si>
  <si>
    <t>Строительство ТП и ЛЭП-6 кВ по адресу:
Московская область, Пушкинский район, рп. Лесной, ул. Садовая</t>
  </si>
  <si>
    <t>Строительство ТП и ЛЭП-6 кВ по адресу:
Московская область, Пушкинский район, п. Заветы Ильича, ул. Седова</t>
  </si>
  <si>
    <t>Строительство ТП и ЛЭП-6 кВ по адресу:
Московская область, Пушкинский район, рп. Правдинский, ул. Ленина</t>
  </si>
  <si>
    <t>Строительство КТП, ЛЭП-6 кВ, ЛЭП-0,4 кВ по адресу: Московская область, г.о. Мытищи, д. Свиноедово</t>
  </si>
  <si>
    <t>Строительство двух КЛ-10 кВ от РТП-8090 до РТП-730 по адресу: Московская область, г.о. Балашиха, г. Железнодорожный, мкр. Кучино</t>
  </si>
  <si>
    <t>Строительство КТП, КЛ-6 кВ, КЛ-0,4 кВ  по адресу: Московская область, г.о. Лосино-Петровский, ул. Парковая – ул. Лесная</t>
  </si>
  <si>
    <t>Строительство КЛ-10 кВ от ТП-7 до ТП-24«М» по адресу: Московская область, Щёлковский район, г.п. Монино, ул. Московская – ул. Депутатская</t>
  </si>
  <si>
    <t>Строительство КЛ-10 кВ направлением ТП-46 – ТП-7 по адресу: Московская область, Щёлковский район, г.п. Монино, ул. Новинское шоссе - Московская</t>
  </si>
  <si>
    <t>Строительство КЛ-10 кВ от ТП-7 до места врезки в КЛ-10 кВ направлением ТП-24«М» – КТП-127
 по адресу: Московская область, Щёлковский район, г.п. Монино, ул. Московская – ул. Депутатская</t>
  </si>
  <si>
    <t>Строительство КЛ-10 кВ направлением ТП-12 – ТП-9 по адресу: Московская область, Щёлковский район, г.п. Монино, ул. Южная - Московская</t>
  </si>
  <si>
    <t>Строительство КЛ-6 кВ от места врезки в КЛ-6 кВ направлением ТП-11 – ТП-1 до места врезки в КЛ-6 кВ направлением ТП-14 – ТП-21 по адресу: Московская область, Щёлковский район, г.п. Монино, ул. Южная – ул. Комсомольская</t>
  </si>
  <si>
    <t>Строительство ТП взамен ТП-459 по адресу:
Московская область, г.о. Щёлково, 1-й Советский пер</t>
  </si>
  <si>
    <t>Строительство ТП, ЛЭП-10 кВ и ЛЭП-0,4 кВ
по адресу: Московская область, г.о. Щёлково, СНТ «Флора-2</t>
  </si>
  <si>
    <t>Строительство ТП взамен ТП-260210 по адресу:
Московская область, Одинцовский район, г.п. Большие Вяземы</t>
  </si>
  <si>
    <t>Строительство ТП и КЛ-10 кВ по адресу: 
Московская область, Одинцовский район, гп. Большие Вяземы</t>
  </si>
  <si>
    <t>Строительство 12КЛ-10 кВ для перезаводки питающих фидеров нового ЗРУ-10 кВ
ПС-308 «Наро-Фоминск»(1 этап)</t>
  </si>
  <si>
    <t>Строительство ТП, ЛЭП-10 кВ по адресу: 
Московская область, Одинцовский г.о., территория «Северное»</t>
  </si>
  <si>
    <t>Строительство ТП взамен ТП-560730 по адресу: Московская обл., Одинцовский р-н, 
с. Немчиновка, Советский пр-кт</t>
  </si>
  <si>
    <t>Усиление существующей сети 10 кВ ПС-178 «Вяземы» по адресу: Московская обл, Одинцовский р-н, г.п. Большие Вяземы, д. Малые Вяземы</t>
  </si>
  <si>
    <t>Строительство 4х2КЛ-10 кВ направлением РП-41040 – РП-2 по адресу: Московская обл, 
г. Одинцово</t>
  </si>
  <si>
    <t>Строительство КЛ-10 кВ от РП-13 до РП-24 по адресу: Московская область, г. Раменское</t>
  </si>
  <si>
    <t>Строительство БКТП взамен ТП-405 по адресу: 
Московская обл., Раменский район, г.п. Кратово, д. Донино</t>
  </si>
  <si>
    <t>Строительство КТП взамен ТП-412 по адресу: 
Московская обл., Раменский р-н, д. Коняшино</t>
  </si>
  <si>
    <t>Строительство БКТП взамен ТП-423 по адресу: Московская обл., Раменский район, пос. Комбината Стройматериалов-2</t>
  </si>
  <si>
    <t>Строительство МТП, реконструкция ТП-413, строительство ЛЭП-0,4 кВ по адресу: Московская обл, Раменский р-н, д. Коняшино</t>
  </si>
  <si>
    <t>Строительство 2КЛ-0,4 кВ от ТП-240 до ВРУ дома по адресу: Московская область, г.о. Химки, ул. Спартаковская, д.11</t>
  </si>
  <si>
    <t>Строительство 2КЛ-6кВ от РП-6 кВ №23 до РТП-17 по адресу: 142712, Московская область, Ленинский район, Володарского п., Елохова Роща ул.</t>
  </si>
  <si>
    <t>Строительство КТП, КЛ-6кВ по адресу: 142717, Московская обл., Ленинский р-н, 
Развилковское с/п, п. Развилка, Проектируемый N5541 пр-д, владение № 2</t>
  </si>
  <si>
    <t>Строительство ТП и ЛЭП-6 кВ по адресу: 
Московская область, Ленинский район, с.п. Развилковское, п. Развилка</t>
  </si>
  <si>
    <t>Строительство КТП, ЛЭП-6кВ, реконструкция ЛЭП-6кВ по адресу: Московская обл., 
Ленинский р-н, д. Большая Володарка</t>
  </si>
  <si>
    <t>Строительство 2БКТП в районе ТП-4Р по адресу: Московская область, Сергиево-Посадский 
Муниципальный район, п. Реммаш</t>
  </si>
  <si>
    <t>Строительство КТП в районе КТП-158 по адресу: 
Московская обл., Сергиево-Посадский р-н, д. Деулино</t>
  </si>
  <si>
    <t>Строительство КТП в районе КТП-65 по адресу: 
Московская обл., г.о. Сергиев Посад, ул. Боголюбская</t>
  </si>
  <si>
    <t>Строительство КТП в районе КТП-551 по адресу: 
Московская обл., Сергиево-Посадский р-н, п. Ферма</t>
  </si>
  <si>
    <t>Строительство КТП взамен ТП-253 по адресу: 
Московская обл., г. Сергиев Посад, ул. Кирова</t>
  </si>
  <si>
    <t>Строительство БКТП взамен ТП-14 по адресу: 
Московская обл., Сергиево-Посадский р-н, Сергиев Посад г., ул. Кирова, дом 8</t>
  </si>
  <si>
    <t>Реконструкция РП-216. Строительство ТП и КЛ-6 кВ по адресу: 144000, Московская область, г. Электросталь (2 Этап)</t>
  </si>
  <si>
    <t>Строительство ТП и КЛ-6 кВ по адресу: 
Московская область, г. Электросталь, ул. Горького</t>
  </si>
  <si>
    <t>Реконструкция ТП-515024 и строительство ЛЭП-0,4 кВ по адресу: Московская обл, Одинцовский р-н, Одинцово г, Садовая ул (2 Этап)</t>
  </si>
  <si>
    <t>Строительство ТП-3 и ТП-14, строительство ЛЭП-10 кВ для электроснабжения энергопринимающих устройств заявителя по адресу: Московская обл., Одинцовский р-н, Одинцово г., Северная ул (1,2,3 этапы)</t>
  </si>
  <si>
    <t>Реконструкция РТП-51085. Строительство ЛЭП-0,4 кВ по адресу: Московская область, Одинцовский район, г. Одинцово</t>
  </si>
  <si>
    <t>Строительство РП-10 кВ (1608336), ЛЭП-10 кВ по адресу: Московская область, Химки г, Кирова ул., владение 22</t>
  </si>
  <si>
    <t>Строительство  2БКТП, КЛ-10 кВ для электроснабжения заявителя по адресу: 
Московская обл, Химкинский р-н, Химки г., Лихачевское шоссе, вблизи полигона ТБО</t>
  </si>
  <si>
    <t>Строительство ЛЭП-0,4 кВ от ТП-262 по адресу:
Московская область, Химкинский район, г. Химки, Юбилейный пр-т</t>
  </si>
  <si>
    <t>Строительство БКТП для электроснабжения заявителя по адресу: Московская обл., Химкинский район, Химки г, Сходня мкр, 2-й Чапаевский пер, дом №3а</t>
  </si>
  <si>
    <t>Строительство 4КЛ-6 кВ для электроснабжения энергопринимающих устройств заявителя
 по адресу: Московская обл, Щелковский р-н, с.п. Анискинское, пос. Биокомбината</t>
  </si>
  <si>
    <t>Строительство ВЛ-0,4кВ по адресу: Московская обл., г. Подольск, Львовский, ул. Горького, 
д. № 21</t>
  </si>
  <si>
    <t>Строительство КРУН-10кВ, ЛЭП-10кВ, по адресу: 142211, Московская область, г. Серпухов, 
ул. Сольца</t>
  </si>
  <si>
    <t>Реконструкция ТП-6003. Строительство КТП-1808231, КЛ-6 кВ для электроснабжения энергопринимающих устройств заявителя по адресу: Московская обл, Сергиево-Посадский р-н, г. Хотьково, ул. Лихачева, д.4</t>
  </si>
  <si>
    <t>Строительство ТП и КЛ-6 кВ по адресу:
Московская область, Сергиево-Посадский район, г. Сергиев Посад</t>
  </si>
  <si>
    <t>Строительство  КРУН-6 кВ, КЛ-6 кВ для электроснабжения заявителя по адресу: 
Московская обл, Сергиево-Посадский р-н, Сергиев Посад г, Вознесенская ул, дом № 25/10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</si>
</sst>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\ _₽_-;\-* #,##0.00\ _₽_-;_-* &quot;-&quot;??\ _₽_-;_-@_-"/>
    <numFmt numFmtId="165" formatCode="0.000"/>
    <numFmt numFmtId="166" formatCode="_-* #,##0.00[$€-1]_-;\-* #,##0.00[$€-1]_-;_-* &quot;-&quot;??[$€-1]_-"/>
    <numFmt numFmtId="167" formatCode="_-* #,##0.00&quot;р.&quot;_-;\-* #,##0.00&quot;р.&quot;_-;_-* &quot;-&quot;??&quot;р.&quot;_-;_-@_-"/>
    <numFmt numFmtId="168" formatCode="_-* #,##0_р_._-;\-* #,##0_р_._-;_-* &quot;-&quot;_р_._-;_-@_-"/>
    <numFmt numFmtId="169" formatCode="_-* #,##0.00_р_._-;\-* #,##0.00_р_._-;_-* &quot;-&quot;??_р_._-;_-@_-"/>
    <numFmt numFmtId="170" formatCode="#,##0&quot;р.&quot;"/>
    <numFmt numFmtId="171" formatCode="#,##0.000"/>
  </numFmts>
  <fonts count="7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36"/>
      <name val="Cambria"/>
      <family val="1"/>
      <charset val="204"/>
      <scheme val="major"/>
    </font>
    <font>
      <sz val="26"/>
      <name val="Times New Roman"/>
      <family val="1"/>
      <charset val="204"/>
    </font>
    <font>
      <b/>
      <sz val="26"/>
      <name val="Times New Roman"/>
      <family val="1"/>
      <charset val="204"/>
    </font>
    <font>
      <sz val="16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0"/>
      <name val="Arial CE"/>
      <charset val="238"/>
    </font>
    <font>
      <b/>
      <sz val="11"/>
      <color indexed="63"/>
      <name val="Calibri"/>
      <family val="2"/>
      <charset val="204"/>
    </font>
    <font>
      <b/>
      <i/>
      <sz val="8"/>
      <color rgb="FF000000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7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Times New Roman"/>
      <family val="1"/>
      <charset val="204"/>
    </font>
    <font>
      <sz val="11"/>
      <color indexed="50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45"/>
      <name val="Calibri"/>
      <family val="2"/>
      <charset val="204"/>
    </font>
    <font>
      <b/>
      <sz val="13"/>
      <color indexed="45"/>
      <name val="Calibri"/>
      <family val="2"/>
      <charset val="204"/>
    </font>
    <font>
      <b/>
      <sz val="11"/>
      <color indexed="45"/>
      <name val="Calibri"/>
      <family val="2"/>
      <charset val="204"/>
    </font>
    <font>
      <sz val="10"/>
      <name val="Verdana"/>
      <family val="2"/>
      <charset val="204"/>
    </font>
    <font>
      <b/>
      <sz val="18"/>
      <color indexed="45"/>
      <name val="Cambria"/>
      <family val="2"/>
      <charset val="204"/>
    </font>
    <font>
      <sz val="11"/>
      <color indexed="1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Courier New"/>
      <family val="3"/>
      <charset val="204"/>
    </font>
    <font>
      <sz val="10"/>
      <name val="Arial Cyr"/>
      <family val="2"/>
      <charset val="204"/>
    </font>
    <font>
      <sz val="10"/>
      <name val="Arial Cyr"/>
      <family val="2"/>
    </font>
    <font>
      <sz val="10"/>
      <color theme="1"/>
      <name val="Arial Cyr"/>
      <family val="2"/>
      <charset val="204"/>
    </font>
    <font>
      <sz val="12"/>
      <name val="Times New Roman"/>
      <family val="1"/>
      <charset val="204"/>
    </font>
    <font>
      <i/>
      <sz val="11"/>
      <color indexed="22"/>
      <name val="Calibri"/>
      <family val="2"/>
      <charset val="204"/>
    </font>
    <font>
      <b/>
      <sz val="10"/>
      <name val="Arial"/>
      <family val="2"/>
      <charset val="204"/>
    </font>
    <font>
      <sz val="10"/>
      <name val="Helv"/>
      <charset val="204"/>
    </font>
    <font>
      <sz val="12"/>
      <color indexed="24"/>
      <name val="Arial"/>
      <family val="2"/>
      <charset val="204"/>
    </font>
    <font>
      <sz val="10"/>
      <color indexed="8"/>
      <name val="Calibri"/>
      <family val="2"/>
      <charset val="204"/>
    </font>
    <font>
      <sz val="11"/>
      <color indexed="46"/>
      <name val="Calibri"/>
      <family val="2"/>
      <charset val="204"/>
    </font>
    <font>
      <sz val="26"/>
      <name val="Calibri"/>
      <family val="2"/>
      <charset val="204"/>
      <scheme val="minor"/>
    </font>
    <font>
      <b/>
      <sz val="28"/>
      <name val="Calibri"/>
      <family val="2"/>
      <charset val="204"/>
      <scheme val="minor"/>
    </font>
    <font>
      <b/>
      <sz val="26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26"/>
      <name val="Cambria"/>
      <family val="1"/>
      <charset val="204"/>
      <scheme val="major"/>
    </font>
    <font>
      <b/>
      <sz val="32"/>
      <name val="Cambria"/>
      <family val="1"/>
      <charset val="204"/>
      <scheme val="major"/>
    </font>
    <font>
      <sz val="32"/>
      <name val="Cambria"/>
      <family val="1"/>
      <charset val="204"/>
      <scheme val="major"/>
    </font>
    <font>
      <b/>
      <sz val="32"/>
      <name val="Times New Roman"/>
      <family val="1"/>
      <charset val="204"/>
    </font>
    <font>
      <sz val="32"/>
      <name val="Times New Roman"/>
      <family val="1"/>
      <charset val="204"/>
    </font>
    <font>
      <sz val="24"/>
      <name val="Times New Roman"/>
      <family val="1"/>
      <charset val="204"/>
    </font>
  </fonts>
  <fills count="5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60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63"/>
      </patternFill>
    </fill>
    <fill>
      <patternFill patternType="solid">
        <fgColor indexed="23"/>
      </patternFill>
    </fill>
    <fill>
      <patternFill patternType="solid">
        <fgColor indexed="26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indexed="43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8"/>
      </patternFill>
    </fill>
    <fill>
      <patternFill patternType="solid">
        <fgColor indexed="40"/>
      </patternFill>
    </fill>
    <fill>
      <patternFill patternType="solid">
        <fgColor indexed="9"/>
      </patternFill>
    </fill>
    <fill>
      <patternFill patternType="solid">
        <fgColor indexed="61"/>
      </patternFill>
    </fill>
    <fill>
      <patternFill patternType="solid">
        <fgColor indexed="35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38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38"/>
      </top>
      <bottom style="double">
        <color indexed="3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0"/>
      </bottom>
      <diagonal/>
    </border>
  </borders>
  <cellStyleXfs count="857">
    <xf numFmtId="0" fontId="0" fillId="0" borderId="0"/>
    <xf numFmtId="164" fontId="1" fillId="0" borderId="0" applyFont="0" applyFill="0" applyBorder="0" applyAlignment="0" applyProtection="0"/>
    <xf numFmtId="4" fontId="6" fillId="0" borderId="0">
      <alignment vertical="center"/>
    </xf>
    <xf numFmtId="0" fontId="7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6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6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7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17" borderId="0" applyNumberFormat="0" applyBorder="0" applyAlignment="0" applyProtection="0"/>
    <xf numFmtId="0" fontId="9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18" borderId="0" applyNumberFormat="0" applyBorder="0" applyAlignment="0" applyProtection="0"/>
    <xf numFmtId="0" fontId="9" fillId="33" borderId="0" applyNumberFormat="0" applyBorder="0" applyAlignment="0" applyProtection="0"/>
    <xf numFmtId="0" fontId="8" fillId="25" borderId="0" applyNumberFormat="0" applyBorder="0" applyAlignment="0" applyProtection="0"/>
    <xf numFmtId="0" fontId="8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10" fillId="36" borderId="0" applyNumberFormat="0" applyBorder="0" applyAlignment="0" applyProtection="0"/>
    <xf numFmtId="0" fontId="11" fillId="3" borderId="0" applyNumberFormat="0" applyBorder="0" applyAlignment="0" applyProtection="0"/>
    <xf numFmtId="0" fontId="12" fillId="37" borderId="6" applyNumberFormat="0" applyAlignment="0" applyProtection="0"/>
    <xf numFmtId="0" fontId="13" fillId="38" borderId="6" applyNumberFormat="0" applyAlignment="0" applyProtection="0"/>
    <xf numFmtId="0" fontId="12" fillId="37" borderId="6" applyNumberFormat="0" applyAlignment="0" applyProtection="0"/>
    <xf numFmtId="0" fontId="14" fillId="27" borderId="7" applyNumberFormat="0" applyAlignment="0" applyProtection="0"/>
    <xf numFmtId="0" fontId="14" fillId="39" borderId="7" applyNumberFormat="0" applyAlignment="0" applyProtection="0"/>
    <xf numFmtId="0" fontId="15" fillId="40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29" borderId="0" applyNumberFormat="0" applyBorder="0" applyAlignment="0" applyProtection="0"/>
    <xf numFmtId="0" fontId="18" fillId="4" borderId="0" applyNumberFormat="0" applyBorder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4" borderId="6" applyNumberFormat="0" applyAlignment="0" applyProtection="0"/>
    <xf numFmtId="0" fontId="25" fillId="7" borderId="6" applyNumberFormat="0" applyAlignment="0" applyProtection="0"/>
    <xf numFmtId="0" fontId="25" fillId="34" borderId="6" applyNumberFormat="0" applyAlignment="0" applyProtection="0"/>
    <xf numFmtId="0" fontId="26" fillId="0" borderId="13" applyNumberFormat="0" applyFill="0" applyAlignment="0" applyProtection="0"/>
    <xf numFmtId="0" fontId="27" fillId="0" borderId="13" applyNumberFormat="0" applyFill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9" fillId="0" borderId="0"/>
    <xf numFmtId="0" fontId="30" fillId="0" borderId="0"/>
    <xf numFmtId="0" fontId="16" fillId="25" borderId="14" applyNumberFormat="0" applyFont="0" applyAlignment="0" applyProtection="0"/>
    <xf numFmtId="0" fontId="8" fillId="15" borderId="14" applyNumberFormat="0" applyFont="0" applyAlignment="0" applyProtection="0"/>
    <xf numFmtId="0" fontId="16" fillId="25" borderId="14" applyNumberFormat="0" applyFont="0" applyAlignment="0" applyProtection="0"/>
    <xf numFmtId="0" fontId="16" fillId="25" borderId="14" applyNumberFormat="0" applyFont="0" applyAlignment="0" applyProtection="0"/>
    <xf numFmtId="0" fontId="16" fillId="25" borderId="14" applyNumberFormat="0" applyFont="0" applyAlignment="0" applyProtection="0"/>
    <xf numFmtId="0" fontId="16" fillId="25" borderId="14" applyNumberFormat="0" applyFont="0" applyAlignment="0" applyProtection="0"/>
    <xf numFmtId="0" fontId="16" fillId="25" borderId="14" applyNumberFormat="0" applyFont="0" applyAlignment="0" applyProtection="0"/>
    <xf numFmtId="0" fontId="16" fillId="25" borderId="14" applyNumberFormat="0" applyFont="0" applyAlignment="0" applyProtection="0"/>
    <xf numFmtId="0" fontId="16" fillId="25" borderId="14" applyNumberFormat="0" applyFont="0" applyAlignment="0" applyProtection="0"/>
    <xf numFmtId="0" fontId="16" fillId="25" borderId="14" applyNumberFormat="0" applyFont="0" applyAlignment="0" applyProtection="0"/>
    <xf numFmtId="0" fontId="16" fillId="25" borderId="14" applyNumberFormat="0" applyFont="0" applyAlignment="0" applyProtection="0"/>
    <xf numFmtId="0" fontId="16" fillId="25" borderId="14" applyNumberFormat="0" applyFont="0" applyAlignment="0" applyProtection="0"/>
    <xf numFmtId="0" fontId="16" fillId="25" borderId="14" applyNumberFormat="0" applyFont="0" applyAlignment="0" applyProtection="0"/>
    <xf numFmtId="0" fontId="16" fillId="25" borderId="14" applyNumberFormat="0" applyFont="0" applyAlignment="0" applyProtection="0"/>
    <xf numFmtId="0" fontId="16" fillId="25" borderId="14" applyNumberFormat="0" applyFont="0" applyAlignment="0" applyProtection="0"/>
    <xf numFmtId="0" fontId="16" fillId="25" borderId="14" applyNumberFormat="0" applyFont="0" applyAlignment="0" applyProtection="0"/>
    <xf numFmtId="0" fontId="16" fillId="25" borderId="14" applyNumberFormat="0" applyFont="0" applyAlignment="0" applyProtection="0"/>
    <xf numFmtId="0" fontId="16" fillId="25" borderId="14" applyNumberFormat="0" applyFont="0" applyAlignment="0" applyProtection="0"/>
    <xf numFmtId="0" fontId="16" fillId="25" borderId="14" applyNumberFormat="0" applyFont="0" applyAlignment="0" applyProtection="0"/>
    <xf numFmtId="0" fontId="16" fillId="25" borderId="14" applyNumberFormat="0" applyFont="0" applyAlignment="0" applyProtection="0"/>
    <xf numFmtId="0" fontId="16" fillId="25" borderId="14" applyNumberFormat="0" applyFont="0" applyAlignment="0" applyProtection="0"/>
    <xf numFmtId="0" fontId="16" fillId="25" borderId="14" applyNumberFormat="0" applyFont="0" applyAlignment="0" applyProtection="0"/>
    <xf numFmtId="0" fontId="16" fillId="25" borderId="14" applyNumberFormat="0" applyFont="0" applyAlignment="0" applyProtection="0"/>
    <xf numFmtId="0" fontId="16" fillId="25" borderId="14" applyNumberFormat="0" applyFont="0" applyAlignment="0" applyProtection="0"/>
    <xf numFmtId="0" fontId="16" fillId="25" borderId="14" applyNumberFormat="0" applyFont="0" applyAlignment="0" applyProtection="0"/>
    <xf numFmtId="0" fontId="16" fillId="25" borderId="14" applyNumberFormat="0" applyFont="0" applyAlignment="0" applyProtection="0"/>
    <xf numFmtId="0" fontId="16" fillId="25" borderId="14" applyNumberFormat="0" applyFont="0" applyAlignment="0" applyProtection="0"/>
    <xf numFmtId="0" fontId="16" fillId="25" borderId="14" applyNumberFormat="0" applyFont="0" applyAlignment="0" applyProtection="0"/>
    <xf numFmtId="0" fontId="31" fillId="37" borderId="15" applyNumberFormat="0" applyAlignment="0" applyProtection="0"/>
    <xf numFmtId="0" fontId="31" fillId="38" borderId="15" applyNumberFormat="0" applyAlignment="0" applyProtection="0"/>
    <xf numFmtId="0" fontId="31" fillId="37" borderId="15" applyNumberFormat="0" applyAlignment="0" applyProtection="0"/>
    <xf numFmtId="0" fontId="32" fillId="0" borderId="0">
      <alignment horizontal="right" vertical="center"/>
    </xf>
    <xf numFmtId="0" fontId="32" fillId="0" borderId="0">
      <alignment horizontal="right" vertical="center"/>
    </xf>
    <xf numFmtId="0" fontId="32" fillId="0" borderId="0">
      <alignment horizontal="right" vertical="center"/>
    </xf>
    <xf numFmtId="0" fontId="33" fillId="0" borderId="0">
      <alignment horizontal="right" vertical="center"/>
    </xf>
    <xf numFmtId="0" fontId="33" fillId="0" borderId="0">
      <alignment horizontal="right" vertical="center"/>
    </xf>
    <xf numFmtId="0" fontId="34" fillId="45" borderId="0">
      <alignment horizontal="left" vertical="center"/>
    </xf>
    <xf numFmtId="0" fontId="35" fillId="0" borderId="0">
      <alignment horizontal="left" vertical="center"/>
    </xf>
    <xf numFmtId="0" fontId="35" fillId="0" borderId="0">
      <alignment horizontal="left" vertical="center"/>
    </xf>
    <xf numFmtId="0" fontId="35" fillId="0" borderId="0">
      <alignment horizontal="left" vertical="center"/>
    </xf>
    <xf numFmtId="0" fontId="36" fillId="0" borderId="0">
      <alignment horizontal="left" vertical="center"/>
    </xf>
    <xf numFmtId="0" fontId="36" fillId="0" borderId="0">
      <alignment horizontal="left" vertical="center"/>
    </xf>
    <xf numFmtId="0" fontId="34" fillId="45" borderId="0">
      <alignment horizontal="right" vertical="center"/>
    </xf>
    <xf numFmtId="0" fontId="34" fillId="0" borderId="0">
      <alignment horizontal="center" vertical="center"/>
    </xf>
    <xf numFmtId="0" fontId="34" fillId="0" borderId="0">
      <alignment horizontal="center" vertical="center"/>
    </xf>
    <xf numFmtId="0" fontId="34" fillId="0" borderId="0">
      <alignment horizontal="center" vertical="center"/>
    </xf>
    <xf numFmtId="0" fontId="37" fillId="0" borderId="0">
      <alignment horizontal="center" vertical="center"/>
    </xf>
    <xf numFmtId="0" fontId="37" fillId="0" borderId="0">
      <alignment horizontal="center" vertical="center"/>
    </xf>
    <xf numFmtId="0" fontId="34" fillId="45" borderId="0">
      <alignment horizontal="left" vertical="center"/>
    </xf>
    <xf numFmtId="0" fontId="34" fillId="0" borderId="0">
      <alignment horizontal="center" vertical="center"/>
    </xf>
    <xf numFmtId="0" fontId="34" fillId="0" borderId="0">
      <alignment horizontal="center" vertical="center"/>
    </xf>
    <xf numFmtId="0" fontId="34" fillId="0" borderId="0">
      <alignment horizontal="center" vertical="center"/>
    </xf>
    <xf numFmtId="0" fontId="37" fillId="0" borderId="0">
      <alignment horizontal="center" vertical="center"/>
    </xf>
    <xf numFmtId="0" fontId="37" fillId="0" borderId="0">
      <alignment horizontal="center" vertical="center"/>
    </xf>
    <xf numFmtId="0" fontId="34" fillId="45" borderId="0">
      <alignment horizontal="center" vertical="center"/>
    </xf>
    <xf numFmtId="0" fontId="34" fillId="0" borderId="0">
      <alignment horizontal="center" vertical="center"/>
    </xf>
    <xf numFmtId="0" fontId="34" fillId="0" borderId="0">
      <alignment horizontal="center" vertical="center"/>
    </xf>
    <xf numFmtId="0" fontId="34" fillId="0" borderId="0">
      <alignment horizontal="center" vertical="center"/>
    </xf>
    <xf numFmtId="0" fontId="37" fillId="0" borderId="0">
      <alignment horizontal="center" vertical="center"/>
    </xf>
    <xf numFmtId="0" fontId="37" fillId="0" borderId="0">
      <alignment horizontal="center" vertical="center"/>
    </xf>
    <xf numFmtId="0" fontId="38" fillId="45" borderId="0">
      <alignment horizontal="left" vertical="center"/>
    </xf>
    <xf numFmtId="0" fontId="39" fillId="0" borderId="0">
      <alignment horizontal="center" vertical="center"/>
    </xf>
    <xf numFmtId="0" fontId="34" fillId="0" borderId="0">
      <alignment horizontal="left" vertical="center"/>
    </xf>
    <xf numFmtId="0" fontId="39" fillId="0" borderId="0">
      <alignment horizontal="center" vertical="center"/>
    </xf>
    <xf numFmtId="0" fontId="34" fillId="0" borderId="0">
      <alignment horizontal="left" vertical="center"/>
    </xf>
    <xf numFmtId="0" fontId="34" fillId="0" borderId="0">
      <alignment horizontal="right" vertical="center"/>
    </xf>
    <xf numFmtId="0" fontId="34" fillId="0" borderId="0">
      <alignment horizontal="left" vertical="center"/>
    </xf>
    <xf numFmtId="0" fontId="34" fillId="0" borderId="0">
      <alignment horizontal="right" vertical="center"/>
    </xf>
    <xf numFmtId="0" fontId="34" fillId="0" borderId="0">
      <alignment horizontal="right" vertical="center"/>
    </xf>
    <xf numFmtId="0" fontId="34" fillId="0" borderId="0">
      <alignment horizontal="right" vertical="center"/>
    </xf>
    <xf numFmtId="0" fontId="34" fillId="0" borderId="0">
      <alignment horizontal="center" vertical="center"/>
    </xf>
    <xf numFmtId="0" fontId="34" fillId="0" borderId="0">
      <alignment horizontal="center" vertical="center"/>
    </xf>
    <xf numFmtId="0" fontId="37" fillId="0" borderId="0">
      <alignment horizontal="center" vertical="center"/>
    </xf>
    <xf numFmtId="0" fontId="37" fillId="0" borderId="0">
      <alignment horizontal="center" vertical="center"/>
    </xf>
    <xf numFmtId="0" fontId="34" fillId="0" borderId="0">
      <alignment horizontal="center" vertical="center"/>
    </xf>
    <xf numFmtId="0" fontId="34" fillId="0" borderId="0">
      <alignment horizontal="left" vertical="top"/>
    </xf>
    <xf numFmtId="0" fontId="34" fillId="0" borderId="0">
      <alignment horizontal="center" vertical="center"/>
    </xf>
    <xf numFmtId="0" fontId="34" fillId="0" borderId="0">
      <alignment horizontal="left" vertical="top"/>
    </xf>
    <xf numFmtId="0" fontId="34" fillId="0" borderId="0">
      <alignment horizontal="right" vertical="center"/>
    </xf>
    <xf numFmtId="0" fontId="34" fillId="0" borderId="0">
      <alignment horizontal="left" vertical="top"/>
    </xf>
    <xf numFmtId="0" fontId="34" fillId="0" borderId="0">
      <alignment horizontal="right" vertical="center"/>
    </xf>
    <xf numFmtId="0" fontId="34" fillId="0" borderId="0">
      <alignment horizontal="right" vertical="top"/>
    </xf>
    <xf numFmtId="0" fontId="34" fillId="0" borderId="0">
      <alignment horizontal="right" vertical="center"/>
    </xf>
    <xf numFmtId="0" fontId="34" fillId="0" borderId="0">
      <alignment horizontal="right" vertical="top"/>
    </xf>
    <xf numFmtId="0" fontId="34" fillId="0" borderId="0">
      <alignment horizontal="left" vertical="top"/>
    </xf>
    <xf numFmtId="0" fontId="34" fillId="0" borderId="0">
      <alignment horizontal="right" vertical="top"/>
    </xf>
    <xf numFmtId="0" fontId="34" fillId="0" borderId="0">
      <alignment horizontal="left" vertical="center"/>
    </xf>
    <xf numFmtId="0" fontId="34" fillId="0" borderId="0">
      <alignment horizontal="left" vertical="center"/>
    </xf>
    <xf numFmtId="0" fontId="34" fillId="0" borderId="0">
      <alignment horizontal="left" vertical="center"/>
    </xf>
    <xf numFmtId="0" fontId="37" fillId="0" borderId="0">
      <alignment horizontal="left" vertical="center"/>
    </xf>
    <xf numFmtId="0" fontId="37" fillId="0" borderId="0">
      <alignment horizontal="left" vertical="center"/>
    </xf>
    <xf numFmtId="0" fontId="34" fillId="45" borderId="0">
      <alignment horizontal="center" vertical="center"/>
    </xf>
    <xf numFmtId="0" fontId="34" fillId="0" borderId="0">
      <alignment horizontal="left" vertical="top"/>
    </xf>
    <xf numFmtId="0" fontId="34" fillId="0" borderId="0">
      <alignment horizontal="left" vertical="top"/>
    </xf>
    <xf numFmtId="0" fontId="34" fillId="0" borderId="0">
      <alignment horizontal="left" vertical="top"/>
    </xf>
    <xf numFmtId="0" fontId="34" fillId="0" borderId="0">
      <alignment horizontal="left" vertical="top"/>
    </xf>
    <xf numFmtId="0" fontId="37" fillId="0" borderId="0">
      <alignment horizontal="left" vertical="top"/>
    </xf>
    <xf numFmtId="0" fontId="37" fillId="0" borderId="0">
      <alignment horizontal="left" vertical="top"/>
    </xf>
    <xf numFmtId="0" fontId="40" fillId="45" borderId="0">
      <alignment horizontal="center" vertical="center"/>
    </xf>
    <xf numFmtId="0" fontId="41" fillId="0" borderId="0">
      <alignment horizontal="center" vertical="center"/>
    </xf>
    <xf numFmtId="0" fontId="41" fillId="45" borderId="0">
      <alignment horizontal="center" vertical="center"/>
    </xf>
    <xf numFmtId="0" fontId="41" fillId="0" borderId="0">
      <alignment horizontal="center" vertical="center"/>
    </xf>
    <xf numFmtId="0" fontId="34" fillId="0" borderId="0">
      <alignment horizontal="center" vertical="top"/>
    </xf>
    <xf numFmtId="0" fontId="34" fillId="45" borderId="0">
      <alignment horizontal="center" vertical="center"/>
    </xf>
    <xf numFmtId="0" fontId="34" fillId="0" borderId="0">
      <alignment horizontal="center" vertical="top"/>
    </xf>
    <xf numFmtId="0" fontId="39" fillId="0" borderId="0">
      <alignment horizontal="left" vertical="top"/>
    </xf>
    <xf numFmtId="0" fontId="34" fillId="45" borderId="0">
      <alignment horizontal="center" vertical="center"/>
    </xf>
    <xf numFmtId="0" fontId="34" fillId="45" borderId="0">
      <alignment horizontal="center" vertical="center"/>
    </xf>
    <xf numFmtId="0" fontId="37" fillId="46" borderId="0">
      <alignment horizontal="center" vertical="center"/>
    </xf>
    <xf numFmtId="0" fontId="37" fillId="46" borderId="0">
      <alignment horizontal="center" vertical="center"/>
    </xf>
    <xf numFmtId="0" fontId="39" fillId="0" borderId="0">
      <alignment horizontal="left" vertical="top"/>
    </xf>
    <xf numFmtId="0" fontId="39" fillId="0" borderId="0">
      <alignment horizontal="left" vertical="top"/>
    </xf>
    <xf numFmtId="0" fontId="42" fillId="0" borderId="0">
      <alignment horizontal="left" vertical="top"/>
    </xf>
    <xf numFmtId="0" fontId="42" fillId="0" borderId="0">
      <alignment horizontal="left" vertical="top"/>
    </xf>
    <xf numFmtId="0" fontId="34" fillId="45" borderId="0">
      <alignment horizontal="center" vertical="top"/>
    </xf>
    <xf numFmtId="0" fontId="34" fillId="0" borderId="0">
      <alignment horizontal="left" vertical="top"/>
    </xf>
    <xf numFmtId="0" fontId="34" fillId="45" borderId="0">
      <alignment horizontal="center" vertical="center"/>
    </xf>
    <xf numFmtId="0" fontId="34" fillId="0" borderId="0">
      <alignment horizontal="left" vertical="top"/>
    </xf>
    <xf numFmtId="0" fontId="39" fillId="0" borderId="0">
      <alignment horizontal="left" vertical="top"/>
    </xf>
    <xf numFmtId="0" fontId="39" fillId="0" borderId="0">
      <alignment horizontal="left" vertical="top"/>
    </xf>
    <xf numFmtId="0" fontId="39" fillId="0" borderId="0">
      <alignment horizontal="left" vertical="top"/>
    </xf>
    <xf numFmtId="0" fontId="42" fillId="0" borderId="0">
      <alignment horizontal="left" vertical="top"/>
    </xf>
    <xf numFmtId="0" fontId="42" fillId="0" borderId="0">
      <alignment horizontal="left" vertical="top"/>
    </xf>
    <xf numFmtId="0" fontId="34" fillId="45" borderId="0">
      <alignment horizontal="left" vertical="center"/>
    </xf>
    <xf numFmtId="0" fontId="34" fillId="0" borderId="0">
      <alignment horizontal="left" vertical="top"/>
    </xf>
    <xf numFmtId="0" fontId="34" fillId="45" borderId="0">
      <alignment horizontal="left" vertical="center"/>
    </xf>
    <xf numFmtId="0" fontId="34" fillId="45" borderId="0">
      <alignment horizontal="left" vertical="center"/>
    </xf>
    <xf numFmtId="0" fontId="37" fillId="46" borderId="0">
      <alignment horizontal="left" vertical="center"/>
    </xf>
    <xf numFmtId="0" fontId="37" fillId="46" borderId="0">
      <alignment horizontal="left" vertical="center"/>
    </xf>
    <xf numFmtId="0" fontId="34" fillId="0" borderId="0">
      <alignment horizontal="left" vertical="top"/>
    </xf>
    <xf numFmtId="0" fontId="34" fillId="0" borderId="0">
      <alignment horizontal="left" vertical="top"/>
    </xf>
    <xf numFmtId="0" fontId="37" fillId="0" borderId="0">
      <alignment horizontal="left" vertical="top"/>
    </xf>
    <xf numFmtId="0" fontId="37" fillId="0" borderId="0">
      <alignment horizontal="left" vertical="top"/>
    </xf>
    <xf numFmtId="0" fontId="34" fillId="45" borderId="0">
      <alignment horizontal="left" vertical="top"/>
    </xf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5" fillId="0" borderId="16" applyNumberFormat="0" applyFill="0" applyAlignment="0" applyProtection="0"/>
    <xf numFmtId="0" fontId="15" fillId="0" borderId="17" applyNumberFormat="0" applyFill="0" applyAlignment="0" applyProtection="0"/>
    <xf numFmtId="0" fontId="15" fillId="0" borderId="16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2">
      <alignment horizontal="center"/>
    </xf>
    <xf numFmtId="0" fontId="16" fillId="0" borderId="0">
      <alignment vertical="top"/>
    </xf>
    <xf numFmtId="0" fontId="16" fillId="0" borderId="0">
      <alignment vertical="top"/>
    </xf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47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13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4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47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13" borderId="0" applyNumberFormat="0" applyBorder="0" applyAlignment="0" applyProtection="0"/>
    <xf numFmtId="0" fontId="25" fillId="7" borderId="6" applyNumberFormat="0" applyAlignment="0" applyProtection="0"/>
    <xf numFmtId="0" fontId="25" fillId="7" borderId="6" applyNumberFormat="0" applyAlignment="0" applyProtection="0"/>
    <xf numFmtId="0" fontId="25" fillId="7" borderId="6" applyNumberFormat="0" applyAlignment="0" applyProtection="0"/>
    <xf numFmtId="0" fontId="47" fillId="10" borderId="14" applyNumberFormat="0" applyAlignment="0" applyProtection="0"/>
    <xf numFmtId="0" fontId="25" fillId="7" borderId="6" applyNumberFormat="0" applyAlignment="0" applyProtection="0"/>
    <xf numFmtId="0" fontId="46" fillId="0" borderId="2">
      <alignment horizontal="center"/>
    </xf>
    <xf numFmtId="0" fontId="46" fillId="0" borderId="0">
      <alignment vertical="top"/>
    </xf>
    <xf numFmtId="0" fontId="31" fillId="38" borderId="15" applyNumberFormat="0" applyAlignment="0" applyProtection="0"/>
    <xf numFmtId="0" fontId="31" fillId="38" borderId="15" applyNumberFormat="0" applyAlignment="0" applyProtection="0"/>
    <xf numFmtId="0" fontId="31" fillId="38" borderId="15" applyNumberFormat="0" applyAlignment="0" applyProtection="0"/>
    <xf numFmtId="0" fontId="15" fillId="49" borderId="18" applyNumberFormat="0" applyAlignment="0" applyProtection="0"/>
    <xf numFmtId="0" fontId="31" fillId="38" borderId="15" applyNumberFormat="0" applyAlignment="0" applyProtection="0"/>
    <xf numFmtId="0" fontId="13" fillId="38" borderId="6" applyNumberFormat="0" applyAlignment="0" applyProtection="0"/>
    <xf numFmtId="0" fontId="13" fillId="38" borderId="6" applyNumberFormat="0" applyAlignment="0" applyProtection="0"/>
    <xf numFmtId="0" fontId="13" fillId="38" borderId="6" applyNumberFormat="0" applyAlignment="0" applyProtection="0"/>
    <xf numFmtId="0" fontId="48" fillId="49" borderId="14" applyNumberFormat="0" applyAlignment="0" applyProtection="0"/>
    <xf numFmtId="0" fontId="13" fillId="38" borderId="6" applyNumberFormat="0" applyAlignment="0" applyProtection="0"/>
    <xf numFmtId="167" fontId="1" fillId="0" borderId="0" applyFont="0" applyFill="0" applyBorder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49" fillId="0" borderId="19" applyNumberFormat="0" applyFill="0" applyAlignment="0" applyProtection="0"/>
    <xf numFmtId="0" fontId="20" fillId="0" borderId="9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50" fillId="0" borderId="20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51" fillId="0" borderId="2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6" fillId="0" borderId="0"/>
    <xf numFmtId="0" fontId="15" fillId="0" borderId="17" applyNumberFormat="0" applyFill="0" applyAlignment="0" applyProtection="0"/>
    <xf numFmtId="0" fontId="15" fillId="0" borderId="17" applyNumberFormat="0" applyFill="0" applyAlignment="0" applyProtection="0"/>
    <xf numFmtId="0" fontId="15" fillId="0" borderId="17" applyNumberFormat="0" applyFill="0" applyAlignment="0" applyProtection="0"/>
    <xf numFmtId="0" fontId="15" fillId="0" borderId="22" applyNumberFormat="0" applyFill="0" applyAlignment="0" applyProtection="0"/>
    <xf numFmtId="0" fontId="15" fillId="0" borderId="17" applyNumberFormat="0" applyFill="0" applyAlignment="0" applyProtection="0"/>
    <xf numFmtId="0" fontId="15" fillId="0" borderId="17" applyNumberFormat="0" applyFill="0" applyAlignment="0" applyProtection="0"/>
    <xf numFmtId="0" fontId="46" fillId="0" borderId="0">
      <alignment horizontal="right" vertical="top" wrapText="1"/>
    </xf>
    <xf numFmtId="0" fontId="4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6" fillId="0" borderId="0"/>
    <xf numFmtId="0" fontId="4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6" fillId="0" borderId="0"/>
    <xf numFmtId="0" fontId="14" fillId="39" borderId="7" applyNumberFormat="0" applyAlignment="0" applyProtection="0"/>
    <xf numFmtId="0" fontId="14" fillId="39" borderId="7" applyNumberFormat="0" applyAlignment="0" applyProtection="0"/>
    <xf numFmtId="0" fontId="14" fillId="50" borderId="23" applyNumberFormat="0" applyAlignment="0" applyProtection="0"/>
    <xf numFmtId="0" fontId="46" fillId="0" borderId="2">
      <alignment horizontal="center" wrapText="1"/>
    </xf>
    <xf numFmtId="0" fontId="16" fillId="0" borderId="0">
      <alignment vertical="top"/>
    </xf>
    <xf numFmtId="0" fontId="16" fillId="0" borderId="0">
      <alignment vertical="top"/>
    </xf>
    <xf numFmtId="0" fontId="52" fillId="0" borderId="2">
      <alignment horizontal="center" vertical="top"/>
    </xf>
    <xf numFmtId="0" fontId="16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54" fillId="15" borderId="0" applyNumberFormat="0" applyBorder="0" applyAlignment="0" applyProtection="0"/>
    <xf numFmtId="0" fontId="52" fillId="0" borderId="2">
      <alignment horizontal="center" vertical="center"/>
    </xf>
    <xf numFmtId="0" fontId="16" fillId="0" borderId="0"/>
    <xf numFmtId="0" fontId="29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29" fillId="0" borderId="0"/>
    <xf numFmtId="0" fontId="8" fillId="0" borderId="0"/>
    <xf numFmtId="0" fontId="29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55" fillId="0" borderId="0"/>
    <xf numFmtId="0" fontId="1" fillId="0" borderId="0"/>
    <xf numFmtId="0" fontId="55" fillId="0" borderId="0"/>
    <xf numFmtId="0" fontId="56" fillId="0" borderId="0"/>
    <xf numFmtId="0" fontId="57" fillId="0" borderId="0"/>
    <xf numFmtId="0" fontId="1" fillId="0" borderId="0"/>
    <xf numFmtId="0" fontId="16" fillId="0" borderId="0"/>
    <xf numFmtId="0" fontId="29" fillId="0" borderId="0"/>
    <xf numFmtId="0" fontId="58" fillId="0" borderId="0"/>
    <xf numFmtId="0" fontId="59" fillId="0" borderId="0"/>
    <xf numFmtId="0" fontId="16" fillId="0" borderId="0"/>
    <xf numFmtId="0" fontId="59" fillId="0" borderId="0"/>
    <xf numFmtId="0" fontId="5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59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6" fillId="0" borderId="0"/>
    <xf numFmtId="0" fontId="1" fillId="0" borderId="0"/>
    <xf numFmtId="0" fontId="29" fillId="0" borderId="0"/>
    <xf numFmtId="0" fontId="1" fillId="0" borderId="0"/>
    <xf numFmtId="0" fontId="16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6" fillId="0" borderId="0"/>
    <xf numFmtId="0" fontId="1" fillId="0" borderId="0"/>
    <xf numFmtId="0" fontId="29" fillId="0" borderId="0"/>
    <xf numFmtId="0" fontId="59" fillId="0" borderId="0"/>
    <xf numFmtId="0" fontId="16" fillId="0" borderId="0"/>
    <xf numFmtId="0" fontId="1" fillId="0" borderId="0"/>
    <xf numFmtId="0" fontId="29" fillId="0" borderId="0"/>
    <xf numFmtId="0" fontId="16" fillId="0" borderId="0"/>
    <xf numFmtId="0" fontId="16" fillId="0" borderId="0"/>
    <xf numFmtId="0" fontId="1" fillId="0" borderId="0"/>
    <xf numFmtId="0" fontId="61" fillId="0" borderId="0"/>
    <xf numFmtId="0" fontId="1" fillId="0" borderId="0"/>
    <xf numFmtId="0" fontId="57" fillId="0" borderId="0"/>
    <xf numFmtId="0" fontId="6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6" fillId="0" borderId="0"/>
    <xf numFmtId="0" fontId="8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8" fillId="0" borderId="0"/>
    <xf numFmtId="0" fontId="8" fillId="0" borderId="0"/>
    <xf numFmtId="0" fontId="29" fillId="0" borderId="0"/>
    <xf numFmtId="0" fontId="8" fillId="0" borderId="0"/>
    <xf numFmtId="0" fontId="1" fillId="0" borderId="0"/>
    <xf numFmtId="0" fontId="8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6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6" fillId="0" borderId="0"/>
    <xf numFmtId="0" fontId="16" fillId="0" borderId="0">
      <alignment horizontal="left" indent="5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>
      <alignment horizontal="left" indent="5"/>
    </xf>
    <xf numFmtId="0" fontId="1" fillId="0" borderId="0"/>
    <xf numFmtId="0" fontId="1" fillId="0" borderId="0"/>
    <xf numFmtId="0" fontId="1" fillId="0" borderId="0"/>
    <xf numFmtId="0" fontId="16" fillId="0" borderId="0">
      <alignment horizontal="left" indent="5"/>
    </xf>
    <xf numFmtId="0" fontId="29" fillId="0" borderId="0"/>
    <xf numFmtId="0" fontId="29" fillId="0" borderId="0"/>
    <xf numFmtId="0" fontId="1" fillId="0" borderId="0"/>
    <xf numFmtId="0" fontId="16" fillId="0" borderId="0"/>
    <xf numFmtId="0" fontId="1" fillId="0" borderId="0"/>
    <xf numFmtId="0" fontId="8" fillId="0" borderId="0"/>
    <xf numFmtId="0" fontId="16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6" fillId="0" borderId="0">
      <alignment horizontal="left" indent="5"/>
    </xf>
    <xf numFmtId="0" fontId="29" fillId="0" borderId="0"/>
    <xf numFmtId="0" fontId="16" fillId="0" borderId="0"/>
    <xf numFmtId="0" fontId="16" fillId="0" borderId="0">
      <alignment horizontal="left" indent="5"/>
    </xf>
    <xf numFmtId="0" fontId="16" fillId="0" borderId="0">
      <alignment horizontal="left" indent="5"/>
    </xf>
    <xf numFmtId="0" fontId="8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29" fillId="0" borderId="0"/>
    <xf numFmtId="0" fontId="46" fillId="0" borderId="0"/>
    <xf numFmtId="0" fontId="46" fillId="0" borderId="2">
      <alignment horizontal="center" wrapText="1"/>
    </xf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51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16" fillId="15" borderId="14" applyNumberFormat="0" applyFont="0" applyAlignment="0" applyProtection="0"/>
    <xf numFmtId="0" fontId="16" fillId="15" borderId="14" applyNumberFormat="0" applyFont="0" applyAlignment="0" applyProtection="0"/>
    <xf numFmtId="0" fontId="16" fillId="15" borderId="14" applyNumberFormat="0" applyFont="0" applyAlignment="0" applyProtection="0"/>
    <xf numFmtId="0" fontId="16" fillId="15" borderId="14" applyNumberFormat="0" applyFont="0" applyAlignment="0" applyProtection="0"/>
    <xf numFmtId="0" fontId="16" fillId="15" borderId="14" applyNumberFormat="0" applyFont="0" applyAlignment="0" applyProtection="0"/>
    <xf numFmtId="0" fontId="16" fillId="15" borderId="14" applyNumberFormat="0" applyFont="0" applyAlignment="0" applyProtection="0"/>
    <xf numFmtId="0" fontId="16" fillId="15" borderId="14" applyNumberFormat="0" applyFont="0" applyAlignment="0" applyProtection="0"/>
    <xf numFmtId="0" fontId="16" fillId="15" borderId="14" applyNumberFormat="0" applyFont="0" applyAlignment="0" applyProtection="0"/>
    <xf numFmtId="0" fontId="16" fillId="15" borderId="14" applyNumberFormat="0" applyFont="0" applyAlignment="0" applyProtection="0"/>
    <xf numFmtId="0" fontId="16" fillId="15" borderId="14" applyNumberFormat="0" applyFont="0" applyAlignment="0" applyProtection="0"/>
    <xf numFmtId="0" fontId="29" fillId="15" borderId="6" applyNumberFormat="0" applyFont="0" applyAlignment="0" applyProtection="0"/>
    <xf numFmtId="0" fontId="8" fillId="15" borderId="14" applyNumberFormat="0" applyFont="0" applyAlignment="0" applyProtection="0"/>
    <xf numFmtId="0" fontId="8" fillId="15" borderId="14" applyNumberFormat="0" applyFont="0" applyAlignment="0" applyProtection="0"/>
    <xf numFmtId="0" fontId="16" fillId="15" borderId="14" applyNumberFormat="0" applyFont="0" applyAlignment="0" applyProtection="0"/>
    <xf numFmtId="0" fontId="16" fillId="15" borderId="14" applyNumberFormat="0" applyFont="0" applyAlignment="0" applyProtection="0"/>
    <xf numFmtId="0" fontId="16" fillId="15" borderId="14" applyNumberFormat="0" applyFont="0" applyAlignment="0" applyProtection="0"/>
    <xf numFmtId="0" fontId="16" fillId="15" borderId="14" applyNumberFormat="0" applyFont="0" applyAlignment="0" applyProtection="0"/>
    <xf numFmtId="0" fontId="16" fillId="15" borderId="14" applyNumberFormat="0" applyFont="0" applyAlignment="0" applyProtection="0"/>
    <xf numFmtId="0" fontId="16" fillId="15" borderId="14" applyNumberFormat="0" applyFont="0" applyAlignment="0" applyProtection="0"/>
    <xf numFmtId="0" fontId="16" fillId="15" borderId="14" applyNumberFormat="0" applyFont="0" applyAlignment="0" applyProtection="0"/>
    <xf numFmtId="0" fontId="16" fillId="15" borderId="14" applyNumberFormat="0" applyFont="0" applyAlignment="0" applyProtection="0"/>
    <xf numFmtId="0" fontId="16" fillId="15" borderId="14" applyNumberFormat="0" applyFont="0" applyAlignment="0" applyProtection="0"/>
    <xf numFmtId="0" fontId="16" fillId="15" borderId="14" applyNumberFormat="0" applyFont="0" applyAlignment="0" applyProtection="0"/>
    <xf numFmtId="0" fontId="16" fillId="15" borderId="14" applyNumberFormat="0" applyFont="0" applyAlignment="0" applyProtection="0"/>
    <xf numFmtId="0" fontId="16" fillId="15" borderId="14" applyNumberFormat="0" applyFont="0" applyAlignment="0" applyProtection="0"/>
    <xf numFmtId="0" fontId="16" fillId="15" borderId="14" applyNumberFormat="0" applyFont="0" applyAlignment="0" applyProtection="0"/>
    <xf numFmtId="0" fontId="8" fillId="15" borderId="14" applyNumberFormat="0" applyFont="0" applyAlignment="0" applyProtection="0"/>
    <xf numFmtId="0" fontId="8" fillId="15" borderId="14" applyNumberFormat="0" applyFon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6" fillId="0" borderId="2">
      <alignment horizontal="center"/>
    </xf>
    <xf numFmtId="0" fontId="46" fillId="0" borderId="2">
      <alignment horizontal="center" wrapText="1"/>
    </xf>
    <xf numFmtId="0" fontId="16" fillId="0" borderId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45" fillId="0" borderId="24" applyNumberFormat="0" applyFill="0" applyAlignment="0" applyProtection="0"/>
    <xf numFmtId="0" fontId="65" fillId="0" borderId="0"/>
    <xf numFmtId="0" fontId="66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>
      <alignment horizontal="center"/>
    </xf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67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67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29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46" fillId="0" borderId="0">
      <alignment horizontal="left" vertical="top"/>
    </xf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68" fillId="12" borderId="0" applyNumberFormat="0" applyBorder="0" applyAlignment="0" applyProtection="0"/>
    <xf numFmtId="0" fontId="46" fillId="0" borderId="0"/>
  </cellStyleXfs>
  <cellXfs count="107">
    <xf numFmtId="0" fontId="0" fillId="0" borderId="0" xfId="0"/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Border="1"/>
    <xf numFmtId="0" fontId="5" fillId="0" borderId="0" xfId="0" applyFont="1" applyFill="1"/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/>
      <protection locked="0"/>
    </xf>
    <xf numFmtId="4" fontId="3" fillId="0" borderId="2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4" fontId="3" fillId="0" borderId="2" xfId="1" applyNumberFormat="1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 applyProtection="1">
      <alignment horizontal="left" vertical="center" wrapText="1"/>
      <protection locked="0"/>
    </xf>
    <xf numFmtId="0" fontId="3" fillId="0" borderId="2" xfId="0" applyFont="1" applyFill="1" applyBorder="1" applyAlignment="1" applyProtection="1">
      <alignment vertical="center" wrapText="1"/>
      <protection locked="0"/>
    </xf>
    <xf numFmtId="49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2" xfId="0" applyNumberFormat="1" applyFont="1" applyFill="1" applyBorder="1" applyAlignment="1" applyProtection="1">
      <alignment horizontal="left" vertical="center" wrapText="1"/>
      <protection locked="0"/>
    </xf>
    <xf numFmtId="4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NumberFormat="1" applyFont="1" applyFill="1" applyBorder="1" applyAlignment="1" applyProtection="1">
      <alignment horizontal="left" vertical="center" wrapText="1"/>
      <protection locked="0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49" fontId="4" fillId="0" borderId="2" xfId="0" applyNumberFormat="1" applyFont="1" applyFill="1" applyBorder="1" applyAlignment="1" applyProtection="1">
      <alignment vertical="center" wrapText="1"/>
      <protection locked="0"/>
    </xf>
    <xf numFmtId="4" fontId="4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vertical="center" wrapText="1"/>
      <protection locked="0"/>
    </xf>
    <xf numFmtId="0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/>
    </xf>
    <xf numFmtId="4" fontId="4" fillId="0" borderId="2" xfId="1" applyNumberFormat="1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/>
    <xf numFmtId="0" fontId="2" fillId="0" borderId="0" xfId="0" applyFont="1" applyFill="1" applyBorder="1"/>
    <xf numFmtId="0" fontId="69" fillId="0" borderId="0" xfId="0" applyFont="1" applyFill="1" applyBorder="1"/>
    <xf numFmtId="0" fontId="69" fillId="0" borderId="0" xfId="0" applyFont="1" applyFill="1"/>
    <xf numFmtId="0" fontId="70" fillId="0" borderId="0" xfId="0" applyFont="1" applyFill="1"/>
    <xf numFmtId="0" fontId="71" fillId="0" borderId="0" xfId="0" applyFont="1" applyFill="1"/>
    <xf numFmtId="0" fontId="72" fillId="0" borderId="0" xfId="0" applyFont="1" applyFill="1" applyAlignment="1">
      <alignment horizontal="center" vertical="center"/>
    </xf>
    <xf numFmtId="0" fontId="72" fillId="0" borderId="0" xfId="0" applyFont="1" applyFill="1"/>
    <xf numFmtId="4" fontId="72" fillId="0" borderId="0" xfId="0" applyNumberFormat="1" applyFont="1" applyFill="1" applyAlignment="1">
      <alignment horizontal="center" vertical="center"/>
    </xf>
    <xf numFmtId="165" fontId="72" fillId="0" borderId="0" xfId="0" applyNumberFormat="1" applyFont="1" applyFill="1"/>
    <xf numFmtId="4" fontId="72" fillId="0" borderId="0" xfId="0" applyNumberFormat="1" applyFont="1" applyFill="1"/>
    <xf numFmtId="2" fontId="72" fillId="0" borderId="0" xfId="0" applyNumberFormat="1" applyFont="1" applyFill="1"/>
    <xf numFmtId="0" fontId="73" fillId="0" borderId="0" xfId="0" applyFont="1" applyFill="1"/>
    <xf numFmtId="0" fontId="73" fillId="0" borderId="0" xfId="0" applyFont="1" applyFill="1" applyBorder="1"/>
    <xf numFmtId="49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4" fontId="3" fillId="0" borderId="2" xfId="1" applyNumberFormat="1" applyFont="1" applyFill="1" applyBorder="1" applyAlignment="1" applyProtection="1">
      <alignment horizontal="center" vertical="center" wrapText="1"/>
      <protection locked="0"/>
    </xf>
    <xf numFmtId="49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2" xfId="0" applyNumberFormat="1" applyFont="1" applyFill="1" applyBorder="1" applyAlignment="1">
      <alignment horizontal="center" vertical="center"/>
    </xf>
    <xf numFmtId="4" fontId="3" fillId="0" borderId="2" xfId="1" applyNumberFormat="1" applyFont="1" applyFill="1" applyBorder="1" applyAlignment="1" applyProtection="1">
      <alignment horizontal="center" vertical="center" wrapText="1"/>
      <protection locked="0"/>
    </xf>
    <xf numFmtId="49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2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NumberFormat="1" applyFont="1" applyFill="1" applyBorder="1" applyAlignment="1" applyProtection="1">
      <alignment horizontal="left" wrapText="1"/>
      <protection locked="0"/>
    </xf>
    <xf numFmtId="0" fontId="3" fillId="0" borderId="2" xfId="0" applyFont="1" applyFill="1" applyBorder="1" applyAlignment="1" applyProtection="1">
      <alignment horizontal="left" wrapText="1"/>
      <protection locked="0"/>
    </xf>
    <xf numFmtId="49" fontId="4" fillId="0" borderId="2" xfId="0" applyNumberFormat="1" applyFont="1" applyFill="1" applyBorder="1" applyAlignment="1" applyProtection="1">
      <alignment horizontal="left" wrapText="1"/>
      <protection locked="0"/>
    </xf>
    <xf numFmtId="0" fontId="4" fillId="0" borderId="2" xfId="0" applyNumberFormat="1" applyFont="1" applyFill="1" applyBorder="1" applyAlignment="1" applyProtection="1">
      <alignment horizontal="left" wrapText="1"/>
      <protection locked="0"/>
    </xf>
    <xf numFmtId="0" fontId="4" fillId="0" borderId="2" xfId="0" applyFont="1" applyFill="1" applyBorder="1" applyAlignment="1" applyProtection="1">
      <alignment horizontal="left" wrapText="1"/>
      <protection locked="0"/>
    </xf>
    <xf numFmtId="0" fontId="4" fillId="0" borderId="2" xfId="0" applyFont="1" applyFill="1" applyBorder="1" applyAlignment="1" applyProtection="1">
      <alignment horizontal="left"/>
      <protection locked="0"/>
    </xf>
    <xf numFmtId="0" fontId="3" fillId="0" borderId="2" xfId="0" applyNumberFormat="1" applyFont="1" applyFill="1" applyBorder="1" applyAlignment="1" applyProtection="1">
      <alignment horizontal="left" vertical="top" wrapText="1"/>
      <protection locked="0"/>
    </xf>
    <xf numFmtId="0" fontId="3" fillId="0" borderId="2" xfId="0" applyFont="1" applyFill="1" applyBorder="1" applyAlignment="1" applyProtection="1">
      <alignment horizontal="left" vertical="top" wrapText="1"/>
      <protection locked="0"/>
    </xf>
    <xf numFmtId="0" fontId="4" fillId="0" borderId="2" xfId="0" applyFont="1" applyFill="1" applyBorder="1" applyAlignment="1" applyProtection="1">
      <alignment horizontal="left" vertical="center"/>
      <protection locked="0"/>
    </xf>
    <xf numFmtId="0" fontId="74" fillId="0" borderId="0" xfId="0" applyFont="1" applyFill="1" applyBorder="1" applyAlignment="1">
      <alignment horizontal="center" vertical="center" wrapText="1"/>
    </xf>
    <xf numFmtId="4" fontId="74" fillId="0" borderId="0" xfId="0" applyNumberFormat="1" applyFont="1" applyFill="1" applyBorder="1" applyAlignment="1">
      <alignment horizontal="center" vertical="center" wrapText="1"/>
    </xf>
    <xf numFmtId="0" fontId="75" fillId="0" borderId="0" xfId="0" applyFont="1" applyFill="1"/>
    <xf numFmtId="0" fontId="75" fillId="0" borderId="0" xfId="0" applyNumberFormat="1" applyFont="1" applyFill="1"/>
    <xf numFmtId="2" fontId="75" fillId="0" borderId="0" xfId="0" applyNumberFormat="1" applyFont="1" applyFill="1"/>
    <xf numFmtId="0" fontId="76" fillId="0" borderId="0" xfId="0" applyFont="1" applyFill="1"/>
    <xf numFmtId="165" fontId="74" fillId="0" borderId="0" xfId="0" applyNumberFormat="1" applyFont="1" applyFill="1" applyBorder="1" applyAlignment="1">
      <alignment horizontal="center" vertical="center" wrapText="1"/>
    </xf>
    <xf numFmtId="2" fontId="74" fillId="0" borderId="0" xfId="0" applyNumberFormat="1" applyFont="1" applyFill="1" applyBorder="1" applyAlignment="1">
      <alignment horizontal="center" vertical="center" wrapText="1"/>
    </xf>
    <xf numFmtId="0" fontId="74" fillId="0" borderId="0" xfId="0" applyFont="1" applyFill="1" applyBorder="1" applyAlignment="1">
      <alignment vertical="center" wrapText="1"/>
    </xf>
    <xf numFmtId="0" fontId="74" fillId="0" borderId="0" xfId="0" applyFont="1" applyFill="1" applyAlignment="1">
      <alignment horizontal="center" vertical="center"/>
    </xf>
    <xf numFmtId="0" fontId="74" fillId="0" borderId="0" xfId="0" applyFont="1" applyFill="1" applyAlignment="1">
      <alignment vertical="center"/>
    </xf>
    <xf numFmtId="4" fontId="75" fillId="0" borderId="0" xfId="0" applyNumberFormat="1" applyFont="1" applyFill="1"/>
    <xf numFmtId="0" fontId="77" fillId="0" borderId="0" xfId="0" applyFont="1" applyFill="1"/>
    <xf numFmtId="0" fontId="76" fillId="0" borderId="0" xfId="0" applyFont="1" applyFill="1" applyBorder="1" applyAlignment="1">
      <alignment vertical="center"/>
    </xf>
    <xf numFmtId="4" fontId="77" fillId="0" borderId="0" xfId="0" applyNumberFormat="1" applyFont="1" applyFill="1" applyAlignment="1" applyProtection="1">
      <alignment vertical="center" wrapText="1"/>
      <protection locked="0"/>
    </xf>
    <xf numFmtId="0" fontId="75" fillId="0" borderId="0" xfId="0" applyFont="1" applyFill="1" applyProtection="1">
      <protection locked="0"/>
    </xf>
    <xf numFmtId="0" fontId="75" fillId="0" borderId="0" xfId="0" applyFont="1" applyFill="1" applyAlignment="1" applyProtection="1">
      <alignment vertical="center" wrapText="1"/>
      <protection locked="0"/>
    </xf>
    <xf numFmtId="0" fontId="76" fillId="0" borderId="0" xfId="0" applyFont="1" applyFill="1" applyAlignment="1" applyProtection="1">
      <alignment wrapText="1"/>
      <protection locked="0"/>
    </xf>
    <xf numFmtId="0" fontId="76" fillId="0" borderId="0" xfId="0" applyFont="1" applyFill="1" applyAlignment="1" applyProtection="1">
      <protection locked="0"/>
    </xf>
    <xf numFmtId="49" fontId="78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2" xfId="0" applyNumberFormat="1" applyFont="1" applyFill="1" applyBorder="1" applyAlignment="1" applyProtection="1">
      <alignment horizontal="left" vertical="top" wrapText="1"/>
      <protection locked="0"/>
    </xf>
    <xf numFmtId="0" fontId="4" fillId="0" borderId="2" xfId="0" applyFont="1" applyFill="1" applyBorder="1" applyAlignment="1" applyProtection="1">
      <alignment horizontal="left" vertical="top" wrapText="1"/>
      <protection locked="0"/>
    </xf>
    <xf numFmtId="4" fontId="3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76" fillId="0" borderId="0" xfId="0" applyFont="1" applyFill="1" applyBorder="1" applyAlignment="1">
      <alignment horizontal="center" vertical="center" wrapText="1"/>
    </xf>
    <xf numFmtId="0" fontId="76" fillId="0" borderId="0" xfId="0" applyNumberFormat="1" applyFont="1" applyFill="1" applyBorder="1" applyAlignment="1">
      <alignment horizontal="center" vertical="center" wrapText="1"/>
    </xf>
    <xf numFmtId="2" fontId="76" fillId="0" borderId="0" xfId="0" applyNumberFormat="1" applyFont="1" applyFill="1" applyBorder="1" applyAlignment="1">
      <alignment horizontal="center" vertical="center" wrapText="1"/>
    </xf>
    <xf numFmtId="4" fontId="7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0" fontId="76" fillId="0" borderId="0" xfId="0" applyFont="1" applyFill="1" applyAlignment="1">
      <alignment horizontal="right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4" fontId="76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74" fillId="0" borderId="0" xfId="0" applyFont="1" applyFill="1" applyBorder="1" applyAlignment="1">
      <alignment horizontal="center" vertical="center" wrapText="1"/>
    </xf>
    <xf numFmtId="0" fontId="74" fillId="0" borderId="0" xfId="0" applyNumberFormat="1" applyFont="1" applyFill="1" applyBorder="1" applyAlignment="1">
      <alignment horizontal="center" vertical="center" wrapText="1"/>
    </xf>
    <xf numFmtId="2" fontId="74" fillId="0" borderId="0" xfId="0" applyNumberFormat="1" applyFont="1" applyFill="1" applyBorder="1" applyAlignment="1">
      <alignment horizontal="center" vertical="center" wrapText="1"/>
    </xf>
    <xf numFmtId="0" fontId="76" fillId="0" borderId="0" xfId="0" applyFont="1" applyFill="1" applyAlignment="1">
      <alignment horizontal="center"/>
    </xf>
    <xf numFmtId="165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2" fontId="3" fillId="0" borderId="2" xfId="0" applyNumberFormat="1" applyFont="1" applyFill="1" applyBorder="1" applyAlignment="1" applyProtection="1">
      <alignment horizontal="center" vertical="center" wrapText="1"/>
      <protection locked="0"/>
    </xf>
  </cellXfs>
  <cellStyles count="857">
    <cellStyle name="_Сметы ВНИИСТ" xfId="2"/>
    <cellStyle name="_Японское море_РД - ВНИИСТ" xfId="3"/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20% - Акцент1 2" xfId="10"/>
    <cellStyle name="20% — акцент1 2" xfId="11"/>
    <cellStyle name="20% - Акцент1 2 2" xfId="12"/>
    <cellStyle name="20% - Акцент2 2" xfId="13"/>
    <cellStyle name="20% — акцент2 2" xfId="14"/>
    <cellStyle name="20% - Акцент2 2 2" xfId="15"/>
    <cellStyle name="20% - Акцент3 2" xfId="16"/>
    <cellStyle name="20% — акцент3 2" xfId="17"/>
    <cellStyle name="20% - Акцент3 2 2" xfId="18"/>
    <cellStyle name="20% - Акцент4 2" xfId="19"/>
    <cellStyle name="20% — акцент4 2" xfId="20"/>
    <cellStyle name="20% - Акцент4 2 2" xfId="21"/>
    <cellStyle name="20% - Акцент5 2" xfId="22"/>
    <cellStyle name="20% — акцент5 2" xfId="23"/>
    <cellStyle name="20% - Акцент5 2 2" xfId="24"/>
    <cellStyle name="20% - Акцент6 2" xfId="25"/>
    <cellStyle name="20% — акцент6 2" xfId="26"/>
    <cellStyle name="20% - Акцент6 2 2" xfId="27"/>
    <cellStyle name="20% - Акцент6 2 3" xfId="28"/>
    <cellStyle name="40% - Accent1" xfId="29"/>
    <cellStyle name="40% - Accent2" xfId="30"/>
    <cellStyle name="40% - Accent3" xfId="31"/>
    <cellStyle name="40% - Accent4" xfId="32"/>
    <cellStyle name="40% - Accent5" xfId="33"/>
    <cellStyle name="40% - Accent6" xfId="34"/>
    <cellStyle name="40% - Акцент1 2" xfId="35"/>
    <cellStyle name="40% — акцент1 2" xfId="36"/>
    <cellStyle name="40% - Акцент1 2 2" xfId="37"/>
    <cellStyle name="40% - Акцент1 2 3" xfId="38"/>
    <cellStyle name="40% - Акцент2 2" xfId="39"/>
    <cellStyle name="40% — акцент2 2" xfId="40"/>
    <cellStyle name="40% - Акцент2 2 2" xfId="41"/>
    <cellStyle name="40% - Акцент2 2 3" xfId="42"/>
    <cellStyle name="40% - Акцент3 2" xfId="43"/>
    <cellStyle name="40% — акцент3 2" xfId="44"/>
    <cellStyle name="40% - Акцент3 2 2" xfId="45"/>
    <cellStyle name="40% - Акцент4 2" xfId="46"/>
    <cellStyle name="40% — акцент4 2" xfId="47"/>
    <cellStyle name="40% - Акцент4 2 2" xfId="48"/>
    <cellStyle name="40% - Акцент4 2 3" xfId="49"/>
    <cellStyle name="40% - Акцент5 2" xfId="50"/>
    <cellStyle name="40% — акцент5 2" xfId="51"/>
    <cellStyle name="40% - Акцент5 2 2" xfId="52"/>
    <cellStyle name="40% - Акцент5 2 3" xfId="53"/>
    <cellStyle name="40% - Акцент6 2" xfId="54"/>
    <cellStyle name="40% — акцент6 2" xfId="55"/>
    <cellStyle name="40% - Акцент6 2 2" xfId="56"/>
    <cellStyle name="40% - Акцент6 2 3" xfId="57"/>
    <cellStyle name="60% - Accent1" xfId="58"/>
    <cellStyle name="60% - Accent2" xfId="59"/>
    <cellStyle name="60% - Accent3" xfId="60"/>
    <cellStyle name="60% - Accent4" xfId="61"/>
    <cellStyle name="60% - Accent5" xfId="62"/>
    <cellStyle name="60% - Accent6" xfId="63"/>
    <cellStyle name="60% - Акцент1 2" xfId="64"/>
    <cellStyle name="60% — акцент1 2" xfId="65"/>
    <cellStyle name="60% - Акцент1 2 2" xfId="66"/>
    <cellStyle name="60% - Акцент1 2 3" xfId="67"/>
    <cellStyle name="60% - Акцент2 2" xfId="68"/>
    <cellStyle name="60% — акцент2 2" xfId="69"/>
    <cellStyle name="60% - Акцент2 2 2" xfId="70"/>
    <cellStyle name="60% - Акцент2 2 3" xfId="71"/>
    <cellStyle name="60% - Акцент3 2" xfId="72"/>
    <cellStyle name="60% — акцент3 2" xfId="73"/>
    <cellStyle name="60% - Акцент3 2 2" xfId="74"/>
    <cellStyle name="60% - Акцент4 2" xfId="75"/>
    <cellStyle name="60% — акцент4 2" xfId="76"/>
    <cellStyle name="60% - Акцент4 2 2" xfId="77"/>
    <cellStyle name="60% - Акцент5 2" xfId="78"/>
    <cellStyle name="60% — акцент5 2" xfId="79"/>
    <cellStyle name="60% - Акцент5 2 2" xfId="80"/>
    <cellStyle name="60% - Акцент5 2 3" xfId="81"/>
    <cellStyle name="60% - Акцент6 2" xfId="82"/>
    <cellStyle name="60% — акцент6 2" xfId="83"/>
    <cellStyle name="60% - Акцент6 2 2" xfId="84"/>
    <cellStyle name="Accent1" xfId="85"/>
    <cellStyle name="Accent1 - 20%" xfId="86"/>
    <cellStyle name="Accent1 - 40%" xfId="87"/>
    <cellStyle name="Accent1 - 60%" xfId="88"/>
    <cellStyle name="Accent1 2" xfId="89"/>
    <cellStyle name="Accent2" xfId="90"/>
    <cellStyle name="Accent2 - 20%" xfId="91"/>
    <cellStyle name="Accent2 - 40%" xfId="92"/>
    <cellStyle name="Accent2 - 60%" xfId="93"/>
    <cellStyle name="Accent2 2" xfId="94"/>
    <cellStyle name="Accent3" xfId="95"/>
    <cellStyle name="Accent3 - 20%" xfId="96"/>
    <cellStyle name="Accent3 - 40%" xfId="97"/>
    <cellStyle name="Accent3 - 60%" xfId="98"/>
    <cellStyle name="Accent3 2" xfId="99"/>
    <cellStyle name="Accent4" xfId="100"/>
    <cellStyle name="Accent4 - 20%" xfId="101"/>
    <cellStyle name="Accent4 - 40%" xfId="102"/>
    <cellStyle name="Accent4 - 60%" xfId="103"/>
    <cellStyle name="Accent4 2" xfId="104"/>
    <cellStyle name="Accent5" xfId="105"/>
    <cellStyle name="Accent5 - 20%" xfId="106"/>
    <cellStyle name="Accent5 - 40%" xfId="107"/>
    <cellStyle name="Accent5 - 60%" xfId="108"/>
    <cellStyle name="Accent5 2" xfId="109"/>
    <cellStyle name="Accent6" xfId="110"/>
    <cellStyle name="Accent6 - 20%" xfId="111"/>
    <cellStyle name="Accent6 - 40%" xfId="112"/>
    <cellStyle name="Accent6 - 60%" xfId="113"/>
    <cellStyle name="Accent6 2" xfId="114"/>
    <cellStyle name="Bad" xfId="115"/>
    <cellStyle name="Bad 2" xfId="116"/>
    <cellStyle name="Calculation" xfId="117"/>
    <cellStyle name="Calculation 2" xfId="118"/>
    <cellStyle name="Calculation 2 2" xfId="119"/>
    <cellStyle name="Check Cell" xfId="120"/>
    <cellStyle name="Check Cell 2" xfId="121"/>
    <cellStyle name="Emphasis 1" xfId="122"/>
    <cellStyle name="Emphasis 2" xfId="123"/>
    <cellStyle name="Emphasis 3" xfId="124"/>
    <cellStyle name="Euro" xfId="125"/>
    <cellStyle name="Euro 10" xfId="126"/>
    <cellStyle name="Euro 2" xfId="127"/>
    <cellStyle name="Euro 2 2" xfId="128"/>
    <cellStyle name="Euro 3" xfId="129"/>
    <cellStyle name="Euro 3 2" xfId="130"/>
    <cellStyle name="Euro 4" xfId="131"/>
    <cellStyle name="Euro 4 2" xfId="132"/>
    <cellStyle name="Euro 5" xfId="133"/>
    <cellStyle name="Euro 5 2" xfId="134"/>
    <cellStyle name="Euro 6" xfId="135"/>
    <cellStyle name="Euro 6 2" xfId="136"/>
    <cellStyle name="Euro 7" xfId="137"/>
    <cellStyle name="Euro 7 2" xfId="138"/>
    <cellStyle name="Euro 8" xfId="139"/>
    <cellStyle name="Euro 8 2" xfId="140"/>
    <cellStyle name="Euro 9" xfId="141"/>
    <cellStyle name="Euro 9 2" xfId="142"/>
    <cellStyle name="Explanatory Text" xfId="143"/>
    <cellStyle name="Good" xfId="144"/>
    <cellStyle name="Good 2" xfId="145"/>
    <cellStyle name="Heading 1" xfId="146"/>
    <cellStyle name="Heading 1 2" xfId="147"/>
    <cellStyle name="Heading 2" xfId="148"/>
    <cellStyle name="Heading 2 2" xfId="149"/>
    <cellStyle name="Heading 3" xfId="150"/>
    <cellStyle name="Heading 3 2" xfId="151"/>
    <cellStyle name="Heading 4" xfId="152"/>
    <cellStyle name="Heading 4 2" xfId="153"/>
    <cellStyle name="Input" xfId="154"/>
    <cellStyle name="Input 2" xfId="155"/>
    <cellStyle name="Input 2 2" xfId="156"/>
    <cellStyle name="Linked Cell" xfId="157"/>
    <cellStyle name="Linked Cell 2" xfId="158"/>
    <cellStyle name="Neutral" xfId="159"/>
    <cellStyle name="Neutral 2" xfId="160"/>
    <cellStyle name="Normal_Catalogue MW" xfId="161"/>
    <cellStyle name="Normalny_R98-010all_rozdz" xfId="162"/>
    <cellStyle name="Note" xfId="163"/>
    <cellStyle name="Note 10" xfId="164"/>
    <cellStyle name="Note 10 2" xfId="165"/>
    <cellStyle name="Note 10 3" xfId="166"/>
    <cellStyle name="Note 2" xfId="167"/>
    <cellStyle name="Note 2 2" xfId="168"/>
    <cellStyle name="Note 2 2 2" xfId="169"/>
    <cellStyle name="Note 3" xfId="170"/>
    <cellStyle name="Note 3 2" xfId="171"/>
    <cellStyle name="Note 3 2 2" xfId="172"/>
    <cellStyle name="Note 4" xfId="173"/>
    <cellStyle name="Note 4 2" xfId="174"/>
    <cellStyle name="Note 4 2 2" xfId="175"/>
    <cellStyle name="Note 5" xfId="176"/>
    <cellStyle name="Note 5 2" xfId="177"/>
    <cellStyle name="Note 5 2 2" xfId="178"/>
    <cellStyle name="Note 6" xfId="179"/>
    <cellStyle name="Note 6 2" xfId="180"/>
    <cellStyle name="Note 6 2 2" xfId="181"/>
    <cellStyle name="Note 7" xfId="182"/>
    <cellStyle name="Note 7 2" xfId="183"/>
    <cellStyle name="Note 7 2 2" xfId="184"/>
    <cellStyle name="Note 8" xfId="185"/>
    <cellStyle name="Note 8 2" xfId="186"/>
    <cellStyle name="Note 8 2 2" xfId="187"/>
    <cellStyle name="Note 9" xfId="188"/>
    <cellStyle name="Note 9 2" xfId="189"/>
    <cellStyle name="Note 9 2 2" xfId="190"/>
    <cellStyle name="Output" xfId="191"/>
    <cellStyle name="Output 2" xfId="192"/>
    <cellStyle name="Output 2 2" xfId="193"/>
    <cellStyle name="S0" xfId="194"/>
    <cellStyle name="S0 2" xfId="195"/>
    <cellStyle name="S0 2 2" xfId="196"/>
    <cellStyle name="S0 2 2 2" xfId="197"/>
    <cellStyle name="S0 2 3" xfId="198"/>
    <cellStyle name="S0 3" xfId="199"/>
    <cellStyle name="S1" xfId="200"/>
    <cellStyle name="S1 2" xfId="201"/>
    <cellStyle name="S1 2 2" xfId="202"/>
    <cellStyle name="S1 2 2 2" xfId="203"/>
    <cellStyle name="S1 2 3" xfId="204"/>
    <cellStyle name="S1 3" xfId="205"/>
    <cellStyle name="S10" xfId="206"/>
    <cellStyle name="S10 2" xfId="207"/>
    <cellStyle name="S10 2 2" xfId="208"/>
    <cellStyle name="S10 2 2 2" xfId="209"/>
    <cellStyle name="S10 2 3" xfId="210"/>
    <cellStyle name="S10 3" xfId="211"/>
    <cellStyle name="S11" xfId="212"/>
    <cellStyle name="S11 2" xfId="213"/>
    <cellStyle name="S11 2 2" xfId="214"/>
    <cellStyle name="S11 2 2 2" xfId="215"/>
    <cellStyle name="S11 2 3" xfId="216"/>
    <cellStyle name="S11 3" xfId="217"/>
    <cellStyle name="S12" xfId="218"/>
    <cellStyle name="S12 2" xfId="219"/>
    <cellStyle name="S12 2 2" xfId="220"/>
    <cellStyle name="S12 2 2 2" xfId="221"/>
    <cellStyle name="S12 2 3" xfId="222"/>
    <cellStyle name="S12 3" xfId="223"/>
    <cellStyle name="S13" xfId="224"/>
    <cellStyle name="S13 2" xfId="225"/>
    <cellStyle name="S13 3" xfId="226"/>
    <cellStyle name="S14" xfId="227"/>
    <cellStyle name="S14 2" xfId="228"/>
    <cellStyle name="S14 3" xfId="229"/>
    <cellStyle name="S15" xfId="230"/>
    <cellStyle name="S15 2" xfId="231"/>
    <cellStyle name="S15 3" xfId="232"/>
    <cellStyle name="S15 4" xfId="233"/>
    <cellStyle name="S15 4 2" xfId="234"/>
    <cellStyle name="S15 4 2 2" xfId="235"/>
    <cellStyle name="S15 4 3" xfId="236"/>
    <cellStyle name="S16" xfId="237"/>
    <cellStyle name="S16 2" xfId="238"/>
    <cellStyle name="S16 3" xfId="239"/>
    <cellStyle name="S17" xfId="240"/>
    <cellStyle name="S17 2" xfId="241"/>
    <cellStyle name="S17 3" xfId="242"/>
    <cellStyle name="S18" xfId="243"/>
    <cellStyle name="S18 2" xfId="244"/>
    <cellStyle name="S18 3" xfId="245"/>
    <cellStyle name="S19" xfId="246"/>
    <cellStyle name="S19 2" xfId="247"/>
    <cellStyle name="S19 3" xfId="248"/>
    <cellStyle name="S2" xfId="249"/>
    <cellStyle name="S2 2" xfId="250"/>
    <cellStyle name="S2 2 2" xfId="251"/>
    <cellStyle name="S2 2 2 2" xfId="252"/>
    <cellStyle name="S2 2 3" xfId="253"/>
    <cellStyle name="S2 3" xfId="254"/>
    <cellStyle name="S20" xfId="255"/>
    <cellStyle name="S3" xfId="256"/>
    <cellStyle name="S3 2" xfId="257"/>
    <cellStyle name="S3 2 2" xfId="258"/>
    <cellStyle name="S3 2 2 2" xfId="259"/>
    <cellStyle name="S3 2 3" xfId="260"/>
    <cellStyle name="S3 3" xfId="261"/>
    <cellStyle name="S4" xfId="262"/>
    <cellStyle name="S4 2" xfId="263"/>
    <cellStyle name="S4 2 2" xfId="264"/>
    <cellStyle name="S5" xfId="265"/>
    <cellStyle name="S5 2" xfId="266"/>
    <cellStyle name="S5 2 2" xfId="267"/>
    <cellStyle name="S6" xfId="268"/>
    <cellStyle name="S6 2" xfId="269"/>
    <cellStyle name="S6 2 2" xfId="270"/>
    <cellStyle name="S6 2 2 2" xfId="271"/>
    <cellStyle name="S6 2 3" xfId="272"/>
    <cellStyle name="S6 3" xfId="273"/>
    <cellStyle name="S6 3 2" xfId="274"/>
    <cellStyle name="S6 3 2 2" xfId="275"/>
    <cellStyle name="S6 3 3" xfId="276"/>
    <cellStyle name="S6 4" xfId="277"/>
    <cellStyle name="S7" xfId="278"/>
    <cellStyle name="S7 2" xfId="279"/>
    <cellStyle name="S7 2 2" xfId="280"/>
    <cellStyle name="S8" xfId="281"/>
    <cellStyle name="S8 2" xfId="282"/>
    <cellStyle name="S8 2 2" xfId="283"/>
    <cellStyle name="S8 2 2 2" xfId="284"/>
    <cellStyle name="S8 2 3" xfId="285"/>
    <cellStyle name="S8 3" xfId="286"/>
    <cellStyle name="S9" xfId="287"/>
    <cellStyle name="S9 2" xfId="288"/>
    <cellStyle name="S9 2 2" xfId="289"/>
    <cellStyle name="S9 2 2 2" xfId="290"/>
    <cellStyle name="S9 2 3" xfId="291"/>
    <cellStyle name="S9 3" xfId="292"/>
    <cellStyle name="S9 3 2" xfId="293"/>
    <cellStyle name="S9 3 2 2" xfId="294"/>
    <cellStyle name="S9 3 3" xfId="295"/>
    <cellStyle name="S9 4" xfId="296"/>
    <cellStyle name="Sheet Title" xfId="297"/>
    <cellStyle name="Title" xfId="298"/>
    <cellStyle name="Total" xfId="299"/>
    <cellStyle name="Total 2" xfId="300"/>
    <cellStyle name="Total 2 2" xfId="301"/>
    <cellStyle name="Warning Text" xfId="302"/>
    <cellStyle name="Акт" xfId="303"/>
    <cellStyle name="АктМТСН" xfId="304"/>
    <cellStyle name="АктМТСН 2" xfId="305"/>
    <cellStyle name="Акцент1 2" xfId="306"/>
    <cellStyle name="Акцент1 2 2" xfId="307"/>
    <cellStyle name="Акцент1 2 3" xfId="308"/>
    <cellStyle name="Акцент2 2" xfId="309"/>
    <cellStyle name="Акцент2 2 2" xfId="310"/>
    <cellStyle name="Акцент2 2 3" xfId="311"/>
    <cellStyle name="Акцент3 2" xfId="312"/>
    <cellStyle name="Акцент3 2 2" xfId="313"/>
    <cellStyle name="Акцент3 2 3" xfId="314"/>
    <cellStyle name="Акцент4 2" xfId="315"/>
    <cellStyle name="Акцент4 2 2" xfId="316"/>
    <cellStyle name="Акцент4 2 3" xfId="317"/>
    <cellStyle name="Акцент5 2" xfId="318"/>
    <cellStyle name="Акцент5 2 2" xfId="319"/>
    <cellStyle name="Акцент5 2 3" xfId="320"/>
    <cellStyle name="Акцент6 2" xfId="321"/>
    <cellStyle name="Акцент6 2 2" xfId="322"/>
    <cellStyle name="Акцент6 2 3" xfId="323"/>
    <cellStyle name="Ввод  2" xfId="324"/>
    <cellStyle name="Ввод  2 2" xfId="325"/>
    <cellStyle name="Ввод  2 2 2" xfId="326"/>
    <cellStyle name="Ввод  2 3" xfId="327"/>
    <cellStyle name="Ввод  2 3 2" xfId="328"/>
    <cellStyle name="ВедРесурсов" xfId="329"/>
    <cellStyle name="ВедРесурсовАкт" xfId="330"/>
    <cellStyle name="Вывод 2" xfId="331"/>
    <cellStyle name="Вывод 2 2" xfId="332"/>
    <cellStyle name="Вывод 2 2 2" xfId="333"/>
    <cellStyle name="Вывод 2 3" xfId="334"/>
    <cellStyle name="Вывод 2 3 2" xfId="335"/>
    <cellStyle name="Вычисление 2" xfId="336"/>
    <cellStyle name="Вычисление 2 2" xfId="337"/>
    <cellStyle name="Вычисление 2 2 2" xfId="338"/>
    <cellStyle name="Вычисление 2 3" xfId="339"/>
    <cellStyle name="Вычисление 2 3 2" xfId="340"/>
    <cellStyle name="Денежный 2" xfId="341"/>
    <cellStyle name="Заголовок 1 2" xfId="342"/>
    <cellStyle name="Заголовок 1 2 2" xfId="343"/>
    <cellStyle name="Заголовок 1 2 3" xfId="344"/>
    <cellStyle name="Заголовок 1 2_Смета ИРД" xfId="345"/>
    <cellStyle name="Заголовок 2 2" xfId="346"/>
    <cellStyle name="Заголовок 2 2 2" xfId="347"/>
    <cellStyle name="Заголовок 2 2 3" xfId="348"/>
    <cellStyle name="Заголовок 3 2" xfId="349"/>
    <cellStyle name="Заголовок 3 2 2" xfId="350"/>
    <cellStyle name="Заголовок 3 2 3" xfId="351"/>
    <cellStyle name="Заголовок 3 2_Смета ИРД" xfId="352"/>
    <cellStyle name="Заголовок 4 2" xfId="353"/>
    <cellStyle name="Заголовок 4 2 2" xfId="354"/>
    <cellStyle name="Заголовок 4 2 3" xfId="355"/>
    <cellStyle name="Индексы" xfId="356"/>
    <cellStyle name="Итог 2" xfId="357"/>
    <cellStyle name="Итог 2 2" xfId="358"/>
    <cellStyle name="Итог 2 2 2" xfId="359"/>
    <cellStyle name="Итог 2 3" xfId="360"/>
    <cellStyle name="Итог 2 3 2" xfId="361"/>
    <cellStyle name="Итог 2_Смета ИРД" xfId="362"/>
    <cellStyle name="Итоги" xfId="363"/>
    <cellStyle name="ИтогоАктБазЦ" xfId="364"/>
    <cellStyle name="ИтогоАктБИМ" xfId="365"/>
    <cellStyle name="ИтогоАктБИМ 2" xfId="366"/>
    <cellStyle name="ИтогоАктРесМет" xfId="367"/>
    <cellStyle name="ИтогоАктРесМет 2" xfId="368"/>
    <cellStyle name="ИтогоАктТекЦ" xfId="369"/>
    <cellStyle name="ИтогоБазЦ" xfId="370"/>
    <cellStyle name="ИтогоБИМ" xfId="371"/>
    <cellStyle name="ИтогоБИМ 2" xfId="372"/>
    <cellStyle name="ИтогоРесМет" xfId="373"/>
    <cellStyle name="ИтогоРесМет 2" xfId="374"/>
    <cellStyle name="ИтогоТекЦ" xfId="375"/>
    <cellStyle name="Контрольная ячейка 2" xfId="376"/>
    <cellStyle name="Контрольная ячейка 2 2" xfId="377"/>
    <cellStyle name="Контрольная ячейка 2 3" xfId="378"/>
    <cellStyle name="ЛокСмета" xfId="379"/>
    <cellStyle name="ЛокСмМТСН" xfId="380"/>
    <cellStyle name="ЛокСмМТСН 2" xfId="381"/>
    <cellStyle name="М29" xfId="382"/>
    <cellStyle name="М29 2" xfId="383"/>
    <cellStyle name="Название 2" xfId="384"/>
    <cellStyle name="Название 2 2" xfId="385"/>
    <cellStyle name="Название 2 3" xfId="386"/>
    <cellStyle name="Нейтральный 2" xfId="387"/>
    <cellStyle name="Нейтральный 2 2" xfId="388"/>
    <cellStyle name="Нейтральный 2 3" xfId="389"/>
    <cellStyle name="ОбСмета" xfId="390"/>
    <cellStyle name="ОбСмета 2" xfId="391"/>
    <cellStyle name="Обычный" xfId="0" builtinId="0"/>
    <cellStyle name="Обычный 10" xfId="392"/>
    <cellStyle name="Обычный 10 2" xfId="393"/>
    <cellStyle name="Обычный 10 3" xfId="394"/>
    <cellStyle name="Обычный 10 3 2" xfId="395"/>
    <cellStyle name="Обычный 10 4" xfId="396"/>
    <cellStyle name="Обычный 11" xfId="397"/>
    <cellStyle name="Обычный 11 2" xfId="398"/>
    <cellStyle name="Обычный 11 3" xfId="399"/>
    <cellStyle name="Обычный 12" xfId="400"/>
    <cellStyle name="Обычный 12 2" xfId="401"/>
    <cellStyle name="Обычный 13" xfId="402"/>
    <cellStyle name="Обычный 14" xfId="403"/>
    <cellStyle name="Обычный 15" xfId="404"/>
    <cellStyle name="Обычный 16" xfId="405"/>
    <cellStyle name="Обычный 17" xfId="406"/>
    <cellStyle name="Обычный 17 2" xfId="407"/>
    <cellStyle name="Обычный 17 3" xfId="408"/>
    <cellStyle name="Обычный 18" xfId="409"/>
    <cellStyle name="Обычный 19" xfId="410"/>
    <cellStyle name="Обычный 2" xfId="411"/>
    <cellStyle name="Обычный 2 10" xfId="412"/>
    <cellStyle name="Обычный 2 10 2" xfId="413"/>
    <cellStyle name="Обычный 2 10 2 2" xfId="414"/>
    <cellStyle name="Обычный 2 10 3" xfId="415"/>
    <cellStyle name="Обычный 2 11" xfId="416"/>
    <cellStyle name="Обычный 2 11 2" xfId="417"/>
    <cellStyle name="Обычный 2 11 3" xfId="418"/>
    <cellStyle name="Обычный 2 12" xfId="419"/>
    <cellStyle name="Обычный 2 12 2" xfId="420"/>
    <cellStyle name="Обычный 2 13" xfId="421"/>
    <cellStyle name="Обычный 2 13 2" xfId="422"/>
    <cellStyle name="Обычный 2 14" xfId="423"/>
    <cellStyle name="Обычный 2 15" xfId="424"/>
    <cellStyle name="Обычный 2 16" xfId="425"/>
    <cellStyle name="Обычный 2 16 2" xfId="426"/>
    <cellStyle name="Обычный 2 17" xfId="427"/>
    <cellStyle name="Обычный 2 2" xfId="428"/>
    <cellStyle name="Обычный 2 2 10" xfId="429"/>
    <cellStyle name="Обычный 2 2 10 2" xfId="430"/>
    <cellStyle name="Обычный 2 2 11" xfId="431"/>
    <cellStyle name="Обычный 2 2 12" xfId="432"/>
    <cellStyle name="Обычный 2 2 13" xfId="433"/>
    <cellStyle name="Обычный 2 2 14" xfId="434"/>
    <cellStyle name="Обычный 2 2 15" xfId="435"/>
    <cellStyle name="Обычный 2 2 16" xfId="436"/>
    <cellStyle name="Обычный 2 2 17" xfId="437"/>
    <cellStyle name="Обычный 2 2 2" xfId="438"/>
    <cellStyle name="Обычный 2 2 2 2" xfId="439"/>
    <cellStyle name="Обычный 2 2 2 2 2" xfId="440"/>
    <cellStyle name="Обычный 2 2 2 2 3" xfId="441"/>
    <cellStyle name="Обычный 2 2 2 3" xfId="442"/>
    <cellStyle name="Обычный 2 2 2 3 2" xfId="443"/>
    <cellStyle name="Обычный 2 2 2 4" xfId="444"/>
    <cellStyle name="Обычный 2 2 3" xfId="445"/>
    <cellStyle name="Обычный 2 2 3 2" xfId="446"/>
    <cellStyle name="Обычный 2 2 3 2 2" xfId="447"/>
    <cellStyle name="Обычный 2 2 3 3" xfId="448"/>
    <cellStyle name="Обычный 2 2 4" xfId="449"/>
    <cellStyle name="Обычный 2 2 4 2" xfId="450"/>
    <cellStyle name="Обычный 2 2 4 3" xfId="451"/>
    <cellStyle name="Обычный 2 2 4 4" xfId="452"/>
    <cellStyle name="Обычный 2 2 5" xfId="453"/>
    <cellStyle name="Обычный 2 2 5 2" xfId="454"/>
    <cellStyle name="Обычный 2 2 5 2 2" xfId="455"/>
    <cellStyle name="Обычный 2 2 5 3" xfId="456"/>
    <cellStyle name="Обычный 2 2 5 4" xfId="457"/>
    <cellStyle name="Обычный 2 2 6" xfId="458"/>
    <cellStyle name="Обычный 2 2 6 2" xfId="459"/>
    <cellStyle name="Обычный 2 2 6 3" xfId="460"/>
    <cellStyle name="Обычный 2 2 6 4" xfId="461"/>
    <cellStyle name="Обычный 2 2 6 5" xfId="462"/>
    <cellStyle name="Обычный 2 2 6 6" xfId="463"/>
    <cellStyle name="Обычный 2 2 6 7" xfId="464"/>
    <cellStyle name="Обычный 2 2 6 8" xfId="465"/>
    <cellStyle name="Обычный 2 2 6 8 2" xfId="466"/>
    <cellStyle name="Обычный 2 2 7" xfId="467"/>
    <cellStyle name="Обычный 2 2 8" xfId="468"/>
    <cellStyle name="Обычный 2 2 9" xfId="469"/>
    <cellStyle name="Обычный 2 2 9 2" xfId="470"/>
    <cellStyle name="Обычный 2 2 9 3" xfId="471"/>
    <cellStyle name="Обычный 2 3" xfId="472"/>
    <cellStyle name="Обычный 2 3 2" xfId="473"/>
    <cellStyle name="Обычный 2 3 2 2" xfId="474"/>
    <cellStyle name="Обычный 2 3 2 3" xfId="475"/>
    <cellStyle name="Обычный 2 3 3" xfId="476"/>
    <cellStyle name="Обычный 2 3 3 2" xfId="477"/>
    <cellStyle name="Обычный 2 4" xfId="478"/>
    <cellStyle name="Обычный 2 4 2" xfId="479"/>
    <cellStyle name="Обычный 2 4 2 10" xfId="480"/>
    <cellStyle name="Обычный 2 4 2 2" xfId="481"/>
    <cellStyle name="Обычный 2 4 2 2 2" xfId="482"/>
    <cellStyle name="Обычный 2 4 2 2 2 2" xfId="483"/>
    <cellStyle name="Обычный 2 4 2 2 3" xfId="484"/>
    <cellStyle name="Обычный 2 4 2 3" xfId="485"/>
    <cellStyle name="Обычный 2 4 2 3 2" xfId="486"/>
    <cellStyle name="Обычный 2 4 2 4" xfId="487"/>
    <cellStyle name="Обычный 2 4 2 5" xfId="488"/>
    <cellStyle name="Обычный 2 4 2 5 2" xfId="489"/>
    <cellStyle name="Обычный 2 4 2 6" xfId="490"/>
    <cellStyle name="Обычный 2 4 2 7" xfId="491"/>
    <cellStyle name="Обычный 2 4 2 8" xfId="492"/>
    <cellStyle name="Обычный 2 4 2 8 2" xfId="493"/>
    <cellStyle name="Обычный 2 4 2 9" xfId="494"/>
    <cellStyle name="Обычный 2 4 3" xfId="495"/>
    <cellStyle name="Обычный 2 4 3 2" xfId="496"/>
    <cellStyle name="Обычный 2 4 4" xfId="497"/>
    <cellStyle name="Обычный 2 5" xfId="498"/>
    <cellStyle name="Обычный 2 5 2" xfId="499"/>
    <cellStyle name="Обычный 2 5 2 2" xfId="500"/>
    <cellStyle name="Обычный 2 5 3" xfId="501"/>
    <cellStyle name="Обычный 2 6" xfId="502"/>
    <cellStyle name="Обычный 2 6 2" xfId="503"/>
    <cellStyle name="Обычный 2 6 2 2" xfId="504"/>
    <cellStyle name="Обычный 2 6 2 3" xfId="505"/>
    <cellStyle name="Обычный 2 6 3" xfId="506"/>
    <cellStyle name="Обычный 2 6 3 2" xfId="507"/>
    <cellStyle name="Обычный 2 6 4" xfId="508"/>
    <cellStyle name="Обычный 2 7" xfId="509"/>
    <cellStyle name="Обычный 2 7 2" xfId="510"/>
    <cellStyle name="Обычный 2 7 2 2" xfId="511"/>
    <cellStyle name="Обычный 2 7 3" xfId="512"/>
    <cellStyle name="Обычный 2 8" xfId="513"/>
    <cellStyle name="Обычный 2 8 2" xfId="514"/>
    <cellStyle name="Обычный 2 8 2 2" xfId="515"/>
    <cellStyle name="Обычный 2 8 3" xfId="516"/>
    <cellStyle name="Обычный 2 9" xfId="517"/>
    <cellStyle name="Обычный 2 9 2" xfId="518"/>
    <cellStyle name="Обычный 2 9 3" xfId="519"/>
    <cellStyle name="Обычный 2_Отчет Минэнерго 7.1. 3 кв. 2011" xfId="520"/>
    <cellStyle name="Обычный 20" xfId="521"/>
    <cellStyle name="Обычный 21" xfId="522"/>
    <cellStyle name="Обычный 21 2" xfId="523"/>
    <cellStyle name="Обычный 21 3" xfId="524"/>
    <cellStyle name="Обычный 22" xfId="525"/>
    <cellStyle name="Обычный 22 2" xfId="526"/>
    <cellStyle name="Обычный 23" xfId="527"/>
    <cellStyle name="Обычный 24" xfId="528"/>
    <cellStyle name="Обычный 25" xfId="529"/>
    <cellStyle name="Обычный 3" xfId="530"/>
    <cellStyle name="Обычный 3 2" xfId="531"/>
    <cellStyle name="Обычный 3 2 2" xfId="532"/>
    <cellStyle name="Обычный 3 2 2 2" xfId="533"/>
    <cellStyle name="Обычный 3 3" xfId="534"/>
    <cellStyle name="Обычный 3 3 2" xfId="535"/>
    <cellStyle name="Обычный 3 3 2 2" xfId="536"/>
    <cellStyle name="Обычный 3 3 2 3" xfId="537"/>
    <cellStyle name="Обычный 3 3 3" xfId="538"/>
    <cellStyle name="Обычный 3 3 3 2" xfId="539"/>
    <cellStyle name="Обычный 3 3 4" xfId="540"/>
    <cellStyle name="Обычный 3 3_ИП 2011г от 01 06 11" xfId="541"/>
    <cellStyle name="Обычный 3 4" xfId="542"/>
    <cellStyle name="Обычный 3 4 2" xfId="543"/>
    <cellStyle name="Обычный 3 4 3" xfId="544"/>
    <cellStyle name="Обычный 3 4 4" xfId="545"/>
    <cellStyle name="Обычный 3 5" xfId="546"/>
    <cellStyle name="Обычный 3 6" xfId="547"/>
    <cellStyle name="Обычный 3 7" xfId="548"/>
    <cellStyle name="Обычный 3 8" xfId="549"/>
    <cellStyle name="Обычный 3 9" xfId="550"/>
    <cellStyle name="Обычный 3_Отчет Минэнерго 7.1. 3 кв. 2011" xfId="551"/>
    <cellStyle name="Обычный 4" xfId="552"/>
    <cellStyle name="Обычный 4 2" xfId="553"/>
    <cellStyle name="Обычный 4 2 2" xfId="554"/>
    <cellStyle name="Обычный 4 2 2 2" xfId="555"/>
    <cellStyle name="Обычный 4 2 2 3" xfId="556"/>
    <cellStyle name="Обычный 4 2 3" xfId="557"/>
    <cellStyle name="Обычный 4 2 4" xfId="558"/>
    <cellStyle name="Обычный 4 3" xfId="559"/>
    <cellStyle name="Обычный 4 3 2" xfId="560"/>
    <cellStyle name="Обычный 4 3 2 2" xfId="561"/>
    <cellStyle name="Обычный 4 3 2 3" xfId="562"/>
    <cellStyle name="Обычный 4 3 3" xfId="563"/>
    <cellStyle name="Обычный 4 3 4" xfId="564"/>
    <cellStyle name="Обычный 4 4" xfId="565"/>
    <cellStyle name="Обычный 4 4 2" xfId="566"/>
    <cellStyle name="Обычный 4 4 2 2" xfId="567"/>
    <cellStyle name="Обычный 4 4 3" xfId="568"/>
    <cellStyle name="Обычный 4 4 4" xfId="569"/>
    <cellStyle name="Обычный 4 5" xfId="570"/>
    <cellStyle name="Обычный 4 5 2" xfId="571"/>
    <cellStyle name="Обычный 4 6" xfId="572"/>
    <cellStyle name="Обычный 4 7" xfId="573"/>
    <cellStyle name="Обычный 5" xfId="574"/>
    <cellStyle name="Обычный 5 2" xfId="575"/>
    <cellStyle name="Обычный 5 2 2" xfId="576"/>
    <cellStyle name="Обычный 5 3" xfId="577"/>
    <cellStyle name="Обычный 5 4" xfId="578"/>
    <cellStyle name="Обычный 6" xfId="579"/>
    <cellStyle name="Обычный 6 2" xfId="580"/>
    <cellStyle name="Обычный 6 2 2" xfId="581"/>
    <cellStyle name="Обычный 6 2 3" xfId="582"/>
    <cellStyle name="Обычный 6 2 4" xfId="583"/>
    <cellStyle name="Обычный 6 2 5" xfId="584"/>
    <cellStyle name="Обычный 6 2 6" xfId="585"/>
    <cellStyle name="Обычный 6 3" xfId="586"/>
    <cellStyle name="Обычный 6 3 2" xfId="587"/>
    <cellStyle name="Обычный 6 4" xfId="588"/>
    <cellStyle name="Обычный 7" xfId="589"/>
    <cellStyle name="Обычный 7 2" xfId="590"/>
    <cellStyle name="Обычный 7 2 2" xfId="591"/>
    <cellStyle name="Обычный 7 3" xfId="592"/>
    <cellStyle name="Обычный 8" xfId="593"/>
    <cellStyle name="Обычный 8 2" xfId="594"/>
    <cellStyle name="Обычный 8 2 2" xfId="595"/>
    <cellStyle name="Обычный 8 3" xfId="596"/>
    <cellStyle name="Обычный 9" xfId="597"/>
    <cellStyle name="Обычный 9 2" xfId="598"/>
    <cellStyle name="Параметр" xfId="599"/>
    <cellStyle name="ПеременныеСметы" xfId="600"/>
    <cellStyle name="Плохой 2" xfId="601"/>
    <cellStyle name="Плохой 2 2" xfId="602"/>
    <cellStyle name="Плохой 2 3" xfId="603"/>
    <cellStyle name="Пояснение 2" xfId="604"/>
    <cellStyle name="Пояснение 2 2" xfId="605"/>
    <cellStyle name="Пояснение 2 3" xfId="606"/>
    <cellStyle name="Примечание 2" xfId="607"/>
    <cellStyle name="Примечание 2 2" xfId="608"/>
    <cellStyle name="Примечание 2 2 2" xfId="609"/>
    <cellStyle name="Примечание 2 2 2 2" xfId="610"/>
    <cellStyle name="Примечание 2 3" xfId="611"/>
    <cellStyle name="Примечание 2 3 2" xfId="612"/>
    <cellStyle name="Примечание 2 3 2 2" xfId="613"/>
    <cellStyle name="Примечание 2 4" xfId="614"/>
    <cellStyle name="Примечание 2 4 2" xfId="615"/>
    <cellStyle name="Примечание 2 4 2 2" xfId="616"/>
    <cellStyle name="Примечание 2 5" xfId="617"/>
    <cellStyle name="Примечание 2 5 2" xfId="618"/>
    <cellStyle name="Примечание 2 5 3" xfId="619"/>
    <cellStyle name="Примечание 2 6" xfId="620"/>
    <cellStyle name="Примечание 3" xfId="621"/>
    <cellStyle name="Примечание 3 2" xfId="622"/>
    <cellStyle name="Примечание 3 2 2" xfId="623"/>
    <cellStyle name="Примечание 3 2 2 2" xfId="624"/>
    <cellStyle name="Примечание 3 3" xfId="625"/>
    <cellStyle name="Примечание 3 3 2" xfId="626"/>
    <cellStyle name="Примечание 3 3 2 2" xfId="627"/>
    <cellStyle name="Примечание 3 4" xfId="628"/>
    <cellStyle name="Примечание 3 4 2" xfId="629"/>
    <cellStyle name="Примечание 3 4 2 2" xfId="630"/>
    <cellStyle name="Примечание 3 5" xfId="631"/>
    <cellStyle name="Примечание 3 5 2" xfId="632"/>
    <cellStyle name="Примечание 4" xfId="633"/>
    <cellStyle name="Примечание 4 2" xfId="634"/>
    <cellStyle name="Процентный 2" xfId="635"/>
    <cellStyle name="Процентный 2 10" xfId="636"/>
    <cellStyle name="Процентный 2 10 2" xfId="637"/>
    <cellStyle name="Процентный 2 11" xfId="638"/>
    <cellStyle name="Процентный 2 11 2" xfId="639"/>
    <cellStyle name="Процентный 2 12" xfId="640"/>
    <cellStyle name="Процентный 2 12 2" xfId="641"/>
    <cellStyle name="Процентный 2 13" xfId="642"/>
    <cellStyle name="Процентный 2 13 2" xfId="643"/>
    <cellStyle name="Процентный 2 13 3" xfId="644"/>
    <cellStyle name="Процентный 2 14" xfId="645"/>
    <cellStyle name="Процентный 2 2" xfId="646"/>
    <cellStyle name="Процентный 2 2 10" xfId="647"/>
    <cellStyle name="Процентный 2 2 2" xfId="648"/>
    <cellStyle name="Процентный 2 2 2 2" xfId="649"/>
    <cellStyle name="Процентный 2 2 3" xfId="650"/>
    <cellStyle name="Процентный 2 2 3 2" xfId="651"/>
    <cellStyle name="Процентный 2 2 4" xfId="652"/>
    <cellStyle name="Процентный 2 2 4 2" xfId="653"/>
    <cellStyle name="Процентный 2 2 5" xfId="654"/>
    <cellStyle name="Процентный 2 2 5 2" xfId="655"/>
    <cellStyle name="Процентный 2 2 6" xfId="656"/>
    <cellStyle name="Процентный 2 2 6 2" xfId="657"/>
    <cellStyle name="Процентный 2 2 7" xfId="658"/>
    <cellStyle name="Процентный 2 2 7 2" xfId="659"/>
    <cellStyle name="Процентный 2 2 8" xfId="660"/>
    <cellStyle name="Процентный 2 2 8 2" xfId="661"/>
    <cellStyle name="Процентный 2 2 9" xfId="662"/>
    <cellStyle name="Процентный 2 2 9 2" xfId="663"/>
    <cellStyle name="Процентный 2 3" xfId="664"/>
    <cellStyle name="Процентный 2 3 10" xfId="665"/>
    <cellStyle name="Процентный 2 3 2" xfId="666"/>
    <cellStyle name="Процентный 2 3 2 2" xfId="667"/>
    <cellStyle name="Процентный 2 3 3" xfId="668"/>
    <cellStyle name="Процентный 2 3 3 2" xfId="669"/>
    <cellStyle name="Процентный 2 3 4" xfId="670"/>
    <cellStyle name="Процентный 2 3 4 2" xfId="671"/>
    <cellStyle name="Процентный 2 3 5" xfId="672"/>
    <cellStyle name="Процентный 2 3 5 2" xfId="673"/>
    <cellStyle name="Процентный 2 3 6" xfId="674"/>
    <cellStyle name="Процентный 2 3 6 2" xfId="675"/>
    <cellStyle name="Процентный 2 3 7" xfId="676"/>
    <cellStyle name="Процентный 2 3 7 2" xfId="677"/>
    <cellStyle name="Процентный 2 3 8" xfId="678"/>
    <cellStyle name="Процентный 2 3 8 2" xfId="679"/>
    <cellStyle name="Процентный 2 3 9" xfId="680"/>
    <cellStyle name="Процентный 2 3 9 2" xfId="681"/>
    <cellStyle name="Процентный 2 4" xfId="682"/>
    <cellStyle name="Процентный 2 4 10" xfId="683"/>
    <cellStyle name="Процентный 2 4 10 2" xfId="684"/>
    <cellStyle name="Процентный 2 4 11" xfId="685"/>
    <cellStyle name="Процентный 2 4 2" xfId="686"/>
    <cellStyle name="Процентный 2 4 2 2" xfId="687"/>
    <cellStyle name="Процентный 2 4 3" xfId="688"/>
    <cellStyle name="Процентный 2 4 3 2" xfId="689"/>
    <cellStyle name="Процентный 2 4 4" xfId="690"/>
    <cellStyle name="Процентный 2 4 4 2" xfId="691"/>
    <cellStyle name="Процентный 2 4 5" xfId="692"/>
    <cellStyle name="Процентный 2 4 5 2" xfId="693"/>
    <cellStyle name="Процентный 2 4 6" xfId="694"/>
    <cellStyle name="Процентный 2 4 6 2" xfId="695"/>
    <cellStyle name="Процентный 2 4 7" xfId="696"/>
    <cellStyle name="Процентный 2 4 7 2" xfId="697"/>
    <cellStyle name="Процентный 2 4 8" xfId="698"/>
    <cellStyle name="Процентный 2 4 8 2" xfId="699"/>
    <cellStyle name="Процентный 2 4 9" xfId="700"/>
    <cellStyle name="Процентный 2 4 9 2" xfId="701"/>
    <cellStyle name="Процентный 2 5" xfId="702"/>
    <cellStyle name="Процентный 2 5 2" xfId="703"/>
    <cellStyle name="Процентный 2 6" xfId="704"/>
    <cellStyle name="Процентный 2 6 2" xfId="705"/>
    <cellStyle name="Процентный 2 7" xfId="706"/>
    <cellStyle name="Процентный 2 7 2" xfId="707"/>
    <cellStyle name="Процентный 2 8" xfId="708"/>
    <cellStyle name="Процентный 2 8 2" xfId="709"/>
    <cellStyle name="Процентный 2 9" xfId="710"/>
    <cellStyle name="Процентный 2 9 2" xfId="711"/>
    <cellStyle name="Процентный 3" xfId="712"/>
    <cellStyle name="Процентный 3 10" xfId="713"/>
    <cellStyle name="Процентный 3 11" xfId="714"/>
    <cellStyle name="Процентный 3 2" xfId="715"/>
    <cellStyle name="Процентный 3 2 2" xfId="716"/>
    <cellStyle name="Процентный 3 3" xfId="717"/>
    <cellStyle name="Процентный 3 3 2" xfId="718"/>
    <cellStyle name="Процентный 3 4" xfId="719"/>
    <cellStyle name="Процентный 3 4 2" xfId="720"/>
    <cellStyle name="Процентный 3 5" xfId="721"/>
    <cellStyle name="Процентный 3 5 2" xfId="722"/>
    <cellStyle name="Процентный 3 6" xfId="723"/>
    <cellStyle name="Процентный 3 6 2" xfId="724"/>
    <cellStyle name="Процентный 3 7" xfId="725"/>
    <cellStyle name="Процентный 3 7 2" xfId="726"/>
    <cellStyle name="Процентный 3 8" xfId="727"/>
    <cellStyle name="Процентный 3 8 2" xfId="728"/>
    <cellStyle name="Процентный 3 9" xfId="729"/>
    <cellStyle name="Процентный 3 9 2" xfId="730"/>
    <cellStyle name="Процентный 4" xfId="731"/>
    <cellStyle name="Процентный 4 10" xfId="732"/>
    <cellStyle name="Процентный 4 2" xfId="733"/>
    <cellStyle name="Процентный 4 2 2" xfId="734"/>
    <cellStyle name="Процентный 4 3" xfId="735"/>
    <cellStyle name="Процентный 4 3 2" xfId="736"/>
    <cellStyle name="Процентный 4 4" xfId="737"/>
    <cellStyle name="Процентный 4 4 2" xfId="738"/>
    <cellStyle name="Процентный 4 5" xfId="739"/>
    <cellStyle name="Процентный 4 5 2" xfId="740"/>
    <cellStyle name="Процентный 4 6" xfId="741"/>
    <cellStyle name="Процентный 4 6 2" xfId="742"/>
    <cellStyle name="Процентный 4 7" xfId="743"/>
    <cellStyle name="Процентный 4 7 2" xfId="744"/>
    <cellStyle name="Процентный 4 8" xfId="745"/>
    <cellStyle name="Процентный 4 8 2" xfId="746"/>
    <cellStyle name="Процентный 4 9" xfId="747"/>
    <cellStyle name="Процентный 4 9 2" xfId="748"/>
    <cellStyle name="Процентный 5" xfId="749"/>
    <cellStyle name="Процентный 5 10" xfId="750"/>
    <cellStyle name="Процентный 5 2" xfId="751"/>
    <cellStyle name="Процентный 5 2 2" xfId="752"/>
    <cellStyle name="Процентный 5 3" xfId="753"/>
    <cellStyle name="Процентный 5 3 2" xfId="754"/>
    <cellStyle name="Процентный 5 4" xfId="755"/>
    <cellStyle name="Процентный 5 4 2" xfId="756"/>
    <cellStyle name="Процентный 5 5" xfId="757"/>
    <cellStyle name="Процентный 5 5 2" xfId="758"/>
    <cellStyle name="Процентный 5 6" xfId="759"/>
    <cellStyle name="Процентный 5 6 2" xfId="760"/>
    <cellStyle name="Процентный 5 7" xfId="761"/>
    <cellStyle name="Процентный 5 7 2" xfId="762"/>
    <cellStyle name="Процентный 5 8" xfId="763"/>
    <cellStyle name="Процентный 5 8 2" xfId="764"/>
    <cellStyle name="Процентный 5 9" xfId="765"/>
    <cellStyle name="Процентный 5 9 2" xfId="766"/>
    <cellStyle name="Процентный 6" xfId="767"/>
    <cellStyle name="Процентный 6 2" xfId="768"/>
    <cellStyle name="Процентный 7" xfId="769"/>
    <cellStyle name="Процентный 7 2" xfId="770"/>
    <cellStyle name="РесСмета" xfId="771"/>
    <cellStyle name="СводкаСтоимРаб" xfId="772"/>
    <cellStyle name="СводРасч" xfId="773"/>
    <cellStyle name="Связанная ячейка 2" xfId="774"/>
    <cellStyle name="Связанная ячейка 2 2" xfId="775"/>
    <cellStyle name="Связанная ячейка 2 3" xfId="776"/>
    <cellStyle name="Стиль 1" xfId="777"/>
    <cellStyle name="ТЕКСТ" xfId="778"/>
    <cellStyle name="Текст предупреждения 2" xfId="779"/>
    <cellStyle name="Текст предупреждения 2 2" xfId="780"/>
    <cellStyle name="Титул" xfId="781"/>
    <cellStyle name="Финансовый" xfId="1" builtinId="3"/>
    <cellStyle name="Финансовый [0] 2" xfId="782"/>
    <cellStyle name="Финансовый [0] 2 2" xfId="783"/>
    <cellStyle name="Финансовый 10" xfId="784"/>
    <cellStyle name="Финансовый 10 2" xfId="785"/>
    <cellStyle name="Финансовый 11" xfId="786"/>
    <cellStyle name="Финансовый 11 2" xfId="787"/>
    <cellStyle name="Финансовый 12" xfId="788"/>
    <cellStyle name="Финансовый 12 2" xfId="789"/>
    <cellStyle name="Финансовый 13" xfId="790"/>
    <cellStyle name="Финансовый 13 2" xfId="791"/>
    <cellStyle name="Финансовый 14" xfId="792"/>
    <cellStyle name="Финансовый 15" xfId="793"/>
    <cellStyle name="Финансовый 2" xfId="794"/>
    <cellStyle name="Финансовый 2 10" xfId="795"/>
    <cellStyle name="Финансовый 2 10 2" xfId="796"/>
    <cellStyle name="Финансовый 2 10 2 2" xfId="797"/>
    <cellStyle name="Финансовый 2 10 3" xfId="798"/>
    <cellStyle name="Финансовый 2 11" xfId="799"/>
    <cellStyle name="Финансовый 2 11 2" xfId="800"/>
    <cellStyle name="Финансовый 2 2" xfId="801"/>
    <cellStyle name="Финансовый 2 2 10" xfId="802"/>
    <cellStyle name="Финансовый 2 2 2" xfId="803"/>
    <cellStyle name="Финансовый 2 2 2 2" xfId="804"/>
    <cellStyle name="Финансовый 2 2 3" xfId="805"/>
    <cellStyle name="Финансовый 2 2 3 2" xfId="806"/>
    <cellStyle name="Финансовый 2 2 4" xfId="807"/>
    <cellStyle name="Финансовый 2 2 4 2" xfId="808"/>
    <cellStyle name="Финансовый 2 2 5" xfId="809"/>
    <cellStyle name="Финансовый 2 2 5 2" xfId="810"/>
    <cellStyle name="Финансовый 2 2 6" xfId="811"/>
    <cellStyle name="Финансовый 2 2 6 2" xfId="812"/>
    <cellStyle name="Финансовый 2 2 7" xfId="813"/>
    <cellStyle name="Финансовый 2 2 7 2" xfId="814"/>
    <cellStyle name="Финансовый 2 2 8" xfId="815"/>
    <cellStyle name="Финансовый 2 2 8 2" xfId="816"/>
    <cellStyle name="Финансовый 2 2 9" xfId="817"/>
    <cellStyle name="Финансовый 2 2 9 2" xfId="818"/>
    <cellStyle name="Финансовый 2 3" xfId="819"/>
    <cellStyle name="Финансовый 2 3 2" xfId="820"/>
    <cellStyle name="Финансовый 2 3 2 2" xfId="821"/>
    <cellStyle name="Финансовый 2 3 3" xfId="822"/>
    <cellStyle name="Финансовый 2 4" xfId="823"/>
    <cellStyle name="Финансовый 2 4 2" xfId="824"/>
    <cellStyle name="Финансовый 2 5" xfId="825"/>
    <cellStyle name="Финансовый 2 5 2" xfId="826"/>
    <cellStyle name="Финансовый 2 6" xfId="827"/>
    <cellStyle name="Финансовый 2 6 2" xfId="828"/>
    <cellStyle name="Финансовый 2 7" xfId="829"/>
    <cellStyle name="Финансовый 2 7 2" xfId="830"/>
    <cellStyle name="Финансовый 2 8" xfId="831"/>
    <cellStyle name="Финансовый 2 8 2" xfId="832"/>
    <cellStyle name="Финансовый 2 9" xfId="833"/>
    <cellStyle name="Финансовый 2 9 2" xfId="834"/>
    <cellStyle name="Финансовый 3" xfId="835"/>
    <cellStyle name="Финансовый 3 2" xfId="836"/>
    <cellStyle name="Финансовый 3 2 2" xfId="837"/>
    <cellStyle name="Финансовый 3 3" xfId="838"/>
    <cellStyle name="Финансовый 4" xfId="839"/>
    <cellStyle name="Финансовый 4 2" xfId="840"/>
    <cellStyle name="Финансовый 4 2 2" xfId="841"/>
    <cellStyle name="Финансовый 5" xfId="842"/>
    <cellStyle name="Финансовый 5 2" xfId="843"/>
    <cellStyle name="Финансовый 6" xfId="844"/>
    <cellStyle name="Финансовый 7" xfId="845"/>
    <cellStyle name="Финансовый 7 2" xfId="846"/>
    <cellStyle name="Финансовый 8" xfId="847"/>
    <cellStyle name="Финансовый 8 2" xfId="848"/>
    <cellStyle name="Финансовый 8 3" xfId="849"/>
    <cellStyle name="Финансовый 9" xfId="850"/>
    <cellStyle name="Финансовый 9 2" xfId="851"/>
    <cellStyle name="Хвост" xfId="852"/>
    <cellStyle name="Хороший 2" xfId="853"/>
    <cellStyle name="Хороший 2 2" xfId="854"/>
    <cellStyle name="Хороший 2 3" xfId="855"/>
    <cellStyle name="Экспертиза" xfId="8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8;&#1055;%20&#1086;&#1090;%20&#1044;&#1050;&#1057;/&#1083;&#1080;&#1084;&#1080;&#1090;&#1099;%20&#1088;&#1077;&#1082;%2005.04.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П-2020-2025 рабоч "/>
    </sheetNames>
    <sheetDataSet>
      <sheetData sheetId="0">
        <row r="15">
          <cell r="I15" t="str">
            <v>2577/15</v>
          </cell>
          <cell r="J15" t="str">
            <v xml:space="preserve">G_2577/15 </v>
          </cell>
          <cell r="K15">
            <v>2017</v>
          </cell>
          <cell r="L15">
            <v>2024</v>
          </cell>
          <cell r="M15">
            <v>36113.54</v>
          </cell>
          <cell r="N15">
            <v>36113.54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/>
          <cell r="V15">
            <v>30760</v>
          </cell>
          <cell r="W15">
            <v>5353.54</v>
          </cell>
          <cell r="X15">
            <v>5353.54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/>
          <cell r="AG15"/>
          <cell r="AH15"/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/>
          <cell r="AN15"/>
          <cell r="AO15"/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/>
          <cell r="AU15"/>
          <cell r="AV15"/>
          <cell r="AW15">
            <v>0</v>
          </cell>
          <cell r="AX15">
            <v>0</v>
          </cell>
          <cell r="AY15">
            <v>113.54</v>
          </cell>
          <cell r="AZ15">
            <v>113.54</v>
          </cell>
          <cell r="BA15"/>
          <cell r="BB15"/>
          <cell r="BC15"/>
          <cell r="BD15">
            <v>0</v>
          </cell>
          <cell r="BE15">
            <v>0</v>
          </cell>
          <cell r="BF15">
            <v>5240</v>
          </cell>
          <cell r="BG15">
            <v>5240</v>
          </cell>
          <cell r="BH15"/>
          <cell r="BI15"/>
          <cell r="BJ15"/>
          <cell r="BK15">
            <v>0</v>
          </cell>
          <cell r="BL15">
            <v>0</v>
          </cell>
          <cell r="BM15"/>
          <cell r="BN15">
            <v>0</v>
          </cell>
          <cell r="BO15">
            <v>0</v>
          </cell>
        </row>
        <row r="16">
          <cell r="I16" t="str">
            <v>5408/19</v>
          </cell>
          <cell r="J16" t="str">
            <v>J_5408/19</v>
          </cell>
          <cell r="K16">
            <v>2021</v>
          </cell>
          <cell r="L16">
            <v>2021</v>
          </cell>
          <cell r="M16">
            <v>4152.25</v>
          </cell>
          <cell r="N16">
            <v>4152.25</v>
          </cell>
          <cell r="O16">
            <v>0</v>
          </cell>
          <cell r="P16">
            <v>0.3</v>
          </cell>
          <cell r="Q16">
            <v>0.3</v>
          </cell>
          <cell r="R16">
            <v>0</v>
          </cell>
          <cell r="S16">
            <v>0</v>
          </cell>
          <cell r="T16">
            <v>0</v>
          </cell>
          <cell r="U16"/>
          <cell r="V16">
            <v>22</v>
          </cell>
          <cell r="W16">
            <v>4130.25</v>
          </cell>
          <cell r="X16">
            <v>4130.25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30</v>
          </cell>
          <cell r="AE16">
            <v>30</v>
          </cell>
          <cell r="AF16"/>
          <cell r="AG16"/>
          <cell r="AH16"/>
          <cell r="AI16">
            <v>0.3</v>
          </cell>
          <cell r="AJ16">
            <v>0</v>
          </cell>
          <cell r="AK16">
            <v>4100.25</v>
          </cell>
          <cell r="AL16">
            <v>4100.25</v>
          </cell>
          <cell r="AM16"/>
          <cell r="AN16"/>
          <cell r="AO16"/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/>
          <cell r="AU16"/>
          <cell r="AV16"/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/>
          <cell r="BB16"/>
          <cell r="BC16"/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/>
          <cell r="BI16"/>
          <cell r="BJ16"/>
          <cell r="BK16">
            <v>0</v>
          </cell>
          <cell r="BL16">
            <v>0</v>
          </cell>
          <cell r="BM16"/>
          <cell r="BN16">
            <v>0</v>
          </cell>
          <cell r="BO16">
            <v>0</v>
          </cell>
        </row>
        <row r="17">
          <cell r="I17" t="str">
            <v>6257/19</v>
          </cell>
          <cell r="J17" t="str">
            <v xml:space="preserve">J_6257/19 </v>
          </cell>
          <cell r="K17">
            <v>2020</v>
          </cell>
          <cell r="L17">
            <v>2020</v>
          </cell>
          <cell r="M17">
            <v>487.06</v>
          </cell>
          <cell r="N17">
            <v>487.06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0.4</v>
          </cell>
          <cell r="T17">
            <v>0.4</v>
          </cell>
          <cell r="U17">
            <v>0</v>
          </cell>
          <cell r="V17">
            <v>99.53000000000003</v>
          </cell>
          <cell r="W17">
            <v>387.53</v>
          </cell>
          <cell r="X17">
            <v>387.53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0.4</v>
          </cell>
          <cell r="AD17">
            <v>387.53</v>
          </cell>
          <cell r="AE17">
            <v>387.53</v>
          </cell>
          <cell r="AF17"/>
          <cell r="AG17"/>
          <cell r="AH17"/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/>
          <cell r="AN17"/>
          <cell r="AO17"/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/>
          <cell r="AU17"/>
          <cell r="AV17"/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/>
          <cell r="BB17"/>
          <cell r="BC17"/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/>
          <cell r="BI17"/>
          <cell r="BJ17"/>
          <cell r="BK17">
            <v>0</v>
          </cell>
          <cell r="BL17">
            <v>0</v>
          </cell>
          <cell r="BM17"/>
          <cell r="BN17">
            <v>0</v>
          </cell>
          <cell r="BO17">
            <v>0</v>
          </cell>
        </row>
        <row r="18">
          <cell r="I18" t="str">
            <v>6191/19</v>
          </cell>
          <cell r="J18" t="str">
            <v>J_6191/19</v>
          </cell>
          <cell r="K18">
            <v>2020</v>
          </cell>
          <cell r="L18">
            <v>2020</v>
          </cell>
          <cell r="M18">
            <v>2590.1</v>
          </cell>
          <cell r="N18">
            <v>2590.1</v>
          </cell>
          <cell r="O18">
            <v>0</v>
          </cell>
          <cell r="P18">
            <v>0.09</v>
          </cell>
          <cell r="Q18">
            <v>0.09</v>
          </cell>
          <cell r="R18">
            <v>0</v>
          </cell>
          <cell r="S18">
            <v>0</v>
          </cell>
          <cell r="T18">
            <v>0</v>
          </cell>
          <cell r="U18"/>
          <cell r="V18">
            <v>0</v>
          </cell>
          <cell r="W18">
            <v>2590.1</v>
          </cell>
          <cell r="X18">
            <v>2590.1</v>
          </cell>
          <cell r="Y18">
            <v>0</v>
          </cell>
          <cell r="Z18">
            <v>0</v>
          </cell>
          <cell r="AA18">
            <v>0</v>
          </cell>
          <cell r="AB18">
            <v>0.09</v>
          </cell>
          <cell r="AC18">
            <v>0</v>
          </cell>
          <cell r="AD18">
            <v>2590.1</v>
          </cell>
          <cell r="AE18">
            <v>2590.1</v>
          </cell>
          <cell r="AF18"/>
          <cell r="AG18"/>
          <cell r="AH18"/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/>
          <cell r="AN18"/>
          <cell r="AO18"/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/>
          <cell r="AU18"/>
          <cell r="AV18"/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/>
          <cell r="BB18"/>
          <cell r="BC18"/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/>
          <cell r="BI18"/>
          <cell r="BJ18"/>
          <cell r="BK18">
            <v>0</v>
          </cell>
          <cell r="BL18">
            <v>0</v>
          </cell>
          <cell r="BM18"/>
          <cell r="BN18">
            <v>0</v>
          </cell>
          <cell r="BO18">
            <v>0</v>
          </cell>
        </row>
        <row r="19">
          <cell r="I19"/>
          <cell r="J19"/>
          <cell r="K19"/>
          <cell r="L19"/>
          <cell r="M19">
            <v>46582.35</v>
          </cell>
          <cell r="N19" t="e">
            <v>#N/A</v>
          </cell>
          <cell r="O19" t="e">
            <v>#N/A</v>
          </cell>
          <cell r="P19">
            <v>0</v>
          </cell>
          <cell r="Q19" t="e">
            <v>#N/A</v>
          </cell>
          <cell r="R19" t="e">
            <v>#N/A</v>
          </cell>
          <cell r="S19">
            <v>0</v>
          </cell>
          <cell r="T19" t="e">
            <v>#N/A</v>
          </cell>
          <cell r="U19"/>
          <cell r="V19">
            <v>46582.35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/>
          <cell r="AC19"/>
          <cell r="AD19">
            <v>0</v>
          </cell>
          <cell r="AE19"/>
          <cell r="AF19">
            <v>0</v>
          </cell>
          <cell r="AG19">
            <v>0</v>
          </cell>
          <cell r="AH19">
            <v>0</v>
          </cell>
          <cell r="AI19"/>
          <cell r="AJ19"/>
          <cell r="AK19"/>
          <cell r="AL19"/>
          <cell r="AM19">
            <v>0</v>
          </cell>
          <cell r="AN19">
            <v>0</v>
          </cell>
          <cell r="AO19">
            <v>0</v>
          </cell>
          <cell r="AP19"/>
          <cell r="AQ19"/>
          <cell r="AR19"/>
          <cell r="AS19"/>
          <cell r="AT19">
            <v>0</v>
          </cell>
          <cell r="AU19">
            <v>0</v>
          </cell>
          <cell r="AV19">
            <v>0</v>
          </cell>
          <cell r="AW19"/>
          <cell r="AX19"/>
          <cell r="AY19"/>
          <cell r="AZ19"/>
          <cell r="BA19">
            <v>0</v>
          </cell>
          <cell r="BB19">
            <v>0</v>
          </cell>
          <cell r="BC19">
            <v>0</v>
          </cell>
          <cell r="BD19"/>
          <cell r="BE19"/>
          <cell r="BF19"/>
          <cell r="BG19"/>
          <cell r="BH19">
            <v>0</v>
          </cell>
          <cell r="BI19">
            <v>0</v>
          </cell>
          <cell r="BJ19">
            <v>0</v>
          </cell>
          <cell r="BK19"/>
          <cell r="BL19"/>
          <cell r="BM19">
            <v>0</v>
          </cell>
          <cell r="BN19"/>
          <cell r="BO19"/>
        </row>
        <row r="20">
          <cell r="I20" t="str">
            <v>2434/15</v>
          </cell>
          <cell r="J20" t="str">
            <v xml:space="preserve">I_2434/15 </v>
          </cell>
          <cell r="K20">
            <v>2018</v>
          </cell>
          <cell r="L20">
            <v>2023</v>
          </cell>
          <cell r="M20">
            <v>10230.81</v>
          </cell>
          <cell r="N20">
            <v>10230.81</v>
          </cell>
          <cell r="O20">
            <v>0</v>
          </cell>
          <cell r="P20">
            <v>1.8</v>
          </cell>
          <cell r="Q20">
            <v>1.8</v>
          </cell>
          <cell r="R20">
            <v>0</v>
          </cell>
          <cell r="S20">
            <v>0</v>
          </cell>
          <cell r="T20">
            <v>0</v>
          </cell>
          <cell r="U20"/>
          <cell r="V20">
            <v>0</v>
          </cell>
          <cell r="W20">
            <v>10230.81</v>
          </cell>
          <cell r="X20">
            <v>10230.81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/>
          <cell r="AG20"/>
          <cell r="AH20"/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/>
          <cell r="AN20"/>
          <cell r="AO20"/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/>
          <cell r="AU20"/>
          <cell r="AV20"/>
          <cell r="AW20">
            <v>1.8</v>
          </cell>
          <cell r="AX20">
            <v>0</v>
          </cell>
          <cell r="AY20">
            <v>10230.81</v>
          </cell>
          <cell r="AZ20">
            <v>10230.81</v>
          </cell>
          <cell r="BA20"/>
          <cell r="BB20"/>
          <cell r="BC20"/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/>
          <cell r="BI20"/>
          <cell r="BJ20"/>
          <cell r="BK20">
            <v>0</v>
          </cell>
          <cell r="BL20">
            <v>0</v>
          </cell>
          <cell r="BM20"/>
          <cell r="BN20">
            <v>0</v>
          </cell>
          <cell r="BO20">
            <v>0</v>
          </cell>
        </row>
        <row r="21">
          <cell r="I21" t="str">
            <v>5000/18</v>
          </cell>
          <cell r="J21" t="str">
            <v xml:space="preserve">I_5000/18 </v>
          </cell>
          <cell r="K21">
            <v>2021</v>
          </cell>
          <cell r="L21">
            <v>2023</v>
          </cell>
          <cell r="M21">
            <v>7863.48</v>
          </cell>
          <cell r="N21">
            <v>7863.48</v>
          </cell>
          <cell r="O21">
            <v>0</v>
          </cell>
          <cell r="P21">
            <v>2.3199999999999998</v>
          </cell>
          <cell r="Q21">
            <v>2.3199999999999998</v>
          </cell>
          <cell r="R21">
            <v>0</v>
          </cell>
          <cell r="S21">
            <v>0</v>
          </cell>
          <cell r="T21">
            <v>0</v>
          </cell>
          <cell r="U21"/>
          <cell r="V21">
            <v>2885.1499999999996</v>
          </cell>
          <cell r="W21">
            <v>4978.33</v>
          </cell>
          <cell r="X21">
            <v>4978.33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/>
          <cell r="AG21"/>
          <cell r="AH21"/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/>
          <cell r="AN21"/>
          <cell r="AO21"/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/>
          <cell r="AU21"/>
          <cell r="AV21"/>
          <cell r="AW21">
            <v>2.3199999999999998</v>
          </cell>
          <cell r="AX21">
            <v>0</v>
          </cell>
          <cell r="AY21">
            <v>4978.33</v>
          </cell>
          <cell r="AZ21">
            <v>4978.33</v>
          </cell>
          <cell r="BA21"/>
          <cell r="BB21"/>
          <cell r="BC21"/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/>
          <cell r="BI21"/>
          <cell r="BJ21"/>
          <cell r="BK21">
            <v>0</v>
          </cell>
          <cell r="BL21">
            <v>0</v>
          </cell>
          <cell r="BM21"/>
          <cell r="BN21">
            <v>0</v>
          </cell>
          <cell r="BO21">
            <v>0</v>
          </cell>
        </row>
        <row r="22">
          <cell r="I22" t="str">
            <v>4216/17</v>
          </cell>
          <cell r="J22" t="str">
            <v xml:space="preserve">I_4216/17 </v>
          </cell>
          <cell r="K22">
            <v>2017</v>
          </cell>
          <cell r="L22">
            <v>2021</v>
          </cell>
          <cell r="M22">
            <v>739.24</v>
          </cell>
          <cell r="N22">
            <v>739.24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0.5</v>
          </cell>
          <cell r="T22">
            <v>0.5</v>
          </cell>
          <cell r="U22">
            <v>0</v>
          </cell>
          <cell r="V22">
            <v>279.24</v>
          </cell>
          <cell r="W22">
            <v>460</v>
          </cell>
          <cell r="X22">
            <v>460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10</v>
          </cell>
          <cell r="AE22">
            <v>10</v>
          </cell>
          <cell r="AF22"/>
          <cell r="AG22"/>
          <cell r="AH22"/>
          <cell r="AI22">
            <v>0</v>
          </cell>
          <cell r="AJ22">
            <v>0.5</v>
          </cell>
          <cell r="AK22">
            <v>450</v>
          </cell>
          <cell r="AL22">
            <v>450</v>
          </cell>
          <cell r="AM22"/>
          <cell r="AN22"/>
          <cell r="AO22"/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/>
          <cell r="AU22"/>
          <cell r="AV22"/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/>
          <cell r="BB22"/>
          <cell r="BC22"/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/>
          <cell r="BI22"/>
          <cell r="BJ22"/>
          <cell r="BK22">
            <v>0</v>
          </cell>
          <cell r="BL22">
            <v>0</v>
          </cell>
          <cell r="BM22"/>
          <cell r="BN22">
            <v>0</v>
          </cell>
          <cell r="BO22">
            <v>0</v>
          </cell>
        </row>
        <row r="23">
          <cell r="I23" t="str">
            <v>4140/17</v>
          </cell>
          <cell r="J23" t="str">
            <v xml:space="preserve">I_4140/17 </v>
          </cell>
          <cell r="K23">
            <v>2018</v>
          </cell>
          <cell r="L23">
            <v>2020</v>
          </cell>
          <cell r="M23">
            <v>8385.74</v>
          </cell>
          <cell r="N23">
            <v>8385.74</v>
          </cell>
          <cell r="O23">
            <v>0</v>
          </cell>
          <cell r="P23">
            <v>1.0449999999999999</v>
          </cell>
          <cell r="Q23">
            <v>1.0449999999999999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5262.49</v>
          </cell>
          <cell r="W23">
            <v>3123.25</v>
          </cell>
          <cell r="X23">
            <v>3123.25</v>
          </cell>
          <cell r="Y23">
            <v>0</v>
          </cell>
          <cell r="Z23">
            <v>0</v>
          </cell>
          <cell r="AA23">
            <v>0</v>
          </cell>
          <cell r="AB23">
            <v>1.0449999999999999</v>
          </cell>
          <cell r="AC23">
            <v>0</v>
          </cell>
          <cell r="AD23">
            <v>3123.25</v>
          </cell>
          <cell r="AE23">
            <v>3123.25</v>
          </cell>
          <cell r="AF23"/>
          <cell r="AG23"/>
          <cell r="AH23"/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/>
          <cell r="AN23"/>
          <cell r="AO23"/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/>
          <cell r="AU23"/>
          <cell r="AV23"/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/>
          <cell r="BB23"/>
          <cell r="BC23"/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/>
          <cell r="BI23"/>
          <cell r="BJ23"/>
          <cell r="BK23">
            <v>0</v>
          </cell>
          <cell r="BL23">
            <v>0</v>
          </cell>
          <cell r="BM23"/>
          <cell r="BN23">
            <v>0</v>
          </cell>
          <cell r="BO23">
            <v>0</v>
          </cell>
        </row>
        <row r="24">
          <cell r="I24" t="str">
            <v>2435/15</v>
          </cell>
          <cell r="J24" t="str">
            <v xml:space="preserve">I_2435/15 </v>
          </cell>
          <cell r="K24">
            <v>2018</v>
          </cell>
          <cell r="L24">
            <v>2023</v>
          </cell>
          <cell r="M24">
            <v>4585.49</v>
          </cell>
          <cell r="N24">
            <v>4585.49</v>
          </cell>
          <cell r="O24">
            <v>0</v>
          </cell>
          <cell r="P24">
            <v>0.8</v>
          </cell>
          <cell r="Q24">
            <v>0.8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4585.49</v>
          </cell>
          <cell r="X24">
            <v>4585.49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/>
          <cell r="AG24"/>
          <cell r="AH24"/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/>
          <cell r="AN24"/>
          <cell r="AO24"/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/>
          <cell r="AU24"/>
          <cell r="AV24"/>
          <cell r="AW24">
            <v>0.8</v>
          </cell>
          <cell r="AX24">
            <v>0</v>
          </cell>
          <cell r="AY24">
            <v>4585.49</v>
          </cell>
          <cell r="AZ24">
            <v>4585.49</v>
          </cell>
          <cell r="BA24"/>
          <cell r="BB24"/>
          <cell r="BC24"/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/>
          <cell r="BI24"/>
          <cell r="BJ24"/>
          <cell r="BK24">
            <v>0</v>
          </cell>
          <cell r="BL24">
            <v>0</v>
          </cell>
          <cell r="BM24"/>
          <cell r="BN24">
            <v>0</v>
          </cell>
          <cell r="BO24">
            <v>0</v>
          </cell>
        </row>
        <row r="25">
          <cell r="I25" t="str">
            <v>2440/15</v>
          </cell>
          <cell r="J25" t="str">
            <v xml:space="preserve">I_2440/15 </v>
          </cell>
          <cell r="K25">
            <v>2018</v>
          </cell>
          <cell r="L25">
            <v>2024</v>
          </cell>
          <cell r="M25">
            <v>2949</v>
          </cell>
          <cell r="N25">
            <v>2949</v>
          </cell>
          <cell r="O25">
            <v>0</v>
          </cell>
          <cell r="P25">
            <v>0.5</v>
          </cell>
          <cell r="Q25">
            <v>0.5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2949</v>
          </cell>
          <cell r="X25">
            <v>2949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/>
          <cell r="AG25"/>
          <cell r="AH25"/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/>
          <cell r="AN25"/>
          <cell r="AO25"/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/>
          <cell r="AU25"/>
          <cell r="AV25"/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/>
          <cell r="BB25"/>
          <cell r="BC25"/>
          <cell r="BD25">
            <v>0.5</v>
          </cell>
          <cell r="BE25">
            <v>0</v>
          </cell>
          <cell r="BF25">
            <v>2949</v>
          </cell>
          <cell r="BG25">
            <v>2949</v>
          </cell>
          <cell r="BH25"/>
          <cell r="BI25"/>
          <cell r="BJ25"/>
          <cell r="BK25">
            <v>0</v>
          </cell>
          <cell r="BL25">
            <v>0</v>
          </cell>
          <cell r="BM25"/>
          <cell r="BN25">
            <v>0</v>
          </cell>
          <cell r="BO25">
            <v>0</v>
          </cell>
        </row>
        <row r="26">
          <cell r="I26" t="str">
            <v>2441/15</v>
          </cell>
          <cell r="J26" t="str">
            <v xml:space="preserve">I_2441/15 </v>
          </cell>
          <cell r="K26">
            <v>2018</v>
          </cell>
          <cell r="L26">
            <v>2024</v>
          </cell>
          <cell r="M26">
            <v>3166.81</v>
          </cell>
          <cell r="N26">
            <v>3166.81</v>
          </cell>
          <cell r="O26">
            <v>0</v>
          </cell>
          <cell r="P26">
            <v>0.54</v>
          </cell>
          <cell r="Q26">
            <v>0.54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3166.81</v>
          </cell>
          <cell r="X26">
            <v>3166.81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/>
          <cell r="AG26"/>
          <cell r="AH26"/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/>
          <cell r="AN26"/>
          <cell r="AO26"/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/>
          <cell r="AU26"/>
          <cell r="AV26"/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/>
          <cell r="BB26"/>
          <cell r="BC26"/>
          <cell r="BD26">
            <v>0.54</v>
          </cell>
          <cell r="BE26">
            <v>0</v>
          </cell>
          <cell r="BF26">
            <v>3166.81</v>
          </cell>
          <cell r="BG26">
            <v>3166.81</v>
          </cell>
          <cell r="BH26"/>
          <cell r="BI26"/>
          <cell r="BJ26"/>
          <cell r="BK26">
            <v>0</v>
          </cell>
          <cell r="BL26">
            <v>0</v>
          </cell>
          <cell r="BM26"/>
          <cell r="BN26">
            <v>0</v>
          </cell>
          <cell r="BO26">
            <v>0</v>
          </cell>
        </row>
        <row r="27">
          <cell r="I27" t="str">
            <v>2443/15</v>
          </cell>
          <cell r="J27" t="str">
            <v xml:space="preserve">G_2443/15 </v>
          </cell>
          <cell r="K27">
            <v>2019</v>
          </cell>
          <cell r="L27">
            <v>2023</v>
          </cell>
          <cell r="M27">
            <v>5230.37</v>
          </cell>
          <cell r="N27">
            <v>5230.37</v>
          </cell>
          <cell r="O27">
            <v>0</v>
          </cell>
          <cell r="P27">
            <v>0.9</v>
          </cell>
          <cell r="Q27">
            <v>0.9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5230.37</v>
          </cell>
          <cell r="X27">
            <v>5230.37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/>
          <cell r="AG27"/>
          <cell r="AH27"/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/>
          <cell r="AN27"/>
          <cell r="AO27"/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/>
          <cell r="AU27"/>
          <cell r="AV27"/>
          <cell r="AW27">
            <v>0.9</v>
          </cell>
          <cell r="AX27">
            <v>0</v>
          </cell>
          <cell r="AY27">
            <v>5230.37</v>
          </cell>
          <cell r="AZ27">
            <v>5230.37</v>
          </cell>
          <cell r="BA27"/>
          <cell r="BB27"/>
          <cell r="BC27"/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/>
          <cell r="BI27"/>
          <cell r="BJ27"/>
          <cell r="BK27">
            <v>0</v>
          </cell>
          <cell r="BL27">
            <v>0</v>
          </cell>
          <cell r="BM27"/>
          <cell r="BN27">
            <v>0</v>
          </cell>
          <cell r="BO27">
            <v>0</v>
          </cell>
        </row>
        <row r="28">
          <cell r="I28" t="str">
            <v>6051/19</v>
          </cell>
          <cell r="J28" t="str">
            <v>J_6051/19</v>
          </cell>
          <cell r="K28">
            <v>2019</v>
          </cell>
          <cell r="L28">
            <v>2020</v>
          </cell>
          <cell r="M28">
            <v>2895.03</v>
          </cell>
          <cell r="N28">
            <v>2895.03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1.26</v>
          </cell>
          <cell r="T28">
            <v>1.26</v>
          </cell>
          <cell r="U28">
            <v>0</v>
          </cell>
          <cell r="V28">
            <v>10</v>
          </cell>
          <cell r="W28">
            <v>2885.03</v>
          </cell>
          <cell r="X28">
            <v>2885.03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1.26</v>
          </cell>
          <cell r="AD28">
            <v>2885.03</v>
          </cell>
          <cell r="AE28">
            <v>2885.03</v>
          </cell>
          <cell r="AF28"/>
          <cell r="AG28"/>
          <cell r="AH28"/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/>
          <cell r="AN28"/>
          <cell r="AO28"/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/>
          <cell r="AU28"/>
          <cell r="AV28"/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/>
          <cell r="BB28"/>
          <cell r="BC28"/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/>
          <cell r="BI28"/>
          <cell r="BJ28"/>
          <cell r="BK28">
            <v>0</v>
          </cell>
          <cell r="BL28">
            <v>0</v>
          </cell>
          <cell r="BM28"/>
          <cell r="BN28">
            <v>0</v>
          </cell>
          <cell r="BO28">
            <v>0</v>
          </cell>
        </row>
        <row r="29">
          <cell r="I29" t="str">
            <v>5893/19</v>
          </cell>
          <cell r="J29" t="str">
            <v xml:space="preserve">J_5893/19 </v>
          </cell>
          <cell r="K29">
            <v>2020</v>
          </cell>
          <cell r="L29">
            <v>2020</v>
          </cell>
          <cell r="M29">
            <v>536.38</v>
          </cell>
          <cell r="N29">
            <v>536.38</v>
          </cell>
          <cell r="O29">
            <v>0</v>
          </cell>
          <cell r="P29">
            <v>0.32</v>
          </cell>
          <cell r="Q29">
            <v>0.32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259.37</v>
          </cell>
          <cell r="W29">
            <v>277.01</v>
          </cell>
          <cell r="X29">
            <v>277.01</v>
          </cell>
          <cell r="Y29">
            <v>0</v>
          </cell>
          <cell r="Z29">
            <v>0</v>
          </cell>
          <cell r="AA29">
            <v>0</v>
          </cell>
          <cell r="AB29">
            <v>0.32</v>
          </cell>
          <cell r="AC29">
            <v>0</v>
          </cell>
          <cell r="AD29">
            <v>277.01</v>
          </cell>
          <cell r="AE29">
            <v>277.01</v>
          </cell>
          <cell r="AF29"/>
          <cell r="AG29"/>
          <cell r="AH29"/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/>
          <cell r="AN29"/>
          <cell r="AO29"/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/>
          <cell r="AU29"/>
          <cell r="AV29"/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/>
          <cell r="BB29"/>
          <cell r="BC29"/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/>
          <cell r="BI29"/>
          <cell r="BJ29"/>
          <cell r="BK29">
            <v>0</v>
          </cell>
          <cell r="BL29">
            <v>0</v>
          </cell>
          <cell r="BM29"/>
          <cell r="BN29">
            <v>0</v>
          </cell>
          <cell r="BO29">
            <v>0</v>
          </cell>
        </row>
        <row r="30">
          <cell r="I30"/>
          <cell r="J30"/>
          <cell r="K30"/>
          <cell r="L30"/>
          <cell r="M30">
            <v>37851.49</v>
          </cell>
          <cell r="N30" t="e">
            <v>#N/A</v>
          </cell>
          <cell r="O30" t="e">
            <v>#N/A</v>
          </cell>
          <cell r="P30">
            <v>0</v>
          </cell>
          <cell r="Q30" t="e">
            <v>#N/A</v>
          </cell>
          <cell r="R30" t="e">
            <v>#N/A</v>
          </cell>
          <cell r="S30">
            <v>0</v>
          </cell>
          <cell r="T30" t="e">
            <v>#N/A</v>
          </cell>
          <cell r="U30" t="e">
            <v>#N/A</v>
          </cell>
          <cell r="V30">
            <v>37851.49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/>
          <cell r="AC30"/>
          <cell r="AD30">
            <v>0</v>
          </cell>
          <cell r="AE30"/>
          <cell r="AF30">
            <v>0</v>
          </cell>
          <cell r="AG30">
            <v>0</v>
          </cell>
          <cell r="AH30">
            <v>0</v>
          </cell>
          <cell r="AI30"/>
          <cell r="AJ30"/>
          <cell r="AK30"/>
          <cell r="AL30"/>
          <cell r="AM30">
            <v>0</v>
          </cell>
          <cell r="AN30">
            <v>0</v>
          </cell>
          <cell r="AO30">
            <v>0</v>
          </cell>
          <cell r="AP30"/>
          <cell r="AQ30"/>
          <cell r="AR30"/>
          <cell r="AS30"/>
          <cell r="AT30">
            <v>0</v>
          </cell>
          <cell r="AU30">
            <v>0</v>
          </cell>
          <cell r="AV30">
            <v>0</v>
          </cell>
          <cell r="AW30"/>
          <cell r="AX30"/>
          <cell r="AY30"/>
          <cell r="AZ30"/>
          <cell r="BA30">
            <v>0</v>
          </cell>
          <cell r="BB30">
            <v>0</v>
          </cell>
          <cell r="BC30">
            <v>0</v>
          </cell>
          <cell r="BD30"/>
          <cell r="BE30"/>
          <cell r="BF30"/>
          <cell r="BG30"/>
          <cell r="BH30">
            <v>0</v>
          </cell>
          <cell r="BI30">
            <v>0</v>
          </cell>
          <cell r="BJ30">
            <v>0</v>
          </cell>
          <cell r="BK30"/>
          <cell r="BL30"/>
          <cell r="BM30">
            <v>0</v>
          </cell>
          <cell r="BN30"/>
          <cell r="BO30"/>
        </row>
        <row r="31">
          <cell r="I31" t="str">
            <v>2470/15</v>
          </cell>
          <cell r="J31" t="str">
            <v>G_2470/15</v>
          </cell>
          <cell r="K31">
            <v>2016</v>
          </cell>
          <cell r="L31">
            <v>2023</v>
          </cell>
          <cell r="M31">
            <v>2620.33</v>
          </cell>
          <cell r="N31">
            <v>2620.33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2620.33</v>
          </cell>
          <cell r="X31">
            <v>2620.33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/>
          <cell r="AG31"/>
          <cell r="AH31"/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/>
          <cell r="AN31"/>
          <cell r="AO31"/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/>
          <cell r="AU31"/>
          <cell r="AV31"/>
          <cell r="AW31">
            <v>0</v>
          </cell>
          <cell r="AX31">
            <v>0</v>
          </cell>
          <cell r="AY31">
            <v>2620.33</v>
          </cell>
          <cell r="AZ31">
            <v>2620.33</v>
          </cell>
          <cell r="BA31"/>
          <cell r="BB31"/>
          <cell r="BC31"/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/>
          <cell r="BI31"/>
          <cell r="BJ31"/>
          <cell r="BK31">
            <v>0</v>
          </cell>
          <cell r="BL31">
            <v>0</v>
          </cell>
          <cell r="BM31"/>
          <cell r="BN31">
            <v>0</v>
          </cell>
          <cell r="BO31">
            <v>0</v>
          </cell>
        </row>
        <row r="32">
          <cell r="I32" t="str">
            <v>2473/15</v>
          </cell>
          <cell r="J32" t="str">
            <v>G_2473/15</v>
          </cell>
          <cell r="K32">
            <v>2017</v>
          </cell>
          <cell r="L32">
            <v>2020</v>
          </cell>
          <cell r="M32">
            <v>1714.44</v>
          </cell>
          <cell r="N32">
            <v>1714.44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49.630000000000109</v>
          </cell>
          <cell r="W32">
            <v>1664.81</v>
          </cell>
          <cell r="X32">
            <v>1664.81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1664.81</v>
          </cell>
          <cell r="AE32">
            <v>1664.81</v>
          </cell>
          <cell r="AF32"/>
          <cell r="AG32"/>
          <cell r="AH32"/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/>
          <cell r="AN32"/>
          <cell r="AO32"/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/>
          <cell r="AU32"/>
          <cell r="AV32"/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/>
          <cell r="BB32"/>
          <cell r="BC32"/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/>
          <cell r="BI32"/>
          <cell r="BJ32"/>
          <cell r="BK32">
            <v>0</v>
          </cell>
          <cell r="BL32">
            <v>0</v>
          </cell>
          <cell r="BM32"/>
          <cell r="BN32">
            <v>0</v>
          </cell>
          <cell r="BO32">
            <v>0</v>
          </cell>
        </row>
        <row r="33">
          <cell r="I33" t="str">
            <v>1322/15</v>
          </cell>
          <cell r="J33" t="str">
            <v>G_1322/15</v>
          </cell>
          <cell r="K33">
            <v>2016</v>
          </cell>
          <cell r="L33">
            <v>2024</v>
          </cell>
          <cell r="M33">
            <v>15177.08</v>
          </cell>
          <cell r="N33">
            <v>15177.08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14500</v>
          </cell>
          <cell r="W33">
            <v>677.08</v>
          </cell>
          <cell r="X33">
            <v>677.08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/>
          <cell r="AG33"/>
          <cell r="AH33"/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/>
          <cell r="AN33"/>
          <cell r="AO33"/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/>
          <cell r="AU33"/>
          <cell r="AV33"/>
          <cell r="AW33">
            <v>0</v>
          </cell>
          <cell r="AX33">
            <v>0</v>
          </cell>
          <cell r="AY33">
            <v>177.08</v>
          </cell>
          <cell r="AZ33">
            <v>177.08</v>
          </cell>
          <cell r="BA33"/>
          <cell r="BB33"/>
          <cell r="BC33"/>
          <cell r="BD33">
            <v>0</v>
          </cell>
          <cell r="BE33">
            <v>0</v>
          </cell>
          <cell r="BF33">
            <v>500</v>
          </cell>
          <cell r="BG33">
            <v>500</v>
          </cell>
          <cell r="BH33"/>
          <cell r="BI33"/>
          <cell r="BJ33"/>
          <cell r="BK33">
            <v>0</v>
          </cell>
          <cell r="BL33">
            <v>0</v>
          </cell>
          <cell r="BM33"/>
          <cell r="BN33">
            <v>0</v>
          </cell>
          <cell r="BO33">
            <v>0</v>
          </cell>
        </row>
        <row r="34">
          <cell r="I34" t="str">
            <v>2476/15</v>
          </cell>
          <cell r="J34" t="str">
            <v>I_2476/15</v>
          </cell>
          <cell r="K34">
            <v>2018</v>
          </cell>
          <cell r="L34">
            <v>2020</v>
          </cell>
          <cell r="M34">
            <v>2285.9299999999998</v>
          </cell>
          <cell r="N34">
            <v>2285.9299999999998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63.839999999999691</v>
          </cell>
          <cell r="W34">
            <v>2222.09</v>
          </cell>
          <cell r="X34">
            <v>2222.09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2222.09</v>
          </cell>
          <cell r="AE34">
            <v>2222.09</v>
          </cell>
          <cell r="AF34"/>
          <cell r="AG34"/>
          <cell r="AH34"/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/>
          <cell r="AN34"/>
          <cell r="AO34"/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/>
          <cell r="AU34"/>
          <cell r="AV34"/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/>
          <cell r="BB34"/>
          <cell r="BC34"/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/>
          <cell r="BI34"/>
          <cell r="BJ34"/>
          <cell r="BK34">
            <v>0</v>
          </cell>
          <cell r="BL34">
            <v>0</v>
          </cell>
          <cell r="BM34"/>
          <cell r="BN34">
            <v>0</v>
          </cell>
          <cell r="BO34">
            <v>0</v>
          </cell>
        </row>
        <row r="35">
          <cell r="I35" t="str">
            <v>6388/20</v>
          </cell>
          <cell r="J35" t="str">
            <v>K_6388/20</v>
          </cell>
          <cell r="K35">
            <v>2020</v>
          </cell>
          <cell r="L35">
            <v>2020</v>
          </cell>
          <cell r="M35">
            <v>390.27</v>
          </cell>
          <cell r="N35">
            <v>390.27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0.25</v>
          </cell>
          <cell r="T35">
            <v>0.25</v>
          </cell>
          <cell r="U35">
            <v>0</v>
          </cell>
          <cell r="V35">
            <v>114.96999999999997</v>
          </cell>
          <cell r="W35">
            <v>275.3</v>
          </cell>
          <cell r="X35">
            <v>275.3</v>
          </cell>
          <cell r="Y35">
            <v>0</v>
          </cell>
          <cell r="Z35">
            <v>0</v>
          </cell>
          <cell r="AA35">
            <v>0</v>
          </cell>
          <cell r="AB35"/>
          <cell r="AC35">
            <v>0.25</v>
          </cell>
          <cell r="AD35">
            <v>275.3</v>
          </cell>
          <cell r="AE35">
            <v>275.3</v>
          </cell>
          <cell r="AF35"/>
          <cell r="AG35"/>
          <cell r="AH35"/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/>
          <cell r="AN35"/>
          <cell r="AO35"/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/>
          <cell r="AU35"/>
          <cell r="AV35"/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/>
          <cell r="BB35"/>
          <cell r="BC35"/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/>
          <cell r="BI35"/>
          <cell r="BJ35"/>
          <cell r="BK35">
            <v>0</v>
          </cell>
          <cell r="BL35">
            <v>0</v>
          </cell>
          <cell r="BM35"/>
          <cell r="BN35">
            <v>0</v>
          </cell>
          <cell r="BO35">
            <v>0</v>
          </cell>
        </row>
        <row r="36">
          <cell r="I36" t="str">
            <v>6040/19</v>
          </cell>
          <cell r="J36" t="str">
            <v xml:space="preserve">J_6040/19 </v>
          </cell>
          <cell r="K36">
            <v>2022</v>
          </cell>
          <cell r="L36">
            <v>2022</v>
          </cell>
          <cell r="M36">
            <v>10517.84</v>
          </cell>
          <cell r="N36">
            <v>10517.84</v>
          </cell>
          <cell r="O36">
            <v>0</v>
          </cell>
          <cell r="P36">
            <v>0.8</v>
          </cell>
          <cell r="Q36">
            <v>0.8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10517.84</v>
          </cell>
          <cell r="X36">
            <v>10517.84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/>
          <cell r="AG36"/>
          <cell r="AH36"/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/>
          <cell r="AN36"/>
          <cell r="AO36"/>
          <cell r="AP36">
            <v>0.8</v>
          </cell>
          <cell r="AQ36">
            <v>0</v>
          </cell>
          <cell r="AR36">
            <v>10517.84</v>
          </cell>
          <cell r="AS36">
            <v>10517.84</v>
          </cell>
          <cell r="AT36"/>
          <cell r="AU36"/>
          <cell r="AV36"/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/>
          <cell r="BB36"/>
          <cell r="BC36"/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/>
          <cell r="BI36"/>
          <cell r="BJ36"/>
          <cell r="BK36">
            <v>0</v>
          </cell>
          <cell r="BL36">
            <v>0</v>
          </cell>
          <cell r="BM36"/>
          <cell r="BN36">
            <v>0</v>
          </cell>
          <cell r="BO36">
            <v>0</v>
          </cell>
        </row>
        <row r="37">
          <cell r="I37" t="str">
            <v>6110/19</v>
          </cell>
          <cell r="J37" t="str">
            <v>J_6110/19</v>
          </cell>
          <cell r="K37">
            <v>2021</v>
          </cell>
          <cell r="L37">
            <v>2021</v>
          </cell>
          <cell r="M37">
            <v>5145.6000000000004</v>
          </cell>
          <cell r="N37">
            <v>5145.6000000000004</v>
          </cell>
          <cell r="O37">
            <v>0</v>
          </cell>
          <cell r="P37">
            <v>1.08</v>
          </cell>
          <cell r="Q37">
            <v>1.08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10</v>
          </cell>
          <cell r="W37">
            <v>5135.6000000000004</v>
          </cell>
          <cell r="X37">
            <v>5135.6000000000004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10</v>
          </cell>
          <cell r="AE37">
            <v>10</v>
          </cell>
          <cell r="AF37"/>
          <cell r="AG37"/>
          <cell r="AH37"/>
          <cell r="AI37">
            <v>1.08</v>
          </cell>
          <cell r="AJ37">
            <v>0</v>
          </cell>
          <cell r="AK37">
            <v>5125.6000000000004</v>
          </cell>
          <cell r="AL37">
            <v>5125.6000000000004</v>
          </cell>
          <cell r="AM37"/>
          <cell r="AN37"/>
          <cell r="AO37"/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/>
          <cell r="AU37"/>
          <cell r="AV37"/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/>
          <cell r="BB37"/>
          <cell r="BC37"/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/>
          <cell r="BI37"/>
          <cell r="BJ37"/>
          <cell r="BK37">
            <v>0</v>
          </cell>
          <cell r="BL37">
            <v>0</v>
          </cell>
          <cell r="BM37"/>
          <cell r="BN37">
            <v>0</v>
          </cell>
          <cell r="BO37">
            <v>0</v>
          </cell>
        </row>
        <row r="38">
          <cell r="I38"/>
          <cell r="J38"/>
          <cell r="K38"/>
          <cell r="L38"/>
          <cell r="M38">
            <v>165963.52782000002</v>
          </cell>
          <cell r="N38" t="e">
            <v>#N/A</v>
          </cell>
          <cell r="O38" t="e">
            <v>#N/A</v>
          </cell>
          <cell r="P38">
            <v>0</v>
          </cell>
          <cell r="Q38" t="e">
            <v>#N/A</v>
          </cell>
          <cell r="R38" t="e">
            <v>#N/A</v>
          </cell>
          <cell r="S38">
            <v>0</v>
          </cell>
          <cell r="T38" t="e">
            <v>#N/A</v>
          </cell>
          <cell r="U38" t="e">
            <v>#N/A</v>
          </cell>
          <cell r="V38">
            <v>165963.52782000002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/>
          <cell r="AC38"/>
          <cell r="AD38">
            <v>0</v>
          </cell>
          <cell r="AE38"/>
          <cell r="AF38">
            <v>0</v>
          </cell>
          <cell r="AG38">
            <v>0</v>
          </cell>
          <cell r="AH38">
            <v>0</v>
          </cell>
          <cell r="AI38"/>
          <cell r="AJ38"/>
          <cell r="AK38"/>
          <cell r="AL38"/>
          <cell r="AM38">
            <v>0</v>
          </cell>
          <cell r="AN38">
            <v>0</v>
          </cell>
          <cell r="AO38">
            <v>0</v>
          </cell>
          <cell r="AP38"/>
          <cell r="AQ38"/>
          <cell r="AR38"/>
          <cell r="AS38"/>
          <cell r="AT38">
            <v>0</v>
          </cell>
          <cell r="AU38">
            <v>0</v>
          </cell>
          <cell r="AV38">
            <v>0</v>
          </cell>
          <cell r="AW38"/>
          <cell r="AX38"/>
          <cell r="AY38"/>
          <cell r="AZ38"/>
          <cell r="BA38">
            <v>0</v>
          </cell>
          <cell r="BB38">
            <v>0</v>
          </cell>
          <cell r="BC38">
            <v>0</v>
          </cell>
          <cell r="BD38"/>
          <cell r="BE38"/>
          <cell r="BF38"/>
          <cell r="BG38"/>
          <cell r="BH38">
            <v>0</v>
          </cell>
          <cell r="BI38">
            <v>0</v>
          </cell>
          <cell r="BJ38">
            <v>0</v>
          </cell>
          <cell r="BK38"/>
          <cell r="BL38"/>
          <cell r="BM38">
            <v>0</v>
          </cell>
          <cell r="BN38"/>
          <cell r="BO38"/>
        </row>
        <row r="39">
          <cell r="I39" t="str">
            <v>2324/15</v>
          </cell>
          <cell r="J39" t="str">
            <v>I_2324/15</v>
          </cell>
          <cell r="K39">
            <v>2018</v>
          </cell>
          <cell r="L39">
            <v>2026</v>
          </cell>
          <cell r="M39">
            <v>15006.12</v>
          </cell>
          <cell r="N39">
            <v>15006.12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6355.3700000000008</v>
          </cell>
          <cell r="W39">
            <v>8650.75</v>
          </cell>
          <cell r="X39">
            <v>8650.75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/>
          <cell r="AG39"/>
          <cell r="AH39"/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/>
          <cell r="AN39"/>
          <cell r="AO39"/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/>
          <cell r="AU39"/>
          <cell r="AV39"/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/>
          <cell r="BB39"/>
          <cell r="BC39"/>
          <cell r="BD39">
            <v>0</v>
          </cell>
          <cell r="BE39">
            <v>0</v>
          </cell>
          <cell r="BF39">
            <v>1152.69</v>
          </cell>
          <cell r="BG39">
            <v>1152.69</v>
          </cell>
          <cell r="BH39"/>
          <cell r="BI39"/>
          <cell r="BJ39"/>
          <cell r="BK39">
            <v>0</v>
          </cell>
          <cell r="BL39">
            <v>0</v>
          </cell>
          <cell r="BM39"/>
          <cell r="BN39">
            <v>7498.06</v>
          </cell>
          <cell r="BO39">
            <v>7498.06</v>
          </cell>
        </row>
        <row r="40">
          <cell r="I40" t="str">
            <v>2325/15</v>
          </cell>
          <cell r="J40" t="str">
            <v>G_2325/15</v>
          </cell>
          <cell r="K40">
            <v>2017</v>
          </cell>
          <cell r="L40">
            <v>2026</v>
          </cell>
          <cell r="M40">
            <v>5143.2299999999996</v>
          </cell>
          <cell r="N40">
            <v>5143.2299999999996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2566.6149999999998</v>
          </cell>
          <cell r="W40">
            <v>2576.6149999999998</v>
          </cell>
          <cell r="X40">
            <v>2576.6149999999998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/>
          <cell r="AG40"/>
          <cell r="AH40"/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/>
          <cell r="AN40"/>
          <cell r="AO40"/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/>
          <cell r="AU40"/>
          <cell r="AV40"/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/>
          <cell r="BB40"/>
          <cell r="BC40"/>
          <cell r="BD40">
            <v>0</v>
          </cell>
          <cell r="BE40">
            <v>0</v>
          </cell>
          <cell r="BF40">
            <v>10</v>
          </cell>
          <cell r="BG40">
            <v>10</v>
          </cell>
          <cell r="BH40"/>
          <cell r="BI40"/>
          <cell r="BJ40"/>
          <cell r="BK40">
            <v>0</v>
          </cell>
          <cell r="BL40">
            <v>0</v>
          </cell>
          <cell r="BM40"/>
          <cell r="BN40">
            <v>2566.6149999999998</v>
          </cell>
          <cell r="BO40">
            <v>2566.6149999999998</v>
          </cell>
        </row>
        <row r="41">
          <cell r="I41" t="str">
            <v>2326/15</v>
          </cell>
          <cell r="J41" t="str">
            <v>G_2326/15</v>
          </cell>
          <cell r="K41">
            <v>2017</v>
          </cell>
          <cell r="L41">
            <v>2026</v>
          </cell>
          <cell r="M41">
            <v>6627.28</v>
          </cell>
          <cell r="N41">
            <v>6627.28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3308.64</v>
          </cell>
          <cell r="W41">
            <v>3318.64</v>
          </cell>
          <cell r="X41">
            <v>3318.64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/>
          <cell r="AG41"/>
          <cell r="AH41"/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/>
          <cell r="AN41"/>
          <cell r="AO41"/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/>
          <cell r="AU41"/>
          <cell r="AV41"/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/>
          <cell r="BB41"/>
          <cell r="BC41"/>
          <cell r="BD41">
            <v>0</v>
          </cell>
          <cell r="BE41">
            <v>0</v>
          </cell>
          <cell r="BF41">
            <v>10</v>
          </cell>
          <cell r="BG41">
            <v>10</v>
          </cell>
          <cell r="BH41"/>
          <cell r="BI41"/>
          <cell r="BJ41"/>
          <cell r="BK41">
            <v>0</v>
          </cell>
          <cell r="BL41">
            <v>0</v>
          </cell>
          <cell r="BM41"/>
          <cell r="BN41">
            <v>3308.64</v>
          </cell>
          <cell r="BO41">
            <v>3308.64</v>
          </cell>
        </row>
        <row r="42">
          <cell r="I42" t="str">
            <v>2327/15</v>
          </cell>
          <cell r="J42" t="str">
            <v>I_2327/15</v>
          </cell>
          <cell r="K42">
            <v>2018</v>
          </cell>
          <cell r="L42">
            <v>2023</v>
          </cell>
          <cell r="M42">
            <v>4691.99</v>
          </cell>
          <cell r="N42">
            <v>4691.99</v>
          </cell>
          <cell r="O42">
            <v>0</v>
          </cell>
          <cell r="P42">
            <v>1.88</v>
          </cell>
          <cell r="Q42">
            <v>1.88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4691.99</v>
          </cell>
          <cell r="X42">
            <v>4691.99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/>
          <cell r="AG42"/>
          <cell r="AH42"/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/>
          <cell r="AN42"/>
          <cell r="AO42"/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/>
          <cell r="AU42"/>
          <cell r="AV42"/>
          <cell r="AW42">
            <v>1.88</v>
          </cell>
          <cell r="AX42">
            <v>0</v>
          </cell>
          <cell r="AY42">
            <v>4691.99</v>
          </cell>
          <cell r="AZ42">
            <v>4691.99</v>
          </cell>
          <cell r="BA42"/>
          <cell r="BB42"/>
          <cell r="BC42"/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/>
          <cell r="BI42"/>
          <cell r="BJ42"/>
          <cell r="BK42">
            <v>0</v>
          </cell>
          <cell r="BL42">
            <v>0</v>
          </cell>
          <cell r="BM42"/>
          <cell r="BN42">
            <v>0</v>
          </cell>
          <cell r="BO42">
            <v>0</v>
          </cell>
        </row>
        <row r="43">
          <cell r="I43" t="str">
            <v>2328/15</v>
          </cell>
          <cell r="J43" t="str">
            <v>I_2328/15</v>
          </cell>
          <cell r="K43">
            <v>2018</v>
          </cell>
          <cell r="L43">
            <v>2024</v>
          </cell>
          <cell r="M43">
            <v>9392.23</v>
          </cell>
          <cell r="N43">
            <v>9392.23</v>
          </cell>
          <cell r="O43">
            <v>0</v>
          </cell>
          <cell r="P43">
            <v>4.2</v>
          </cell>
          <cell r="Q43">
            <v>4.2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9392.23</v>
          </cell>
          <cell r="X43">
            <v>9392.23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/>
          <cell r="AG43"/>
          <cell r="AH43"/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/>
          <cell r="AN43"/>
          <cell r="AO43"/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/>
          <cell r="AU43"/>
          <cell r="AV43"/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/>
          <cell r="BB43"/>
          <cell r="BC43"/>
          <cell r="BD43">
            <v>4.2</v>
          </cell>
          <cell r="BE43">
            <v>0</v>
          </cell>
          <cell r="BF43">
            <v>9392.23</v>
          </cell>
          <cell r="BG43">
            <v>9392.23</v>
          </cell>
          <cell r="BH43"/>
          <cell r="BI43"/>
          <cell r="BJ43"/>
          <cell r="BK43">
            <v>0</v>
          </cell>
          <cell r="BL43">
            <v>0</v>
          </cell>
          <cell r="BM43"/>
          <cell r="BN43">
            <v>0</v>
          </cell>
          <cell r="BO43">
            <v>0</v>
          </cell>
        </row>
        <row r="44">
          <cell r="I44" t="str">
            <v>2329/15</v>
          </cell>
          <cell r="J44" t="str">
            <v>G_2329/15</v>
          </cell>
          <cell r="K44">
            <v>2019</v>
          </cell>
          <cell r="L44">
            <v>2024</v>
          </cell>
          <cell r="M44">
            <v>4527.3100000000004</v>
          </cell>
          <cell r="N44">
            <v>4527.3100000000004</v>
          </cell>
          <cell r="O44">
            <v>0</v>
          </cell>
          <cell r="P44">
            <v>1.8</v>
          </cell>
          <cell r="Q44">
            <v>1.8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4527.3099999999995</v>
          </cell>
          <cell r="X44">
            <v>4527.3099999999995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/>
          <cell r="AG44"/>
          <cell r="AH44"/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/>
          <cell r="AN44"/>
          <cell r="AO44"/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/>
          <cell r="AU44"/>
          <cell r="AV44"/>
          <cell r="AW44">
            <v>0</v>
          </cell>
          <cell r="AX44">
            <v>0</v>
          </cell>
          <cell r="AY44">
            <v>527.30999999999995</v>
          </cell>
          <cell r="AZ44">
            <v>527.30999999999995</v>
          </cell>
          <cell r="BA44"/>
          <cell r="BB44"/>
          <cell r="BC44"/>
          <cell r="BD44">
            <v>1.8</v>
          </cell>
          <cell r="BE44">
            <v>0</v>
          </cell>
          <cell r="BF44">
            <v>4000</v>
          </cell>
          <cell r="BG44">
            <v>4000</v>
          </cell>
          <cell r="BH44"/>
          <cell r="BI44"/>
          <cell r="BJ44"/>
          <cell r="BK44">
            <v>0</v>
          </cell>
          <cell r="BL44">
            <v>0</v>
          </cell>
          <cell r="BM44"/>
          <cell r="BN44">
            <v>0</v>
          </cell>
          <cell r="BO44">
            <v>0</v>
          </cell>
        </row>
        <row r="45">
          <cell r="I45" t="str">
            <v>2330/15</v>
          </cell>
          <cell r="J45" t="str">
            <v>I_2330/15</v>
          </cell>
          <cell r="K45">
            <v>2018</v>
          </cell>
          <cell r="L45">
            <v>2023</v>
          </cell>
          <cell r="M45">
            <v>6861.88</v>
          </cell>
          <cell r="N45">
            <v>6861.88</v>
          </cell>
          <cell r="O45">
            <v>0</v>
          </cell>
          <cell r="P45">
            <v>1.23</v>
          </cell>
          <cell r="Q45">
            <v>1.23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6861.88</v>
          </cell>
          <cell r="X45">
            <v>6861.88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/>
          <cell r="AG45"/>
          <cell r="AH45"/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/>
          <cell r="AN45"/>
          <cell r="AO45"/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/>
          <cell r="AU45"/>
          <cell r="AV45"/>
          <cell r="AW45">
            <v>1.23</v>
          </cell>
          <cell r="AX45">
            <v>0</v>
          </cell>
          <cell r="AY45">
            <v>6861.88</v>
          </cell>
          <cell r="AZ45">
            <v>6861.88</v>
          </cell>
          <cell r="BA45"/>
          <cell r="BB45"/>
          <cell r="BC45"/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/>
          <cell r="BI45"/>
          <cell r="BJ45"/>
          <cell r="BK45">
            <v>0</v>
          </cell>
          <cell r="BL45">
            <v>0</v>
          </cell>
          <cell r="BM45"/>
          <cell r="BN45">
            <v>0</v>
          </cell>
          <cell r="BO45">
            <v>0</v>
          </cell>
        </row>
        <row r="46">
          <cell r="I46" t="str">
            <v>2331/15</v>
          </cell>
          <cell r="J46" t="str">
            <v>G_2331/15</v>
          </cell>
          <cell r="K46">
            <v>2019</v>
          </cell>
          <cell r="L46">
            <v>2023</v>
          </cell>
          <cell r="M46">
            <v>17461.71</v>
          </cell>
          <cell r="N46">
            <v>17461.71</v>
          </cell>
          <cell r="O46">
            <v>0</v>
          </cell>
          <cell r="P46">
            <v>3.3</v>
          </cell>
          <cell r="Q46">
            <v>3.3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17461.71</v>
          </cell>
          <cell r="X46">
            <v>17461.71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/>
          <cell r="AG46"/>
          <cell r="AH46"/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/>
          <cell r="AN46"/>
          <cell r="AO46"/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/>
          <cell r="AU46"/>
          <cell r="AV46"/>
          <cell r="AW46">
            <v>3.3</v>
          </cell>
          <cell r="AX46">
            <v>0</v>
          </cell>
          <cell r="AY46">
            <v>461.71</v>
          </cell>
          <cell r="AZ46">
            <v>461.71</v>
          </cell>
          <cell r="BA46"/>
          <cell r="BB46"/>
          <cell r="BC46"/>
          <cell r="BD46">
            <v>0</v>
          </cell>
          <cell r="BE46">
            <v>0</v>
          </cell>
          <cell r="BF46">
            <v>17000</v>
          </cell>
          <cell r="BG46">
            <v>17000</v>
          </cell>
          <cell r="BH46"/>
          <cell r="BI46"/>
          <cell r="BJ46"/>
          <cell r="BK46">
            <v>0</v>
          </cell>
          <cell r="BL46">
            <v>0</v>
          </cell>
          <cell r="BM46"/>
          <cell r="BN46">
            <v>0</v>
          </cell>
          <cell r="BO46">
            <v>0</v>
          </cell>
        </row>
        <row r="47">
          <cell r="I47" t="str">
            <v>5591/18</v>
          </cell>
          <cell r="J47" t="str">
            <v>J_5591/18</v>
          </cell>
          <cell r="K47">
            <v>2018</v>
          </cell>
          <cell r="L47">
            <v>2020</v>
          </cell>
          <cell r="M47">
            <v>2322.59</v>
          </cell>
          <cell r="N47">
            <v>2322.59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1.26</v>
          </cell>
          <cell r="T47">
            <v>1.26</v>
          </cell>
          <cell r="U47">
            <v>0</v>
          </cell>
          <cell r="V47">
            <v>50</v>
          </cell>
          <cell r="W47">
            <v>2272.59</v>
          </cell>
          <cell r="X47">
            <v>2272.59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1.26</v>
          </cell>
          <cell r="AD47">
            <v>2272.59</v>
          </cell>
          <cell r="AE47">
            <v>2272.59</v>
          </cell>
          <cell r="AF47"/>
          <cell r="AG47"/>
          <cell r="AH47"/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/>
          <cell r="AN47"/>
          <cell r="AO47"/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/>
          <cell r="AU47"/>
          <cell r="AV47"/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/>
          <cell r="BB47"/>
          <cell r="BC47"/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/>
          <cell r="BI47"/>
          <cell r="BJ47"/>
          <cell r="BK47">
            <v>0</v>
          </cell>
          <cell r="BL47">
            <v>0</v>
          </cell>
          <cell r="BM47"/>
          <cell r="BN47">
            <v>0</v>
          </cell>
          <cell r="BO47">
            <v>0</v>
          </cell>
        </row>
        <row r="48">
          <cell r="I48" t="str">
            <v>5773/19</v>
          </cell>
          <cell r="J48" t="str">
            <v>J_5773/19</v>
          </cell>
          <cell r="K48">
            <v>2019</v>
          </cell>
          <cell r="L48">
            <v>2021</v>
          </cell>
          <cell r="M48">
            <v>53468.72</v>
          </cell>
          <cell r="N48">
            <v>53468.72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3299.0858166666658</v>
          </cell>
          <cell r="W48">
            <v>50169.634183333335</v>
          </cell>
          <cell r="X48">
            <v>50169.634183333335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6340.9141833333333</v>
          </cell>
          <cell r="AE48">
            <v>6340.9141833333333</v>
          </cell>
          <cell r="AF48"/>
          <cell r="AG48"/>
          <cell r="AH48"/>
          <cell r="AI48">
            <v>0</v>
          </cell>
          <cell r="AJ48">
            <v>0</v>
          </cell>
          <cell r="AK48">
            <v>503.35</v>
          </cell>
          <cell r="AL48">
            <v>503.35</v>
          </cell>
          <cell r="AM48"/>
          <cell r="AN48"/>
          <cell r="AO48"/>
          <cell r="AP48">
            <v>0</v>
          </cell>
          <cell r="AQ48">
            <v>0</v>
          </cell>
          <cell r="AR48">
            <v>43325.37</v>
          </cell>
          <cell r="AS48">
            <v>43325.37</v>
          </cell>
          <cell r="AT48"/>
          <cell r="AU48"/>
          <cell r="AV48"/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/>
          <cell r="BB48"/>
          <cell r="BC48"/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/>
          <cell r="BI48"/>
          <cell r="BJ48"/>
          <cell r="BK48">
            <v>0</v>
          </cell>
          <cell r="BL48">
            <v>0</v>
          </cell>
          <cell r="BM48"/>
          <cell r="BN48">
            <v>0</v>
          </cell>
          <cell r="BO48">
            <v>0</v>
          </cell>
        </row>
        <row r="49">
          <cell r="I49" t="str">
            <v>5083/18</v>
          </cell>
          <cell r="J49" t="str">
            <v>I_5083/18</v>
          </cell>
          <cell r="K49">
            <v>2020</v>
          </cell>
          <cell r="L49">
            <v>2024</v>
          </cell>
          <cell r="M49">
            <v>33790.39</v>
          </cell>
          <cell r="N49">
            <v>33790.39</v>
          </cell>
          <cell r="O49">
            <v>0</v>
          </cell>
          <cell r="P49">
            <v>1.76</v>
          </cell>
          <cell r="Q49">
            <v>1.76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33790.39</v>
          </cell>
          <cell r="X49">
            <v>33790.39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/>
          <cell r="AG49"/>
          <cell r="AH49"/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/>
          <cell r="AN49"/>
          <cell r="AO49"/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/>
          <cell r="AU49"/>
          <cell r="AV49"/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/>
          <cell r="BB49"/>
          <cell r="BC49"/>
          <cell r="BD49">
            <v>1.76</v>
          </cell>
          <cell r="BE49">
            <v>0</v>
          </cell>
          <cell r="BF49">
            <v>33790.39</v>
          </cell>
          <cell r="BG49">
            <v>33790.39</v>
          </cell>
          <cell r="BH49"/>
          <cell r="BI49"/>
          <cell r="BJ49"/>
          <cell r="BK49">
            <v>0</v>
          </cell>
          <cell r="BL49">
            <v>0</v>
          </cell>
          <cell r="BM49"/>
          <cell r="BN49">
            <v>0</v>
          </cell>
          <cell r="BO49">
            <v>0</v>
          </cell>
        </row>
        <row r="50">
          <cell r="I50" t="str">
            <v>6032/19</v>
          </cell>
          <cell r="J50" t="str">
            <v>J_6032/19</v>
          </cell>
          <cell r="K50">
            <v>2020</v>
          </cell>
          <cell r="L50">
            <v>2021</v>
          </cell>
          <cell r="M50">
            <v>5960.67</v>
          </cell>
          <cell r="N50">
            <v>5960.67</v>
          </cell>
          <cell r="O50">
            <v>0</v>
          </cell>
          <cell r="P50">
            <v>0.30000000000000004</v>
          </cell>
          <cell r="Q50">
            <v>0.30000000000000004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86.850000000000364</v>
          </cell>
          <cell r="W50">
            <v>5873.82</v>
          </cell>
          <cell r="X50">
            <v>5873.82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873.82</v>
          </cell>
          <cell r="AE50">
            <v>873.82</v>
          </cell>
          <cell r="AF50"/>
          <cell r="AG50"/>
          <cell r="AH50"/>
          <cell r="AI50">
            <v>0.30000000000000004</v>
          </cell>
          <cell r="AJ50">
            <v>0</v>
          </cell>
          <cell r="AK50">
            <v>300</v>
          </cell>
          <cell r="AL50">
            <v>300</v>
          </cell>
          <cell r="AM50"/>
          <cell r="AN50"/>
          <cell r="AO50"/>
          <cell r="AP50">
            <v>0</v>
          </cell>
          <cell r="AQ50">
            <v>0</v>
          </cell>
          <cell r="AR50">
            <v>4700</v>
          </cell>
          <cell r="AS50">
            <v>4700</v>
          </cell>
          <cell r="AT50"/>
          <cell r="AU50"/>
          <cell r="AV50"/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/>
          <cell r="BB50"/>
          <cell r="BC50"/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/>
          <cell r="BI50"/>
          <cell r="BJ50"/>
          <cell r="BK50">
            <v>0</v>
          </cell>
          <cell r="BL50">
            <v>0</v>
          </cell>
          <cell r="BM50"/>
          <cell r="BN50">
            <v>0</v>
          </cell>
          <cell r="BO50">
            <v>0</v>
          </cell>
        </row>
        <row r="51">
          <cell r="I51" t="str">
            <v>6122/19</v>
          </cell>
          <cell r="J51" t="str">
            <v xml:space="preserve">J_6122/19 </v>
          </cell>
          <cell r="K51">
            <v>2020</v>
          </cell>
          <cell r="L51">
            <v>2020</v>
          </cell>
          <cell r="M51">
            <v>39.427980000000005</v>
          </cell>
          <cell r="N51">
            <v>178.69</v>
          </cell>
          <cell r="O51">
            <v>-139.26202000000001</v>
          </cell>
          <cell r="P51">
            <v>0.14000000000000001</v>
          </cell>
          <cell r="Q51">
            <v>0.14000000000000001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4.4279800000000051</v>
          </cell>
          <cell r="W51">
            <v>35</v>
          </cell>
          <cell r="X51">
            <v>35</v>
          </cell>
          <cell r="Y51">
            <v>0</v>
          </cell>
          <cell r="Z51">
            <v>0</v>
          </cell>
          <cell r="AA51">
            <v>0</v>
          </cell>
          <cell r="AB51">
            <v>0.14000000000000001</v>
          </cell>
          <cell r="AC51">
            <v>0</v>
          </cell>
          <cell r="AD51">
            <v>35</v>
          </cell>
          <cell r="AE51">
            <v>35</v>
          </cell>
          <cell r="AF51"/>
          <cell r="AG51"/>
          <cell r="AH51"/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/>
          <cell r="AN51"/>
          <cell r="AO51"/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/>
          <cell r="AU51"/>
          <cell r="AV51"/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/>
          <cell r="BB51"/>
          <cell r="BC51"/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/>
          <cell r="BI51"/>
          <cell r="BJ51"/>
          <cell r="BK51">
            <v>0</v>
          </cell>
          <cell r="BL51">
            <v>0</v>
          </cell>
          <cell r="BM51"/>
          <cell r="BN51">
            <v>0</v>
          </cell>
          <cell r="BO51">
            <v>0</v>
          </cell>
        </row>
        <row r="52">
          <cell r="I52" t="str">
            <v>6121/19</v>
          </cell>
          <cell r="J52" t="str">
            <v xml:space="preserve">J_6121/19 </v>
          </cell>
          <cell r="K52">
            <v>2020</v>
          </cell>
          <cell r="L52">
            <v>2020</v>
          </cell>
          <cell r="M52">
            <v>10.99405</v>
          </cell>
          <cell r="N52">
            <v>101.92</v>
          </cell>
          <cell r="O52">
            <v>-90.92595</v>
          </cell>
          <cell r="P52">
            <v>7.0000000000000007E-2</v>
          </cell>
          <cell r="Q52">
            <v>7.0000000000000007E-2</v>
          </cell>
          <cell r="R52">
            <v>3.9999999999999897E-3</v>
          </cell>
          <cell r="S52">
            <v>0</v>
          </cell>
          <cell r="T52">
            <v>0</v>
          </cell>
          <cell r="U52">
            <v>0</v>
          </cell>
          <cell r="V52">
            <v>7.9940499999999997</v>
          </cell>
          <cell r="W52">
            <v>3</v>
          </cell>
          <cell r="X52">
            <v>3</v>
          </cell>
          <cell r="Y52">
            <v>0</v>
          </cell>
          <cell r="Z52">
            <v>0</v>
          </cell>
          <cell r="AA52">
            <v>0</v>
          </cell>
          <cell r="AB52">
            <v>7.0000000000000007E-2</v>
          </cell>
          <cell r="AC52">
            <v>0</v>
          </cell>
          <cell r="AD52">
            <v>3</v>
          </cell>
          <cell r="AE52">
            <v>3</v>
          </cell>
          <cell r="AF52"/>
          <cell r="AG52"/>
          <cell r="AH52"/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/>
          <cell r="AN52"/>
          <cell r="AO52"/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/>
          <cell r="AU52"/>
          <cell r="AV52"/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/>
          <cell r="BB52"/>
          <cell r="BC52"/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/>
          <cell r="BI52"/>
          <cell r="BJ52"/>
          <cell r="BK52">
            <v>0</v>
          </cell>
          <cell r="BL52">
            <v>0</v>
          </cell>
          <cell r="BM52"/>
          <cell r="BN52">
            <v>0</v>
          </cell>
          <cell r="BO52">
            <v>0</v>
          </cell>
        </row>
        <row r="53">
          <cell r="I53" t="str">
            <v>6164/19</v>
          </cell>
          <cell r="J53" t="str">
            <v xml:space="preserve">J_6164/19 </v>
          </cell>
          <cell r="K53">
            <v>2020</v>
          </cell>
          <cell r="L53">
            <v>2020</v>
          </cell>
          <cell r="M53">
            <v>17.735790000000001</v>
          </cell>
          <cell r="N53">
            <v>164.27</v>
          </cell>
          <cell r="O53">
            <v>-146.53421</v>
          </cell>
          <cell r="P53">
            <v>0.05</v>
          </cell>
          <cell r="Q53">
            <v>0.05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2.9757900000000017</v>
          </cell>
          <cell r="W53">
            <v>14.76</v>
          </cell>
          <cell r="X53">
            <v>14.76</v>
          </cell>
          <cell r="Y53">
            <v>0</v>
          </cell>
          <cell r="Z53">
            <v>0</v>
          </cell>
          <cell r="AA53">
            <v>0</v>
          </cell>
          <cell r="AB53">
            <v>0.05</v>
          </cell>
          <cell r="AC53">
            <v>0</v>
          </cell>
          <cell r="AD53">
            <v>14.76</v>
          </cell>
          <cell r="AE53">
            <v>14.76</v>
          </cell>
          <cell r="AF53"/>
          <cell r="AG53"/>
          <cell r="AH53"/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/>
          <cell r="AN53"/>
          <cell r="AO53"/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/>
          <cell r="AU53"/>
          <cell r="AV53"/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/>
          <cell r="BB53"/>
          <cell r="BC53"/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/>
          <cell r="BI53"/>
          <cell r="BJ53"/>
          <cell r="BK53">
            <v>0</v>
          </cell>
          <cell r="BL53">
            <v>0</v>
          </cell>
          <cell r="BM53"/>
          <cell r="BN53">
            <v>0</v>
          </cell>
          <cell r="BO53">
            <v>0</v>
          </cell>
        </row>
        <row r="54">
          <cell r="I54" t="str">
            <v>6319/19</v>
          </cell>
          <cell r="J54" t="str">
            <v>K_6319/19</v>
          </cell>
          <cell r="K54">
            <v>2020</v>
          </cell>
          <cell r="L54">
            <v>2020</v>
          </cell>
          <cell r="M54">
            <v>641.25</v>
          </cell>
          <cell r="N54">
            <v>641.25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0.63</v>
          </cell>
          <cell r="T54">
            <v>0.63</v>
          </cell>
          <cell r="U54">
            <v>0</v>
          </cell>
          <cell r="V54">
            <v>186.23000000000002</v>
          </cell>
          <cell r="W54">
            <v>455.02</v>
          </cell>
          <cell r="X54">
            <v>455.02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0.63</v>
          </cell>
          <cell r="AD54">
            <v>455.02</v>
          </cell>
          <cell r="AE54">
            <v>455.02</v>
          </cell>
          <cell r="AF54"/>
          <cell r="AG54"/>
          <cell r="AH54"/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/>
          <cell r="AN54"/>
          <cell r="AO54"/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/>
          <cell r="AU54"/>
          <cell r="AV54"/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/>
          <cell r="BB54"/>
          <cell r="BC54"/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/>
          <cell r="BI54"/>
          <cell r="BJ54"/>
          <cell r="BK54">
            <v>0</v>
          </cell>
          <cell r="BL54">
            <v>0</v>
          </cell>
          <cell r="BM54"/>
          <cell r="BN54">
            <v>0</v>
          </cell>
          <cell r="BO54">
            <v>0</v>
          </cell>
        </row>
        <row r="55">
          <cell r="I55"/>
          <cell r="J55"/>
          <cell r="K55"/>
          <cell r="L55"/>
          <cell r="M55">
            <v>4729.77495</v>
          </cell>
          <cell r="N55" t="e">
            <v>#N/A</v>
          </cell>
          <cell r="O55" t="e">
            <v>#N/A</v>
          </cell>
          <cell r="P55">
            <v>0</v>
          </cell>
          <cell r="Q55" t="e">
            <v>#N/A</v>
          </cell>
          <cell r="R55" t="e">
            <v>#N/A</v>
          </cell>
          <cell r="S55">
            <v>0</v>
          </cell>
          <cell r="T55" t="e">
            <v>#N/A</v>
          </cell>
          <cell r="U55" t="e">
            <v>#N/A</v>
          </cell>
          <cell r="V55">
            <v>4729.77495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/>
          <cell r="AC55"/>
          <cell r="AD55">
            <v>0</v>
          </cell>
          <cell r="AE55"/>
          <cell r="AF55">
            <v>0</v>
          </cell>
          <cell r="AG55">
            <v>0</v>
          </cell>
          <cell r="AH55">
            <v>0</v>
          </cell>
          <cell r="AI55"/>
          <cell r="AJ55"/>
          <cell r="AK55"/>
          <cell r="AL55"/>
          <cell r="AM55">
            <v>0</v>
          </cell>
          <cell r="AN55">
            <v>0</v>
          </cell>
          <cell r="AO55">
            <v>0</v>
          </cell>
          <cell r="AP55"/>
          <cell r="AQ55"/>
          <cell r="AR55"/>
          <cell r="AS55"/>
          <cell r="AT55">
            <v>0</v>
          </cell>
          <cell r="AU55">
            <v>0</v>
          </cell>
          <cell r="AV55">
            <v>0</v>
          </cell>
          <cell r="AW55"/>
          <cell r="AX55"/>
          <cell r="AY55"/>
          <cell r="AZ55"/>
          <cell r="BA55">
            <v>0</v>
          </cell>
          <cell r="BB55">
            <v>0</v>
          </cell>
          <cell r="BC55">
            <v>0</v>
          </cell>
          <cell r="BD55"/>
          <cell r="BE55"/>
          <cell r="BF55"/>
          <cell r="BG55"/>
          <cell r="BH55">
            <v>0</v>
          </cell>
          <cell r="BI55">
            <v>0</v>
          </cell>
          <cell r="BJ55">
            <v>0</v>
          </cell>
          <cell r="BK55"/>
          <cell r="BL55"/>
          <cell r="BM55">
            <v>0</v>
          </cell>
          <cell r="BN55"/>
          <cell r="BO55"/>
        </row>
        <row r="56">
          <cell r="I56" t="str">
            <v>5576/18</v>
          </cell>
          <cell r="J56" t="str">
            <v xml:space="preserve">I_5576/18 </v>
          </cell>
          <cell r="K56">
            <v>2019</v>
          </cell>
          <cell r="L56">
            <v>2020</v>
          </cell>
          <cell r="M56">
            <v>442.29364000000004</v>
          </cell>
          <cell r="N56">
            <v>338.11</v>
          </cell>
          <cell r="O56">
            <v>104.18364000000003</v>
          </cell>
          <cell r="P56">
            <v>0</v>
          </cell>
          <cell r="Q56">
            <v>0</v>
          </cell>
          <cell r="R56">
            <v>0</v>
          </cell>
          <cell r="S56">
            <v>0.16</v>
          </cell>
          <cell r="T56">
            <v>0.16</v>
          </cell>
          <cell r="U56">
            <v>0</v>
          </cell>
          <cell r="V56">
            <v>104.18364000000003</v>
          </cell>
          <cell r="W56">
            <v>338.11</v>
          </cell>
          <cell r="X56">
            <v>338.11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0.16</v>
          </cell>
          <cell r="AD56">
            <v>338.11</v>
          </cell>
          <cell r="AE56">
            <v>338.11</v>
          </cell>
          <cell r="AF56"/>
          <cell r="AG56"/>
          <cell r="AH56"/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/>
          <cell r="AN56"/>
          <cell r="AO56"/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/>
          <cell r="AU56"/>
          <cell r="AV56"/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/>
          <cell r="BB56"/>
          <cell r="BC56"/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/>
          <cell r="BI56"/>
          <cell r="BJ56"/>
          <cell r="BK56">
            <v>0</v>
          </cell>
          <cell r="BL56">
            <v>0</v>
          </cell>
          <cell r="BM56"/>
          <cell r="BN56">
            <v>0</v>
          </cell>
          <cell r="BO56">
            <v>0</v>
          </cell>
        </row>
        <row r="57">
          <cell r="I57" t="str">
            <v>4505/18</v>
          </cell>
          <cell r="J57" t="str">
            <v xml:space="preserve">I_4505/18 </v>
          </cell>
          <cell r="K57">
            <v>2018</v>
          </cell>
          <cell r="L57">
            <v>2020</v>
          </cell>
          <cell r="M57">
            <v>734.62068000000011</v>
          </cell>
          <cell r="N57">
            <v>681.41</v>
          </cell>
          <cell r="O57">
            <v>53.210680000000139</v>
          </cell>
          <cell r="P57">
            <v>0</v>
          </cell>
          <cell r="Q57">
            <v>0</v>
          </cell>
          <cell r="R57">
            <v>0</v>
          </cell>
          <cell r="S57">
            <v>0.25</v>
          </cell>
          <cell r="T57">
            <v>0.25</v>
          </cell>
          <cell r="U57">
            <v>0</v>
          </cell>
          <cell r="V57">
            <v>669.07068000000015</v>
          </cell>
          <cell r="W57">
            <v>65.55</v>
          </cell>
          <cell r="X57">
            <v>65.55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0.25</v>
          </cell>
          <cell r="AD57">
            <v>65.55</v>
          </cell>
          <cell r="AE57">
            <v>65.55</v>
          </cell>
          <cell r="AF57"/>
          <cell r="AG57"/>
          <cell r="AH57"/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/>
          <cell r="AN57"/>
          <cell r="AO57"/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/>
          <cell r="AU57"/>
          <cell r="AV57"/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/>
          <cell r="BB57"/>
          <cell r="BC57"/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/>
          <cell r="BI57"/>
          <cell r="BJ57"/>
          <cell r="BK57">
            <v>0</v>
          </cell>
          <cell r="BL57">
            <v>0</v>
          </cell>
          <cell r="BM57"/>
          <cell r="BN57">
            <v>0</v>
          </cell>
          <cell r="BO57">
            <v>0</v>
          </cell>
        </row>
        <row r="58">
          <cell r="I58" t="str">
            <v>5554/18</v>
          </cell>
          <cell r="J58" t="str">
            <v xml:space="preserve">I_5554/18 </v>
          </cell>
          <cell r="K58">
            <v>2018</v>
          </cell>
          <cell r="L58">
            <v>2020</v>
          </cell>
          <cell r="M58">
            <v>1241.08</v>
          </cell>
          <cell r="N58">
            <v>1241.08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0.4</v>
          </cell>
          <cell r="T58">
            <v>0.4</v>
          </cell>
          <cell r="U58">
            <v>0</v>
          </cell>
          <cell r="V58">
            <v>488.15</v>
          </cell>
          <cell r="W58">
            <v>752.93</v>
          </cell>
          <cell r="X58">
            <v>752.93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0.4</v>
          </cell>
          <cell r="AD58">
            <v>752.93</v>
          </cell>
          <cell r="AE58">
            <v>752.93</v>
          </cell>
          <cell r="AF58"/>
          <cell r="AG58"/>
          <cell r="AH58"/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/>
          <cell r="AN58"/>
          <cell r="AO58"/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/>
          <cell r="AU58"/>
          <cell r="AV58"/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/>
          <cell r="BB58"/>
          <cell r="BC58"/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/>
          <cell r="BI58"/>
          <cell r="BJ58"/>
          <cell r="BK58">
            <v>0</v>
          </cell>
          <cell r="BL58">
            <v>0</v>
          </cell>
          <cell r="BM58"/>
          <cell r="BN58">
            <v>0</v>
          </cell>
          <cell r="BO58">
            <v>0</v>
          </cell>
        </row>
        <row r="59">
          <cell r="I59" t="str">
            <v>6101/19</v>
          </cell>
          <cell r="J59" t="str">
            <v xml:space="preserve">J_6101/19 </v>
          </cell>
          <cell r="K59">
            <v>2020</v>
          </cell>
          <cell r="L59">
            <v>2020</v>
          </cell>
          <cell r="M59">
            <v>399.89702</v>
          </cell>
          <cell r="N59">
            <v>1305.3399999999999</v>
          </cell>
          <cell r="O59">
            <v>-905.44297999999992</v>
          </cell>
          <cell r="P59">
            <v>0.2</v>
          </cell>
          <cell r="Q59">
            <v>0.2</v>
          </cell>
          <cell r="R59">
            <v>0</v>
          </cell>
          <cell r="S59">
            <v>0.4</v>
          </cell>
          <cell r="T59">
            <v>0.4</v>
          </cell>
          <cell r="U59">
            <v>0</v>
          </cell>
          <cell r="V59">
            <v>12.277019999999993</v>
          </cell>
          <cell r="W59">
            <v>387.62</v>
          </cell>
          <cell r="X59">
            <v>387.62</v>
          </cell>
          <cell r="Y59">
            <v>0</v>
          </cell>
          <cell r="Z59">
            <v>0</v>
          </cell>
          <cell r="AA59">
            <v>0</v>
          </cell>
          <cell r="AB59">
            <v>0.2</v>
          </cell>
          <cell r="AC59">
            <v>0.4</v>
          </cell>
          <cell r="AD59">
            <v>387.62</v>
          </cell>
          <cell r="AE59">
            <v>387.62</v>
          </cell>
          <cell r="AF59"/>
          <cell r="AG59"/>
          <cell r="AH59"/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/>
          <cell r="AN59"/>
          <cell r="AO59"/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/>
          <cell r="AU59"/>
          <cell r="AV59"/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/>
          <cell r="BB59"/>
          <cell r="BC59"/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/>
          <cell r="BI59"/>
          <cell r="BJ59"/>
          <cell r="BK59">
            <v>0</v>
          </cell>
          <cell r="BL59">
            <v>0</v>
          </cell>
          <cell r="BM59"/>
          <cell r="BN59">
            <v>0</v>
          </cell>
          <cell r="BO59">
            <v>0</v>
          </cell>
        </row>
        <row r="60">
          <cell r="I60" t="str">
            <v>6126/19</v>
          </cell>
          <cell r="J60" t="str">
            <v xml:space="preserve">J_6126/19 </v>
          </cell>
          <cell r="K60">
            <v>2020</v>
          </cell>
          <cell r="L60">
            <v>2020</v>
          </cell>
          <cell r="M60">
            <v>263.89361000000002</v>
          </cell>
          <cell r="N60">
            <v>390.27</v>
          </cell>
          <cell r="O60">
            <v>-126.37638999999996</v>
          </cell>
          <cell r="P60">
            <v>0</v>
          </cell>
          <cell r="Q60">
            <v>0</v>
          </cell>
          <cell r="R60">
            <v>0</v>
          </cell>
          <cell r="S60">
            <v>0.25</v>
          </cell>
          <cell r="T60">
            <v>0.25</v>
          </cell>
          <cell r="U60">
            <v>0.25</v>
          </cell>
          <cell r="V60">
            <v>10.003610000000037</v>
          </cell>
          <cell r="W60">
            <v>253.89</v>
          </cell>
          <cell r="X60">
            <v>253.89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0.25</v>
          </cell>
          <cell r="AD60">
            <v>253.89</v>
          </cell>
          <cell r="AE60">
            <v>253.89</v>
          </cell>
          <cell r="AF60"/>
          <cell r="AG60"/>
          <cell r="AH60"/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/>
          <cell r="AN60"/>
          <cell r="AO60"/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/>
          <cell r="AU60"/>
          <cell r="AV60"/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/>
          <cell r="BB60"/>
          <cell r="BC60"/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/>
          <cell r="BI60"/>
          <cell r="BJ60"/>
          <cell r="BK60">
            <v>0</v>
          </cell>
          <cell r="BL60">
            <v>0</v>
          </cell>
          <cell r="BM60"/>
          <cell r="BN60">
            <v>0</v>
          </cell>
          <cell r="BO60">
            <v>0</v>
          </cell>
        </row>
        <row r="61">
          <cell r="I61" t="str">
            <v>6401/20</v>
          </cell>
          <cell r="J61" t="str">
            <v>K_6401/20</v>
          </cell>
          <cell r="K61">
            <v>2020</v>
          </cell>
          <cell r="L61">
            <v>2020</v>
          </cell>
          <cell r="M61">
            <v>1516.1</v>
          </cell>
          <cell r="N61">
            <v>1516.1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1.26</v>
          </cell>
          <cell r="T61">
            <v>1.26</v>
          </cell>
          <cell r="U61">
            <v>0</v>
          </cell>
          <cell r="V61">
            <v>535.13999999999987</v>
          </cell>
          <cell r="W61">
            <v>980.96</v>
          </cell>
          <cell r="X61">
            <v>980.96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1.26</v>
          </cell>
          <cell r="AD61">
            <v>980.96</v>
          </cell>
          <cell r="AE61">
            <v>980.96</v>
          </cell>
          <cell r="AF61"/>
          <cell r="AG61"/>
          <cell r="AH61"/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/>
          <cell r="AN61"/>
          <cell r="AO61"/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/>
          <cell r="AU61"/>
          <cell r="AV61"/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/>
          <cell r="BB61"/>
          <cell r="BC61"/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/>
          <cell r="BI61"/>
          <cell r="BJ61"/>
          <cell r="BK61">
            <v>0</v>
          </cell>
          <cell r="BL61">
            <v>0</v>
          </cell>
          <cell r="BM61"/>
          <cell r="BN61">
            <v>0</v>
          </cell>
          <cell r="BO61">
            <v>0</v>
          </cell>
        </row>
        <row r="62">
          <cell r="I62" t="str">
            <v>6186/19</v>
          </cell>
          <cell r="J62" t="str">
            <v>J_6186/19</v>
          </cell>
          <cell r="K62">
            <v>2020</v>
          </cell>
          <cell r="L62">
            <v>2020</v>
          </cell>
          <cell r="M62">
            <v>131.88999999999999</v>
          </cell>
          <cell r="N62">
            <v>131.88999999999999</v>
          </cell>
          <cell r="O62">
            <v>0</v>
          </cell>
          <cell r="P62">
            <v>9.5000000000000001E-2</v>
          </cell>
          <cell r="Q62">
            <v>9.5000000000000001E-2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34.95999999999998</v>
          </cell>
          <cell r="W62">
            <v>96.93</v>
          </cell>
          <cell r="X62">
            <v>96.93</v>
          </cell>
          <cell r="Y62">
            <v>0</v>
          </cell>
          <cell r="Z62">
            <v>0</v>
          </cell>
          <cell r="AA62">
            <v>0</v>
          </cell>
          <cell r="AB62">
            <v>9.5000000000000001E-2</v>
          </cell>
          <cell r="AC62">
            <v>0</v>
          </cell>
          <cell r="AD62">
            <v>96.93</v>
          </cell>
          <cell r="AE62">
            <v>96.93</v>
          </cell>
          <cell r="AF62"/>
          <cell r="AG62"/>
          <cell r="AH62"/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/>
          <cell r="AN62"/>
          <cell r="AO62"/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/>
          <cell r="AU62"/>
          <cell r="AV62"/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/>
          <cell r="BB62"/>
          <cell r="BC62"/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/>
          <cell r="BI62"/>
          <cell r="BJ62"/>
          <cell r="BK62">
            <v>0</v>
          </cell>
          <cell r="BL62">
            <v>0</v>
          </cell>
          <cell r="BM62"/>
          <cell r="BN62">
            <v>0</v>
          </cell>
          <cell r="BO62">
            <v>0</v>
          </cell>
        </row>
        <row r="63">
          <cell r="I63"/>
          <cell r="J63"/>
          <cell r="K63"/>
          <cell r="L63"/>
          <cell r="M63">
            <v>52896.208569999995</v>
          </cell>
          <cell r="N63" t="e">
            <v>#N/A</v>
          </cell>
          <cell r="O63" t="e">
            <v>#N/A</v>
          </cell>
          <cell r="P63">
            <v>0</v>
          </cell>
          <cell r="Q63" t="e">
            <v>#N/A</v>
          </cell>
          <cell r="R63" t="e">
            <v>#N/A</v>
          </cell>
          <cell r="S63">
            <v>0</v>
          </cell>
          <cell r="T63" t="e">
            <v>#N/A</v>
          </cell>
          <cell r="U63" t="e">
            <v>#N/A</v>
          </cell>
          <cell r="V63">
            <v>52896.208569999995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/>
          <cell r="AC63"/>
          <cell r="AD63">
            <v>0</v>
          </cell>
          <cell r="AE63"/>
          <cell r="AF63">
            <v>0</v>
          </cell>
          <cell r="AG63">
            <v>0</v>
          </cell>
          <cell r="AH63">
            <v>0</v>
          </cell>
          <cell r="AI63"/>
          <cell r="AJ63"/>
          <cell r="AK63"/>
          <cell r="AL63"/>
          <cell r="AM63">
            <v>0</v>
          </cell>
          <cell r="AN63">
            <v>0</v>
          </cell>
          <cell r="AO63">
            <v>0</v>
          </cell>
          <cell r="AP63"/>
          <cell r="AQ63"/>
          <cell r="AR63"/>
          <cell r="AS63"/>
          <cell r="AT63">
            <v>0</v>
          </cell>
          <cell r="AU63">
            <v>0</v>
          </cell>
          <cell r="AV63">
            <v>0</v>
          </cell>
          <cell r="AW63"/>
          <cell r="AX63"/>
          <cell r="AY63"/>
          <cell r="AZ63"/>
          <cell r="BA63">
            <v>0</v>
          </cell>
          <cell r="BB63">
            <v>0</v>
          </cell>
          <cell r="BC63">
            <v>0</v>
          </cell>
          <cell r="BD63"/>
          <cell r="BE63"/>
          <cell r="BF63"/>
          <cell r="BG63"/>
          <cell r="BH63">
            <v>0</v>
          </cell>
          <cell r="BI63">
            <v>0</v>
          </cell>
          <cell r="BJ63">
            <v>0</v>
          </cell>
          <cell r="BK63"/>
          <cell r="BL63"/>
          <cell r="BM63">
            <v>0</v>
          </cell>
          <cell r="BN63"/>
          <cell r="BO63"/>
        </row>
        <row r="64">
          <cell r="I64" t="str">
            <v>492/12</v>
          </cell>
          <cell r="J64" t="str">
            <v>G_492/12</v>
          </cell>
          <cell r="K64">
            <v>2014</v>
          </cell>
          <cell r="L64">
            <v>2020</v>
          </cell>
          <cell r="M64">
            <v>23090.89</v>
          </cell>
          <cell r="N64">
            <v>23090.89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0.4</v>
          </cell>
          <cell r="T64">
            <v>0.4</v>
          </cell>
          <cell r="U64">
            <v>0</v>
          </cell>
          <cell r="V64">
            <v>3691.2999999999993</v>
          </cell>
          <cell r="W64">
            <v>19399.59</v>
          </cell>
          <cell r="X64">
            <v>19399.59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0.4</v>
          </cell>
          <cell r="AD64">
            <v>3399.59</v>
          </cell>
          <cell r="AE64">
            <v>3399.59</v>
          </cell>
          <cell r="AF64"/>
          <cell r="AG64"/>
          <cell r="AH64"/>
          <cell r="AI64">
            <v>0</v>
          </cell>
          <cell r="AJ64">
            <v>0</v>
          </cell>
          <cell r="AK64">
            <v>16000</v>
          </cell>
          <cell r="AL64">
            <v>16000</v>
          </cell>
          <cell r="AM64"/>
          <cell r="AN64"/>
          <cell r="AO64"/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/>
          <cell r="AU64"/>
          <cell r="AV64"/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/>
          <cell r="BB64"/>
          <cell r="BC64"/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/>
          <cell r="BI64"/>
          <cell r="BJ64"/>
          <cell r="BK64">
            <v>0</v>
          </cell>
          <cell r="BL64">
            <v>0</v>
          </cell>
          <cell r="BM64"/>
          <cell r="BN64">
            <v>0</v>
          </cell>
          <cell r="BO64">
            <v>0</v>
          </cell>
        </row>
        <row r="65">
          <cell r="I65" t="str">
            <v>5619/18</v>
          </cell>
          <cell r="J65" t="str">
            <v>J_5619/18</v>
          </cell>
          <cell r="K65">
            <v>2018</v>
          </cell>
          <cell r="L65">
            <v>2021</v>
          </cell>
          <cell r="M65">
            <v>1648.83</v>
          </cell>
          <cell r="N65">
            <v>1648.83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1.26</v>
          </cell>
          <cell r="T65">
            <v>1.26</v>
          </cell>
          <cell r="U65">
            <v>0</v>
          </cell>
          <cell r="V65">
            <v>8.1700000000000728</v>
          </cell>
          <cell r="W65">
            <v>1640.6599999999999</v>
          </cell>
          <cell r="X65">
            <v>1640.6599999999999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1312.53</v>
          </cell>
          <cell r="AE65">
            <v>1312.53</v>
          </cell>
          <cell r="AF65"/>
          <cell r="AG65"/>
          <cell r="AH65"/>
          <cell r="AI65">
            <v>0</v>
          </cell>
          <cell r="AJ65">
            <v>1.26</v>
          </cell>
          <cell r="AK65">
            <v>328.13</v>
          </cell>
          <cell r="AL65">
            <v>328.13</v>
          </cell>
          <cell r="AM65"/>
          <cell r="AN65"/>
          <cell r="AO65"/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/>
          <cell r="AU65"/>
          <cell r="AV65"/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/>
          <cell r="BB65"/>
          <cell r="BC65"/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/>
          <cell r="BI65"/>
          <cell r="BJ65"/>
          <cell r="BK65">
            <v>0</v>
          </cell>
          <cell r="BL65">
            <v>0</v>
          </cell>
          <cell r="BM65"/>
          <cell r="BN65">
            <v>0</v>
          </cell>
          <cell r="BO65">
            <v>0</v>
          </cell>
        </row>
        <row r="66">
          <cell r="I66" t="str">
            <v>224/11</v>
          </cell>
          <cell r="J66" t="str">
            <v>G_224/11</v>
          </cell>
          <cell r="K66">
            <v>2011</v>
          </cell>
          <cell r="L66">
            <v>2021</v>
          </cell>
          <cell r="M66">
            <v>25697.06</v>
          </cell>
          <cell r="N66">
            <v>25697.06</v>
          </cell>
          <cell r="O66">
            <v>0</v>
          </cell>
          <cell r="P66">
            <v>7.665</v>
          </cell>
          <cell r="Q66">
            <v>7.665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14955.470000000001</v>
          </cell>
          <cell r="W66">
            <v>10741.59</v>
          </cell>
          <cell r="X66">
            <v>10741.59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10446.700000000001</v>
          </cell>
          <cell r="AE66">
            <v>10446.700000000001</v>
          </cell>
          <cell r="AF66"/>
          <cell r="AG66"/>
          <cell r="AH66"/>
          <cell r="AI66">
            <v>7.665</v>
          </cell>
          <cell r="AJ66">
            <v>0</v>
          </cell>
          <cell r="AK66">
            <v>294.89</v>
          </cell>
          <cell r="AL66">
            <v>294.89</v>
          </cell>
          <cell r="AM66"/>
          <cell r="AN66"/>
          <cell r="AO66"/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/>
          <cell r="AU66"/>
          <cell r="AV66"/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/>
          <cell r="BB66"/>
          <cell r="BC66"/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/>
          <cell r="BI66"/>
          <cell r="BJ66"/>
          <cell r="BK66">
            <v>0</v>
          </cell>
          <cell r="BL66">
            <v>0</v>
          </cell>
          <cell r="BM66"/>
          <cell r="BN66">
            <v>0</v>
          </cell>
          <cell r="BO66">
            <v>0</v>
          </cell>
        </row>
        <row r="67">
          <cell r="I67" t="str">
            <v>6028/19</v>
          </cell>
          <cell r="J67" t="str">
            <v xml:space="preserve">J_6028/19 </v>
          </cell>
          <cell r="K67">
            <v>2019</v>
          </cell>
          <cell r="L67">
            <v>2020</v>
          </cell>
          <cell r="M67">
            <v>548.13490000000002</v>
          </cell>
          <cell r="N67">
            <v>896.55</v>
          </cell>
          <cell r="O67">
            <v>-348.41509999999994</v>
          </cell>
          <cell r="P67">
            <v>0.62</v>
          </cell>
          <cell r="Q67">
            <v>0.62</v>
          </cell>
          <cell r="R67">
            <v>-4.0000000000000036E-3</v>
          </cell>
          <cell r="S67">
            <v>0</v>
          </cell>
          <cell r="T67">
            <v>0</v>
          </cell>
          <cell r="U67">
            <v>0</v>
          </cell>
          <cell r="V67">
            <v>351.59490000000005</v>
          </cell>
          <cell r="W67">
            <v>196.54</v>
          </cell>
          <cell r="X67">
            <v>196.54</v>
          </cell>
          <cell r="Y67">
            <v>0</v>
          </cell>
          <cell r="Z67">
            <v>0</v>
          </cell>
          <cell r="AA67">
            <v>0</v>
          </cell>
          <cell r="AB67">
            <v>0.62</v>
          </cell>
          <cell r="AC67">
            <v>0</v>
          </cell>
          <cell r="AD67">
            <v>196.54</v>
          </cell>
          <cell r="AE67">
            <v>196.54</v>
          </cell>
          <cell r="AF67"/>
          <cell r="AG67"/>
          <cell r="AH67"/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/>
          <cell r="AN67"/>
          <cell r="AO67"/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/>
          <cell r="AU67"/>
          <cell r="AV67"/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/>
          <cell r="BB67"/>
          <cell r="BC67"/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/>
          <cell r="BI67"/>
          <cell r="BJ67"/>
          <cell r="BK67">
            <v>0</v>
          </cell>
          <cell r="BL67">
            <v>0</v>
          </cell>
          <cell r="BM67"/>
          <cell r="BN67">
            <v>0</v>
          </cell>
          <cell r="BO67">
            <v>0</v>
          </cell>
        </row>
        <row r="68">
          <cell r="I68" t="str">
            <v>6168/19</v>
          </cell>
          <cell r="J68" t="str">
            <v xml:space="preserve">J_6168/19 </v>
          </cell>
          <cell r="K68">
            <v>2019</v>
          </cell>
          <cell r="L68">
            <v>2020</v>
          </cell>
          <cell r="M68">
            <v>334.17366999999996</v>
          </cell>
          <cell r="N68">
            <v>769.91</v>
          </cell>
          <cell r="O68">
            <v>-435.73633000000001</v>
          </cell>
          <cell r="P68">
            <v>0</v>
          </cell>
          <cell r="Q68">
            <v>0</v>
          </cell>
          <cell r="R68">
            <v>0</v>
          </cell>
          <cell r="S68">
            <v>0.5</v>
          </cell>
          <cell r="T68">
            <v>0.5</v>
          </cell>
          <cell r="U68">
            <v>0</v>
          </cell>
          <cell r="V68">
            <v>7.1536699999999769</v>
          </cell>
          <cell r="W68">
            <v>327.02</v>
          </cell>
          <cell r="X68">
            <v>327.02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0.5</v>
          </cell>
          <cell r="AD68">
            <v>327.02</v>
          </cell>
          <cell r="AE68">
            <v>327.02</v>
          </cell>
          <cell r="AF68"/>
          <cell r="AG68"/>
          <cell r="AH68"/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/>
          <cell r="AN68"/>
          <cell r="AO68"/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/>
          <cell r="AU68"/>
          <cell r="AV68"/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/>
          <cell r="BB68"/>
          <cell r="BC68"/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/>
          <cell r="BI68"/>
          <cell r="BJ68"/>
          <cell r="BK68">
            <v>0</v>
          </cell>
          <cell r="BL68">
            <v>0</v>
          </cell>
          <cell r="BM68"/>
          <cell r="BN68">
            <v>0</v>
          </cell>
          <cell r="BO68">
            <v>0</v>
          </cell>
        </row>
        <row r="69">
          <cell r="I69" t="str">
            <v>6256/19</v>
          </cell>
          <cell r="J69" t="str">
            <v xml:space="preserve">J_6256/19 </v>
          </cell>
          <cell r="K69">
            <v>2020</v>
          </cell>
          <cell r="L69">
            <v>2020</v>
          </cell>
          <cell r="M69">
            <v>1577.12</v>
          </cell>
          <cell r="N69">
            <v>1577.12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1577.12</v>
          </cell>
          <cell r="X69">
            <v>1577.12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1577.12</v>
          </cell>
          <cell r="AE69">
            <v>1577.12</v>
          </cell>
          <cell r="AF69"/>
          <cell r="AG69"/>
          <cell r="AH69"/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/>
          <cell r="AN69"/>
          <cell r="AO69"/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/>
          <cell r="AU69"/>
          <cell r="AV69"/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/>
          <cell r="BB69"/>
          <cell r="BC69"/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/>
          <cell r="BI69"/>
          <cell r="BJ69"/>
          <cell r="BK69">
            <v>0</v>
          </cell>
          <cell r="BL69">
            <v>0</v>
          </cell>
          <cell r="BM69"/>
          <cell r="BN69">
            <v>0</v>
          </cell>
          <cell r="BO69">
            <v>0</v>
          </cell>
        </row>
        <row r="70">
          <cell r="I70"/>
          <cell r="J70"/>
          <cell r="K70"/>
          <cell r="L70"/>
          <cell r="M70">
            <v>97914.523219999988</v>
          </cell>
          <cell r="N70" t="e">
            <v>#N/A</v>
          </cell>
          <cell r="O70" t="e">
            <v>#N/A</v>
          </cell>
          <cell r="P70">
            <v>0</v>
          </cell>
          <cell r="Q70" t="e">
            <v>#N/A</v>
          </cell>
          <cell r="R70" t="e">
            <v>#N/A</v>
          </cell>
          <cell r="S70">
            <v>0</v>
          </cell>
          <cell r="T70" t="e">
            <v>#N/A</v>
          </cell>
          <cell r="U70" t="e">
            <v>#N/A</v>
          </cell>
          <cell r="V70">
            <v>97914.523219999988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/>
          <cell r="AC70"/>
          <cell r="AD70">
            <v>0</v>
          </cell>
          <cell r="AE70"/>
          <cell r="AF70">
            <v>0</v>
          </cell>
          <cell r="AG70">
            <v>0</v>
          </cell>
          <cell r="AH70">
            <v>0</v>
          </cell>
          <cell r="AI70"/>
          <cell r="AJ70"/>
          <cell r="AK70"/>
          <cell r="AL70"/>
          <cell r="AM70">
            <v>0</v>
          </cell>
          <cell r="AN70">
            <v>0</v>
          </cell>
          <cell r="AO70">
            <v>0</v>
          </cell>
          <cell r="AP70"/>
          <cell r="AQ70"/>
          <cell r="AR70"/>
          <cell r="AS70"/>
          <cell r="AT70">
            <v>0</v>
          </cell>
          <cell r="AU70">
            <v>0</v>
          </cell>
          <cell r="AV70">
            <v>0</v>
          </cell>
          <cell r="AW70"/>
          <cell r="AX70"/>
          <cell r="AY70"/>
          <cell r="AZ70"/>
          <cell r="BA70">
            <v>0</v>
          </cell>
          <cell r="BB70">
            <v>0</v>
          </cell>
          <cell r="BC70">
            <v>0</v>
          </cell>
          <cell r="BD70"/>
          <cell r="BE70"/>
          <cell r="BF70"/>
          <cell r="BG70"/>
          <cell r="BH70">
            <v>0</v>
          </cell>
          <cell r="BI70">
            <v>0</v>
          </cell>
          <cell r="BJ70">
            <v>0</v>
          </cell>
          <cell r="BK70"/>
          <cell r="BL70"/>
          <cell r="BM70">
            <v>0</v>
          </cell>
          <cell r="BN70"/>
          <cell r="BO70"/>
        </row>
        <row r="71">
          <cell r="I71" t="str">
            <v>4923/18</v>
          </cell>
          <cell r="J71" t="str">
            <v xml:space="preserve">I_4923/18 </v>
          </cell>
          <cell r="K71">
            <v>2018</v>
          </cell>
          <cell r="L71">
            <v>2020</v>
          </cell>
          <cell r="M71">
            <v>66.113219999999998</v>
          </cell>
          <cell r="N71">
            <v>66.113219999999998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41.520960000000002</v>
          </cell>
          <cell r="W71">
            <v>24.59226</v>
          </cell>
          <cell r="X71">
            <v>24.59226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24.59226</v>
          </cell>
          <cell r="AE71">
            <v>24.59226</v>
          </cell>
          <cell r="AF71"/>
          <cell r="AG71"/>
          <cell r="AH71"/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/>
          <cell r="AN71"/>
          <cell r="AO71"/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/>
          <cell r="AU71"/>
          <cell r="AV71"/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/>
          <cell r="BB71"/>
          <cell r="BC71"/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/>
          <cell r="BI71"/>
          <cell r="BJ71"/>
          <cell r="BK71">
            <v>0</v>
          </cell>
          <cell r="BL71">
            <v>0</v>
          </cell>
          <cell r="BM71"/>
          <cell r="BN71">
            <v>0</v>
          </cell>
          <cell r="BO71">
            <v>0</v>
          </cell>
        </row>
        <row r="72">
          <cell r="I72" t="str">
            <v>463/12</v>
          </cell>
          <cell r="J72" t="str">
            <v>G_463/12</v>
          </cell>
          <cell r="K72">
            <v>2012</v>
          </cell>
          <cell r="L72">
            <v>2022</v>
          </cell>
          <cell r="M72">
            <v>13184.27</v>
          </cell>
          <cell r="N72">
            <v>13184.27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2</v>
          </cell>
          <cell r="T72">
            <v>2</v>
          </cell>
          <cell r="U72">
            <v>0</v>
          </cell>
          <cell r="V72">
            <v>20.010000000000218</v>
          </cell>
          <cell r="W72">
            <v>13164.26</v>
          </cell>
          <cell r="X72">
            <v>13164.26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/>
          <cell r="AG72"/>
          <cell r="AH72"/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/>
          <cell r="AN72"/>
          <cell r="AO72"/>
          <cell r="AP72">
            <v>0</v>
          </cell>
          <cell r="AQ72">
            <v>2</v>
          </cell>
          <cell r="AR72">
            <v>13164.26</v>
          </cell>
          <cell r="AS72">
            <v>13164.26</v>
          </cell>
          <cell r="AT72"/>
          <cell r="AU72"/>
          <cell r="AV72"/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/>
          <cell r="BB72"/>
          <cell r="BC72"/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/>
          <cell r="BI72"/>
          <cell r="BJ72"/>
          <cell r="BK72">
            <v>0</v>
          </cell>
          <cell r="BL72">
            <v>0</v>
          </cell>
          <cell r="BM72"/>
          <cell r="BN72">
            <v>0</v>
          </cell>
          <cell r="BO72">
            <v>0</v>
          </cell>
        </row>
        <row r="73">
          <cell r="I73" t="str">
            <v>5015/18</v>
          </cell>
          <cell r="J73" t="str">
            <v xml:space="preserve">I_5015/18 </v>
          </cell>
          <cell r="K73">
            <v>2022</v>
          </cell>
          <cell r="L73">
            <v>2024</v>
          </cell>
          <cell r="M73">
            <v>7729.15</v>
          </cell>
          <cell r="N73">
            <v>7729.15</v>
          </cell>
          <cell r="O73">
            <v>0</v>
          </cell>
          <cell r="P73">
            <v>2.77</v>
          </cell>
          <cell r="Q73">
            <v>2.77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7729.15</v>
          </cell>
          <cell r="X73">
            <v>7729.15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/>
          <cell r="AG73"/>
          <cell r="AH73"/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/>
          <cell r="AN73"/>
          <cell r="AO73"/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/>
          <cell r="AU73"/>
          <cell r="AV73"/>
          <cell r="AW73">
            <v>0</v>
          </cell>
          <cell r="AX73">
            <v>0</v>
          </cell>
          <cell r="AY73">
            <v>344.53</v>
          </cell>
          <cell r="AZ73">
            <v>344.53</v>
          </cell>
          <cell r="BA73"/>
          <cell r="BB73"/>
          <cell r="BC73"/>
          <cell r="BD73">
            <v>2.77</v>
          </cell>
          <cell r="BE73">
            <v>0</v>
          </cell>
          <cell r="BF73">
            <v>7384.62</v>
          </cell>
          <cell r="BG73">
            <v>7384.62</v>
          </cell>
          <cell r="BH73"/>
          <cell r="BI73"/>
          <cell r="BJ73"/>
          <cell r="BK73">
            <v>0</v>
          </cell>
          <cell r="BL73">
            <v>0</v>
          </cell>
          <cell r="BM73"/>
          <cell r="BN73">
            <v>0</v>
          </cell>
          <cell r="BO73">
            <v>0</v>
          </cell>
        </row>
        <row r="74">
          <cell r="I74" t="str">
            <v>2523/15</v>
          </cell>
          <cell r="J74" t="str">
            <v xml:space="preserve">G_2523/15 </v>
          </cell>
          <cell r="K74">
            <v>2016</v>
          </cell>
          <cell r="L74">
            <v>2024</v>
          </cell>
          <cell r="M74">
            <v>4340.01</v>
          </cell>
          <cell r="N74">
            <v>4340.01</v>
          </cell>
          <cell r="O74">
            <v>0</v>
          </cell>
          <cell r="P74">
            <v>0.97</v>
          </cell>
          <cell r="Q74">
            <v>0.97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4340.01</v>
          </cell>
          <cell r="X74">
            <v>4340.01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/>
          <cell r="AG74"/>
          <cell r="AH74"/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/>
          <cell r="AN74"/>
          <cell r="AO74"/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/>
          <cell r="AU74"/>
          <cell r="AV74"/>
          <cell r="AW74">
            <v>0</v>
          </cell>
          <cell r="AX74">
            <v>0</v>
          </cell>
          <cell r="AY74">
            <v>340.01</v>
          </cell>
          <cell r="AZ74">
            <v>340.01</v>
          </cell>
          <cell r="BA74"/>
          <cell r="BB74"/>
          <cell r="BC74"/>
          <cell r="BD74">
            <v>0.97</v>
          </cell>
          <cell r="BE74">
            <v>0</v>
          </cell>
          <cell r="BF74">
            <v>4000</v>
          </cell>
          <cell r="BG74">
            <v>4000</v>
          </cell>
          <cell r="BH74"/>
          <cell r="BI74"/>
          <cell r="BJ74"/>
          <cell r="BK74">
            <v>0</v>
          </cell>
          <cell r="BL74">
            <v>0</v>
          </cell>
          <cell r="BM74"/>
          <cell r="BN74">
            <v>0</v>
          </cell>
          <cell r="BO74">
            <v>0</v>
          </cell>
        </row>
        <row r="75">
          <cell r="I75" t="str">
            <v>2524/15</v>
          </cell>
          <cell r="J75" t="str">
            <v>G_2524/15</v>
          </cell>
          <cell r="K75">
            <v>2016</v>
          </cell>
          <cell r="L75">
            <v>2024</v>
          </cell>
          <cell r="M75">
            <v>11185.02</v>
          </cell>
          <cell r="N75">
            <v>11185.02</v>
          </cell>
          <cell r="O75">
            <v>0</v>
          </cell>
          <cell r="P75">
            <v>2.5</v>
          </cell>
          <cell r="Q75">
            <v>2.5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10000</v>
          </cell>
          <cell r="W75">
            <v>1185.02</v>
          </cell>
          <cell r="X75">
            <v>1185.02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/>
          <cell r="AG75"/>
          <cell r="AH75"/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/>
          <cell r="AN75"/>
          <cell r="AO75"/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/>
          <cell r="AU75"/>
          <cell r="AV75"/>
          <cell r="AW75">
            <v>0</v>
          </cell>
          <cell r="AX75">
            <v>0</v>
          </cell>
          <cell r="AY75">
            <v>185.02</v>
          </cell>
          <cell r="AZ75">
            <v>185.02</v>
          </cell>
          <cell r="BA75"/>
          <cell r="BB75"/>
          <cell r="BC75"/>
          <cell r="BD75">
            <v>2.5</v>
          </cell>
          <cell r="BE75">
            <v>0</v>
          </cell>
          <cell r="BF75">
            <v>1000</v>
          </cell>
          <cell r="BG75">
            <v>1000</v>
          </cell>
          <cell r="BH75"/>
          <cell r="BI75"/>
          <cell r="BJ75"/>
          <cell r="BK75">
            <v>0</v>
          </cell>
          <cell r="BL75">
            <v>0</v>
          </cell>
          <cell r="BM75"/>
          <cell r="BN75">
            <v>0</v>
          </cell>
          <cell r="BO75">
            <v>0</v>
          </cell>
        </row>
        <row r="76">
          <cell r="I76" t="str">
            <v>2525/15</v>
          </cell>
          <cell r="J76" t="str">
            <v xml:space="preserve">G_2525/15 </v>
          </cell>
          <cell r="K76">
            <v>2016</v>
          </cell>
          <cell r="L76">
            <v>2024</v>
          </cell>
          <cell r="M76">
            <v>10845.98</v>
          </cell>
          <cell r="N76">
            <v>10845.98</v>
          </cell>
          <cell r="O76">
            <v>0</v>
          </cell>
          <cell r="P76">
            <v>2.68</v>
          </cell>
          <cell r="Q76">
            <v>2.68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9000</v>
          </cell>
          <cell r="W76">
            <v>1845.98</v>
          </cell>
          <cell r="X76">
            <v>1845.98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/>
          <cell r="AG76"/>
          <cell r="AH76"/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/>
          <cell r="AN76"/>
          <cell r="AO76"/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/>
          <cell r="AU76"/>
          <cell r="AV76"/>
          <cell r="AW76">
            <v>0</v>
          </cell>
          <cell r="AX76">
            <v>0</v>
          </cell>
          <cell r="AY76">
            <v>845.98</v>
          </cell>
          <cell r="AZ76">
            <v>845.98</v>
          </cell>
          <cell r="BA76"/>
          <cell r="BB76"/>
          <cell r="BC76"/>
          <cell r="BD76">
            <v>2.68</v>
          </cell>
          <cell r="BE76">
            <v>0</v>
          </cell>
          <cell r="BF76">
            <v>1000</v>
          </cell>
          <cell r="BG76">
            <v>1000</v>
          </cell>
          <cell r="BH76"/>
          <cell r="BI76"/>
          <cell r="BJ76"/>
          <cell r="BK76">
            <v>0</v>
          </cell>
          <cell r="BL76">
            <v>0</v>
          </cell>
          <cell r="BM76"/>
          <cell r="BN76">
            <v>0</v>
          </cell>
          <cell r="BO76">
            <v>0</v>
          </cell>
        </row>
        <row r="77">
          <cell r="I77" t="str">
            <v>2529/15</v>
          </cell>
          <cell r="J77" t="str">
            <v xml:space="preserve">G_2529/15 </v>
          </cell>
          <cell r="K77">
            <v>2017</v>
          </cell>
          <cell r="L77">
            <v>2024</v>
          </cell>
          <cell r="M77">
            <v>29112.76</v>
          </cell>
          <cell r="N77">
            <v>29112.76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27000</v>
          </cell>
          <cell r="W77">
            <v>2112.7600000000002</v>
          </cell>
          <cell r="X77">
            <v>2112.7600000000002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/>
          <cell r="AG77"/>
          <cell r="AH77"/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/>
          <cell r="AN77"/>
          <cell r="AO77"/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/>
          <cell r="AU77"/>
          <cell r="AV77"/>
          <cell r="AW77">
            <v>0</v>
          </cell>
          <cell r="AX77">
            <v>0</v>
          </cell>
          <cell r="AY77">
            <v>112.76</v>
          </cell>
          <cell r="AZ77">
            <v>112.76</v>
          </cell>
          <cell r="BA77"/>
          <cell r="BB77"/>
          <cell r="BC77"/>
          <cell r="BD77">
            <v>0</v>
          </cell>
          <cell r="BE77">
            <v>0</v>
          </cell>
          <cell r="BF77">
            <v>2000</v>
          </cell>
          <cell r="BG77">
            <v>2000</v>
          </cell>
          <cell r="BH77"/>
          <cell r="BI77"/>
          <cell r="BJ77"/>
          <cell r="BK77">
            <v>0</v>
          </cell>
          <cell r="BL77">
            <v>0</v>
          </cell>
          <cell r="BM77"/>
          <cell r="BN77">
            <v>0</v>
          </cell>
          <cell r="BO77">
            <v>0</v>
          </cell>
        </row>
        <row r="78">
          <cell r="I78" t="str">
            <v>2530/15</v>
          </cell>
          <cell r="J78" t="str">
            <v xml:space="preserve">I_2530/15 </v>
          </cell>
          <cell r="K78">
            <v>2018</v>
          </cell>
          <cell r="L78">
            <v>2024</v>
          </cell>
          <cell r="M78">
            <v>16666.55</v>
          </cell>
          <cell r="N78">
            <v>16666.55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15000</v>
          </cell>
          <cell r="W78">
            <v>1666.55</v>
          </cell>
          <cell r="X78">
            <v>1666.55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/>
          <cell r="AG78"/>
          <cell r="AH78"/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/>
          <cell r="AN78"/>
          <cell r="AO78"/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/>
          <cell r="AU78"/>
          <cell r="AV78"/>
          <cell r="AW78">
            <v>0</v>
          </cell>
          <cell r="AX78">
            <v>0</v>
          </cell>
          <cell r="AY78">
            <v>666.55</v>
          </cell>
          <cell r="AZ78">
            <v>666.55</v>
          </cell>
          <cell r="BA78"/>
          <cell r="BB78"/>
          <cell r="BC78"/>
          <cell r="BD78">
            <v>0</v>
          </cell>
          <cell r="BE78">
            <v>0</v>
          </cell>
          <cell r="BF78">
            <v>1000</v>
          </cell>
          <cell r="BG78">
            <v>1000</v>
          </cell>
          <cell r="BH78"/>
          <cell r="BI78"/>
          <cell r="BJ78"/>
          <cell r="BK78">
            <v>0</v>
          </cell>
          <cell r="BL78">
            <v>0</v>
          </cell>
          <cell r="BM78"/>
          <cell r="BN78">
            <v>0</v>
          </cell>
          <cell r="BO78">
            <v>0</v>
          </cell>
        </row>
        <row r="79">
          <cell r="I79" t="str">
            <v>2534/15</v>
          </cell>
          <cell r="J79" t="str">
            <v xml:space="preserve">I_2534/15 </v>
          </cell>
          <cell r="K79">
            <v>2018</v>
          </cell>
          <cell r="L79">
            <v>2023</v>
          </cell>
          <cell r="M79">
            <v>4784.67</v>
          </cell>
          <cell r="N79">
            <v>4784.67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4784.67</v>
          </cell>
          <cell r="X79">
            <v>4784.67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/>
          <cell r="AG79"/>
          <cell r="AH79"/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/>
          <cell r="AN79"/>
          <cell r="AO79"/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/>
          <cell r="AU79"/>
          <cell r="AV79"/>
          <cell r="AW79">
            <v>0</v>
          </cell>
          <cell r="AX79">
            <v>0</v>
          </cell>
          <cell r="AY79">
            <v>4784.67</v>
          </cell>
          <cell r="AZ79">
            <v>4784.67</v>
          </cell>
          <cell r="BA79"/>
          <cell r="BB79"/>
          <cell r="BC79"/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/>
          <cell r="BI79"/>
          <cell r="BJ79"/>
          <cell r="BK79">
            <v>0</v>
          </cell>
          <cell r="BL79">
            <v>0</v>
          </cell>
          <cell r="BM79"/>
          <cell r="BN79">
            <v>0</v>
          </cell>
          <cell r="BO79">
            <v>0</v>
          </cell>
        </row>
        <row r="80">
          <cell r="I80"/>
          <cell r="J80"/>
          <cell r="K80"/>
          <cell r="L80"/>
          <cell r="M80">
            <v>171898.32251000003</v>
          </cell>
          <cell r="N80" t="e">
            <v>#N/A</v>
          </cell>
          <cell r="O80" t="e">
            <v>#N/A</v>
          </cell>
          <cell r="P80">
            <v>0</v>
          </cell>
          <cell r="Q80" t="e">
            <v>#N/A</v>
          </cell>
          <cell r="R80" t="e">
            <v>#N/A</v>
          </cell>
          <cell r="S80">
            <v>0</v>
          </cell>
          <cell r="T80" t="e">
            <v>#N/A</v>
          </cell>
          <cell r="U80" t="e">
            <v>#N/A</v>
          </cell>
          <cell r="V80">
            <v>171898.32251000003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/>
          <cell r="AC80"/>
          <cell r="AD80">
            <v>0</v>
          </cell>
          <cell r="AE80"/>
          <cell r="AF80">
            <v>0</v>
          </cell>
          <cell r="AG80">
            <v>0</v>
          </cell>
          <cell r="AH80">
            <v>0</v>
          </cell>
          <cell r="AI80"/>
          <cell r="AJ80"/>
          <cell r="AK80"/>
          <cell r="AL80"/>
          <cell r="AM80">
            <v>0</v>
          </cell>
          <cell r="AN80">
            <v>0</v>
          </cell>
          <cell r="AO80">
            <v>0</v>
          </cell>
          <cell r="AP80"/>
          <cell r="AQ80"/>
          <cell r="AR80"/>
          <cell r="AS80"/>
          <cell r="AT80">
            <v>0</v>
          </cell>
          <cell r="AU80">
            <v>0</v>
          </cell>
          <cell r="AV80">
            <v>0</v>
          </cell>
          <cell r="AW80"/>
          <cell r="AX80"/>
          <cell r="AY80"/>
          <cell r="AZ80"/>
          <cell r="BA80">
            <v>0</v>
          </cell>
          <cell r="BB80">
            <v>0</v>
          </cell>
          <cell r="BC80">
            <v>0</v>
          </cell>
          <cell r="BD80"/>
          <cell r="BE80"/>
          <cell r="BF80"/>
          <cell r="BG80"/>
          <cell r="BH80">
            <v>0</v>
          </cell>
          <cell r="BI80">
            <v>0</v>
          </cell>
          <cell r="BJ80">
            <v>0</v>
          </cell>
          <cell r="BK80"/>
          <cell r="BL80"/>
          <cell r="BM80">
            <v>0</v>
          </cell>
          <cell r="BN80"/>
          <cell r="BO80"/>
        </row>
        <row r="81">
          <cell r="I81" t="str">
            <v>2237/15</v>
          </cell>
          <cell r="J81" t="str">
            <v>G_2237/15</v>
          </cell>
          <cell r="K81">
            <v>2019</v>
          </cell>
          <cell r="L81">
            <v>2023</v>
          </cell>
          <cell r="M81">
            <v>4489.49</v>
          </cell>
          <cell r="N81">
            <v>4489.49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4489.49</v>
          </cell>
          <cell r="X81">
            <v>4489.49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/>
          <cell r="AG81"/>
          <cell r="AH81"/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/>
          <cell r="AN81"/>
          <cell r="AO81"/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/>
          <cell r="AU81"/>
          <cell r="AV81"/>
          <cell r="AW81">
            <v>0</v>
          </cell>
          <cell r="AX81">
            <v>0</v>
          </cell>
          <cell r="AY81">
            <v>4489.49</v>
          </cell>
          <cell r="AZ81">
            <v>4489.49</v>
          </cell>
          <cell r="BA81"/>
          <cell r="BB81"/>
          <cell r="BC81"/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/>
          <cell r="BI81"/>
          <cell r="BJ81"/>
          <cell r="BK81">
            <v>0</v>
          </cell>
          <cell r="BL81">
            <v>0</v>
          </cell>
          <cell r="BM81"/>
          <cell r="BN81">
            <v>0</v>
          </cell>
          <cell r="BO81">
            <v>0</v>
          </cell>
        </row>
        <row r="82">
          <cell r="I82" t="str">
            <v>2238/15</v>
          </cell>
          <cell r="J82" t="str">
            <v xml:space="preserve">G_2238/15 </v>
          </cell>
          <cell r="K82">
            <v>2017</v>
          </cell>
          <cell r="L82">
            <v>2023</v>
          </cell>
          <cell r="M82">
            <v>10810.39</v>
          </cell>
          <cell r="N82">
            <v>10810.39</v>
          </cell>
          <cell r="O82">
            <v>0</v>
          </cell>
          <cell r="P82">
            <v>1.8</v>
          </cell>
          <cell r="Q82">
            <v>1.8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760</v>
          </cell>
          <cell r="W82">
            <v>10050.39</v>
          </cell>
          <cell r="X82">
            <v>10050.39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/>
          <cell r="AG82"/>
          <cell r="AH82"/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/>
          <cell r="AN82"/>
          <cell r="AO82"/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/>
          <cell r="AU82"/>
          <cell r="AV82"/>
          <cell r="AW82">
            <v>1.8</v>
          </cell>
          <cell r="AX82">
            <v>0</v>
          </cell>
          <cell r="AY82">
            <v>50.39</v>
          </cell>
          <cell r="AZ82">
            <v>50.39</v>
          </cell>
          <cell r="BA82"/>
          <cell r="BB82"/>
          <cell r="BC82"/>
          <cell r="BD82">
            <v>0</v>
          </cell>
          <cell r="BE82">
            <v>0</v>
          </cell>
          <cell r="BF82">
            <v>10000</v>
          </cell>
          <cell r="BG82">
            <v>10000</v>
          </cell>
          <cell r="BH82"/>
          <cell r="BI82"/>
          <cell r="BJ82"/>
          <cell r="BK82">
            <v>0</v>
          </cell>
          <cell r="BL82">
            <v>0</v>
          </cell>
          <cell r="BM82"/>
          <cell r="BN82">
            <v>0</v>
          </cell>
          <cell r="BO82">
            <v>0</v>
          </cell>
        </row>
        <row r="83">
          <cell r="I83" t="str">
            <v>2239/15</v>
          </cell>
          <cell r="J83" t="str">
            <v xml:space="preserve">G_2239/15 </v>
          </cell>
          <cell r="K83">
            <v>2017</v>
          </cell>
          <cell r="L83">
            <v>2024</v>
          </cell>
          <cell r="M83">
            <v>11788.48</v>
          </cell>
          <cell r="N83">
            <v>11788.48</v>
          </cell>
          <cell r="O83">
            <v>0</v>
          </cell>
          <cell r="P83">
            <v>2</v>
          </cell>
          <cell r="Q83">
            <v>2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10000</v>
          </cell>
          <cell r="W83">
            <v>1788.48</v>
          </cell>
          <cell r="X83">
            <v>1788.48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/>
          <cell r="AG83"/>
          <cell r="AH83"/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/>
          <cell r="AN83"/>
          <cell r="AO83"/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/>
          <cell r="AU83"/>
          <cell r="AV83"/>
          <cell r="AW83">
            <v>0</v>
          </cell>
          <cell r="AX83">
            <v>0</v>
          </cell>
          <cell r="AY83">
            <v>357.7</v>
          </cell>
          <cell r="AZ83">
            <v>357.7</v>
          </cell>
          <cell r="BA83"/>
          <cell r="BB83"/>
          <cell r="BC83"/>
          <cell r="BD83">
            <v>2</v>
          </cell>
          <cell r="BE83">
            <v>0</v>
          </cell>
          <cell r="BF83">
            <v>1430.78</v>
          </cell>
          <cell r="BG83">
            <v>1430.78</v>
          </cell>
          <cell r="BH83"/>
          <cell r="BI83"/>
          <cell r="BJ83"/>
          <cell r="BK83">
            <v>0</v>
          </cell>
          <cell r="BL83">
            <v>0</v>
          </cell>
          <cell r="BM83"/>
          <cell r="BN83">
            <v>0</v>
          </cell>
          <cell r="BO83">
            <v>0</v>
          </cell>
        </row>
        <row r="84">
          <cell r="I84" t="str">
            <v>2240/15</v>
          </cell>
          <cell r="J84" t="str">
            <v xml:space="preserve">I_2240/15 </v>
          </cell>
          <cell r="K84">
            <v>2018</v>
          </cell>
          <cell r="L84">
            <v>2024</v>
          </cell>
          <cell r="M84">
            <v>26132.74</v>
          </cell>
          <cell r="N84">
            <v>26132.74</v>
          </cell>
          <cell r="O84">
            <v>0</v>
          </cell>
          <cell r="P84">
            <v>2.84</v>
          </cell>
          <cell r="Q84">
            <v>2.84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25000</v>
          </cell>
          <cell r="W84">
            <v>1132.74</v>
          </cell>
          <cell r="X84">
            <v>1132.74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/>
          <cell r="AG84"/>
          <cell r="AH84"/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/>
          <cell r="AN84"/>
          <cell r="AO84"/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/>
          <cell r="AU84"/>
          <cell r="AV84"/>
          <cell r="AW84">
            <v>0</v>
          </cell>
          <cell r="AX84">
            <v>0</v>
          </cell>
          <cell r="AY84">
            <v>226.55</v>
          </cell>
          <cell r="AZ84">
            <v>226.55</v>
          </cell>
          <cell r="BA84"/>
          <cell r="BB84"/>
          <cell r="BC84"/>
          <cell r="BD84">
            <v>2.84</v>
          </cell>
          <cell r="BE84">
            <v>0</v>
          </cell>
          <cell r="BF84">
            <v>906.19</v>
          </cell>
          <cell r="BG84">
            <v>906.19</v>
          </cell>
          <cell r="BH84"/>
          <cell r="BI84"/>
          <cell r="BJ84"/>
          <cell r="BK84">
            <v>0</v>
          </cell>
          <cell r="BL84">
            <v>0</v>
          </cell>
          <cell r="BM84"/>
          <cell r="BN84">
            <v>0</v>
          </cell>
          <cell r="BO84">
            <v>0</v>
          </cell>
        </row>
        <row r="85">
          <cell r="I85" t="str">
            <v>136/08</v>
          </cell>
          <cell r="J85" t="str">
            <v>G_136/08</v>
          </cell>
          <cell r="K85">
            <v>2008</v>
          </cell>
          <cell r="L85">
            <v>2021</v>
          </cell>
          <cell r="M85">
            <v>33774.11</v>
          </cell>
          <cell r="N85">
            <v>33774.11</v>
          </cell>
          <cell r="O85">
            <v>0</v>
          </cell>
          <cell r="P85">
            <v>3.5379999999999998</v>
          </cell>
          <cell r="Q85">
            <v>3.5379999999999998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20146.04</v>
          </cell>
          <cell r="W85">
            <v>13628.07</v>
          </cell>
          <cell r="X85">
            <v>13628.07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500</v>
          </cell>
          <cell r="AE85">
            <v>500</v>
          </cell>
          <cell r="AF85"/>
          <cell r="AG85"/>
          <cell r="AH85"/>
          <cell r="AI85">
            <v>3.5379999999999998</v>
          </cell>
          <cell r="AJ85">
            <v>0</v>
          </cell>
          <cell r="AK85">
            <v>13128.07</v>
          </cell>
          <cell r="AL85">
            <v>13128.07</v>
          </cell>
          <cell r="AM85"/>
          <cell r="AN85"/>
          <cell r="AO85"/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/>
          <cell r="AU85"/>
          <cell r="AV85"/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/>
          <cell r="BB85"/>
          <cell r="BC85"/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/>
          <cell r="BI85"/>
          <cell r="BJ85"/>
          <cell r="BK85">
            <v>0</v>
          </cell>
          <cell r="BL85">
            <v>0</v>
          </cell>
          <cell r="BM85"/>
          <cell r="BN85">
            <v>0</v>
          </cell>
          <cell r="BO85">
            <v>0</v>
          </cell>
        </row>
        <row r="86">
          <cell r="I86" t="str">
            <v>46/10</v>
          </cell>
          <cell r="J86" t="str">
            <v>G_46/10</v>
          </cell>
          <cell r="K86">
            <v>2010</v>
          </cell>
          <cell r="L86">
            <v>2020</v>
          </cell>
          <cell r="M86">
            <v>20378.38</v>
          </cell>
          <cell r="N86">
            <v>20378.38</v>
          </cell>
          <cell r="O86">
            <v>0</v>
          </cell>
          <cell r="P86">
            <v>5.7370000000000001</v>
          </cell>
          <cell r="Q86">
            <v>5.7370000000000001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11811.44</v>
          </cell>
          <cell r="W86">
            <v>8566.94</v>
          </cell>
          <cell r="X86">
            <v>8566.94</v>
          </cell>
          <cell r="Y86">
            <v>0</v>
          </cell>
          <cell r="Z86">
            <v>0</v>
          </cell>
          <cell r="AA86">
            <v>0</v>
          </cell>
          <cell r="AB86">
            <v>5.7370000000000001</v>
          </cell>
          <cell r="AC86">
            <v>0</v>
          </cell>
          <cell r="AD86">
            <v>1566.94</v>
          </cell>
          <cell r="AE86">
            <v>1566.94</v>
          </cell>
          <cell r="AF86"/>
          <cell r="AG86"/>
          <cell r="AH86"/>
          <cell r="AI86">
            <v>0</v>
          </cell>
          <cell r="AJ86">
            <v>0</v>
          </cell>
          <cell r="AK86">
            <v>7000</v>
          </cell>
          <cell r="AL86">
            <v>7000</v>
          </cell>
          <cell r="AM86"/>
          <cell r="AN86"/>
          <cell r="AO86"/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/>
          <cell r="AU86"/>
          <cell r="AV86"/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/>
          <cell r="BB86"/>
          <cell r="BC86"/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/>
          <cell r="BI86"/>
          <cell r="BJ86"/>
          <cell r="BK86">
            <v>0</v>
          </cell>
          <cell r="BL86">
            <v>0</v>
          </cell>
          <cell r="BM86"/>
          <cell r="BN86">
            <v>0</v>
          </cell>
          <cell r="BO86">
            <v>0</v>
          </cell>
        </row>
        <row r="87">
          <cell r="I87" t="str">
            <v>1945/15</v>
          </cell>
          <cell r="J87" t="str">
            <v>G_1945/15</v>
          </cell>
          <cell r="K87">
            <v>2017</v>
          </cell>
          <cell r="L87">
            <v>2024</v>
          </cell>
          <cell r="M87">
            <v>27027.64</v>
          </cell>
          <cell r="N87">
            <v>27027.64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24000</v>
          </cell>
          <cell r="W87">
            <v>3027.64</v>
          </cell>
          <cell r="X87">
            <v>3027.64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/>
          <cell r="AG87"/>
          <cell r="AH87"/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/>
          <cell r="AN87"/>
          <cell r="AO87"/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/>
          <cell r="AU87"/>
          <cell r="AV87"/>
          <cell r="AW87">
            <v>0</v>
          </cell>
          <cell r="AX87">
            <v>0</v>
          </cell>
          <cell r="AY87">
            <v>127.64</v>
          </cell>
          <cell r="AZ87">
            <v>127.64</v>
          </cell>
          <cell r="BA87"/>
          <cell r="BB87"/>
          <cell r="BC87"/>
          <cell r="BD87">
            <v>0</v>
          </cell>
          <cell r="BE87">
            <v>0</v>
          </cell>
          <cell r="BF87">
            <v>2900</v>
          </cell>
          <cell r="BG87">
            <v>2900</v>
          </cell>
          <cell r="BH87"/>
          <cell r="BI87"/>
          <cell r="BJ87"/>
          <cell r="BK87">
            <v>0</v>
          </cell>
          <cell r="BL87">
            <v>0</v>
          </cell>
          <cell r="BM87"/>
          <cell r="BN87">
            <v>0</v>
          </cell>
          <cell r="BO87">
            <v>0</v>
          </cell>
        </row>
        <row r="88">
          <cell r="I88" t="str">
            <v>1946/15</v>
          </cell>
          <cell r="J88" t="str">
            <v xml:space="preserve">I_1946/15  </v>
          </cell>
          <cell r="K88">
            <v>2018</v>
          </cell>
          <cell r="L88">
            <v>2024</v>
          </cell>
          <cell r="M88">
            <v>17139.47</v>
          </cell>
          <cell r="N88">
            <v>17139.47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16000.000000000002</v>
          </cell>
          <cell r="W88">
            <v>1139.47</v>
          </cell>
          <cell r="X88">
            <v>1139.47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/>
          <cell r="AG88"/>
          <cell r="AH88"/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/>
          <cell r="AN88"/>
          <cell r="AO88"/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/>
          <cell r="AU88"/>
          <cell r="AV88"/>
          <cell r="AW88">
            <v>0</v>
          </cell>
          <cell r="AX88">
            <v>0</v>
          </cell>
          <cell r="AY88">
            <v>139.47</v>
          </cell>
          <cell r="AZ88">
            <v>139.47</v>
          </cell>
          <cell r="BA88"/>
          <cell r="BB88"/>
          <cell r="BC88"/>
          <cell r="BD88">
            <v>0</v>
          </cell>
          <cell r="BE88">
            <v>0</v>
          </cell>
          <cell r="BF88">
            <v>1000</v>
          </cell>
          <cell r="BG88">
            <v>1000</v>
          </cell>
          <cell r="BH88"/>
          <cell r="BI88"/>
          <cell r="BJ88"/>
          <cell r="BK88">
            <v>0</v>
          </cell>
          <cell r="BL88">
            <v>0</v>
          </cell>
          <cell r="BM88"/>
          <cell r="BN88">
            <v>0</v>
          </cell>
          <cell r="BO88">
            <v>0</v>
          </cell>
        </row>
        <row r="89">
          <cell r="I89" t="str">
            <v>1947/15</v>
          </cell>
          <cell r="J89" t="str">
            <v>I_1947/15</v>
          </cell>
          <cell r="K89">
            <v>2018</v>
          </cell>
          <cell r="L89">
            <v>2024</v>
          </cell>
          <cell r="M89">
            <v>17154.7</v>
          </cell>
          <cell r="N89">
            <v>17154.7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17154.7</v>
          </cell>
          <cell r="X89">
            <v>17154.7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/>
          <cell r="AG89"/>
          <cell r="AH89"/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/>
          <cell r="AN89"/>
          <cell r="AO89"/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/>
          <cell r="AU89"/>
          <cell r="AV89"/>
          <cell r="AW89">
            <v>0</v>
          </cell>
          <cell r="AX89">
            <v>0</v>
          </cell>
          <cell r="AY89">
            <v>154.69999999999999</v>
          </cell>
          <cell r="AZ89">
            <v>154.69999999999999</v>
          </cell>
          <cell r="BA89"/>
          <cell r="BB89"/>
          <cell r="BC89"/>
          <cell r="BD89">
            <v>0</v>
          </cell>
          <cell r="BE89">
            <v>0</v>
          </cell>
          <cell r="BF89">
            <v>17000</v>
          </cell>
          <cell r="BG89">
            <v>17000</v>
          </cell>
          <cell r="BH89"/>
          <cell r="BI89"/>
          <cell r="BJ89"/>
          <cell r="BK89">
            <v>0</v>
          </cell>
          <cell r="BL89">
            <v>0</v>
          </cell>
          <cell r="BM89"/>
          <cell r="BN89">
            <v>0</v>
          </cell>
          <cell r="BO89">
            <v>0</v>
          </cell>
        </row>
        <row r="90">
          <cell r="I90" t="str">
            <v>6080/19</v>
          </cell>
          <cell r="J90" t="str">
            <v>J_6080/19</v>
          </cell>
          <cell r="K90">
            <v>2019</v>
          </cell>
          <cell r="L90">
            <v>2020</v>
          </cell>
          <cell r="M90">
            <v>601.63251000000002</v>
          </cell>
          <cell r="N90">
            <v>1142.1500000000001</v>
          </cell>
          <cell r="O90">
            <v>-540.51749000000007</v>
          </cell>
          <cell r="P90">
            <v>1.4999999999999999E-2</v>
          </cell>
          <cell r="Q90">
            <v>1.4999999999999999E-2</v>
          </cell>
          <cell r="R90">
            <v>0</v>
          </cell>
          <cell r="S90">
            <v>0.5</v>
          </cell>
          <cell r="T90">
            <v>0.5</v>
          </cell>
          <cell r="U90">
            <v>0</v>
          </cell>
          <cell r="V90">
            <v>75.822510000000079</v>
          </cell>
          <cell r="W90">
            <v>525.80999999999995</v>
          </cell>
          <cell r="X90">
            <v>525.80999999999995</v>
          </cell>
          <cell r="Y90">
            <v>0</v>
          </cell>
          <cell r="Z90">
            <v>0</v>
          </cell>
          <cell r="AA90">
            <v>0</v>
          </cell>
          <cell r="AB90">
            <v>1.4999999999999999E-2</v>
          </cell>
          <cell r="AC90">
            <v>0.5</v>
          </cell>
          <cell r="AD90">
            <v>525.80999999999995</v>
          </cell>
          <cell r="AE90">
            <v>525.80999999999995</v>
          </cell>
          <cell r="AF90"/>
          <cell r="AG90"/>
          <cell r="AH90"/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/>
          <cell r="AN90"/>
          <cell r="AO90"/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/>
          <cell r="AU90"/>
          <cell r="AV90"/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/>
          <cell r="BB90"/>
          <cell r="BC90"/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/>
          <cell r="BI90"/>
          <cell r="BJ90"/>
          <cell r="BK90">
            <v>0</v>
          </cell>
          <cell r="BL90">
            <v>0</v>
          </cell>
          <cell r="BM90"/>
          <cell r="BN90">
            <v>0</v>
          </cell>
          <cell r="BO90">
            <v>0</v>
          </cell>
        </row>
        <row r="91">
          <cell r="I91" t="str">
            <v>6454/20</v>
          </cell>
          <cell r="J91" t="str">
            <v>K_6454/20</v>
          </cell>
          <cell r="K91">
            <v>2020</v>
          </cell>
          <cell r="L91">
            <v>2020</v>
          </cell>
          <cell r="M91">
            <v>769.91</v>
          </cell>
          <cell r="N91">
            <v>769.91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0.5</v>
          </cell>
          <cell r="T91">
            <v>0.5</v>
          </cell>
          <cell r="U91">
            <v>0</v>
          </cell>
          <cell r="V91">
            <v>0</v>
          </cell>
          <cell r="W91">
            <v>769.91</v>
          </cell>
          <cell r="X91">
            <v>769.91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0.5</v>
          </cell>
          <cell r="AD91">
            <v>769.91</v>
          </cell>
          <cell r="AE91">
            <v>769.91</v>
          </cell>
          <cell r="AF91"/>
          <cell r="AG91"/>
          <cell r="AH91"/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/>
          <cell r="AN91"/>
          <cell r="AO91"/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/>
          <cell r="AU91"/>
          <cell r="AV91"/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/>
          <cell r="BB91"/>
          <cell r="BC91"/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/>
          <cell r="BI91"/>
          <cell r="BJ91"/>
          <cell r="BK91">
            <v>0</v>
          </cell>
          <cell r="BL91">
            <v>0</v>
          </cell>
          <cell r="BM91"/>
          <cell r="BN91">
            <v>0</v>
          </cell>
          <cell r="BO91">
            <v>0</v>
          </cell>
        </row>
        <row r="92">
          <cell r="I92" t="str">
            <v>6279/19</v>
          </cell>
          <cell r="J92" t="str">
            <v>J_6279/19</v>
          </cell>
          <cell r="K92">
            <v>2020</v>
          </cell>
          <cell r="L92">
            <v>2020</v>
          </cell>
          <cell r="M92">
            <v>476.31</v>
          </cell>
          <cell r="N92">
            <v>476.31</v>
          </cell>
          <cell r="O92">
            <v>0</v>
          </cell>
          <cell r="P92">
            <v>0.36</v>
          </cell>
          <cell r="Q92">
            <v>0.36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230.83</v>
          </cell>
          <cell r="W92">
            <v>245.48</v>
          </cell>
          <cell r="X92">
            <v>245.48</v>
          </cell>
          <cell r="Y92">
            <v>0</v>
          </cell>
          <cell r="Z92">
            <v>0</v>
          </cell>
          <cell r="AA92">
            <v>0</v>
          </cell>
          <cell r="AB92">
            <v>0.36</v>
          </cell>
          <cell r="AC92">
            <v>0</v>
          </cell>
          <cell r="AD92">
            <v>245.48</v>
          </cell>
          <cell r="AE92">
            <v>245.48</v>
          </cell>
          <cell r="AF92"/>
          <cell r="AG92"/>
          <cell r="AH92"/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/>
          <cell r="AN92"/>
          <cell r="AO92"/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/>
          <cell r="AU92"/>
          <cell r="AV92"/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/>
          <cell r="BB92"/>
          <cell r="BC92"/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/>
          <cell r="BI92"/>
          <cell r="BJ92"/>
          <cell r="BK92">
            <v>0</v>
          </cell>
          <cell r="BL92">
            <v>0</v>
          </cell>
          <cell r="BM92"/>
          <cell r="BN92">
            <v>0</v>
          </cell>
          <cell r="BO92">
            <v>0</v>
          </cell>
        </row>
        <row r="93">
          <cell r="I93" t="str">
            <v>6277/19</v>
          </cell>
          <cell r="J93" t="str">
            <v>J_6277/19</v>
          </cell>
          <cell r="K93">
            <v>2020</v>
          </cell>
          <cell r="L93">
            <v>2020</v>
          </cell>
          <cell r="M93">
            <v>1355.07</v>
          </cell>
          <cell r="N93">
            <v>1355.07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0.8</v>
          </cell>
          <cell r="T93">
            <v>0.8</v>
          </cell>
          <cell r="U93">
            <v>0</v>
          </cell>
          <cell r="V93">
            <v>50</v>
          </cell>
          <cell r="W93">
            <v>1305.07</v>
          </cell>
          <cell r="X93">
            <v>1305.07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0.8</v>
          </cell>
          <cell r="AD93">
            <v>1305.07</v>
          </cell>
          <cell r="AE93">
            <v>1305.07</v>
          </cell>
          <cell r="AF93"/>
          <cell r="AG93"/>
          <cell r="AH93"/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/>
          <cell r="AN93"/>
          <cell r="AO93"/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/>
          <cell r="AU93"/>
          <cell r="AV93"/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/>
          <cell r="BB93"/>
          <cell r="BC93"/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/>
          <cell r="BI93"/>
          <cell r="BJ93"/>
          <cell r="BK93">
            <v>0</v>
          </cell>
          <cell r="BL93">
            <v>0</v>
          </cell>
          <cell r="BM93"/>
          <cell r="BN93">
            <v>0</v>
          </cell>
          <cell r="BO93">
            <v>0</v>
          </cell>
        </row>
        <row r="94">
          <cell r="I94"/>
          <cell r="J94"/>
          <cell r="K94"/>
          <cell r="L94"/>
          <cell r="M94">
            <v>62811.060000000005</v>
          </cell>
          <cell r="N94" t="e">
            <v>#N/A</v>
          </cell>
          <cell r="O94" t="e">
            <v>#N/A</v>
          </cell>
          <cell r="P94">
            <v>0</v>
          </cell>
          <cell r="Q94" t="e">
            <v>#N/A</v>
          </cell>
          <cell r="R94" t="e">
            <v>#N/A</v>
          </cell>
          <cell r="S94">
            <v>0</v>
          </cell>
          <cell r="T94" t="e">
            <v>#N/A</v>
          </cell>
          <cell r="U94" t="e">
            <v>#N/A</v>
          </cell>
          <cell r="V94">
            <v>62811.060000000005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/>
          <cell r="AC94"/>
          <cell r="AD94">
            <v>0</v>
          </cell>
          <cell r="AE94"/>
          <cell r="AF94">
            <v>0</v>
          </cell>
          <cell r="AG94">
            <v>0</v>
          </cell>
          <cell r="AH94">
            <v>0</v>
          </cell>
          <cell r="AI94"/>
          <cell r="AJ94"/>
          <cell r="AK94"/>
          <cell r="AL94"/>
          <cell r="AM94">
            <v>0</v>
          </cell>
          <cell r="AN94">
            <v>0</v>
          </cell>
          <cell r="AO94">
            <v>0</v>
          </cell>
          <cell r="AP94"/>
          <cell r="AQ94"/>
          <cell r="AR94"/>
          <cell r="AS94"/>
          <cell r="AT94">
            <v>0</v>
          </cell>
          <cell r="AU94">
            <v>0</v>
          </cell>
          <cell r="AV94">
            <v>0</v>
          </cell>
          <cell r="AW94"/>
          <cell r="AX94"/>
          <cell r="AY94"/>
          <cell r="AZ94"/>
          <cell r="BA94">
            <v>0</v>
          </cell>
          <cell r="BB94">
            <v>0</v>
          </cell>
          <cell r="BC94">
            <v>0</v>
          </cell>
          <cell r="BD94"/>
          <cell r="BE94"/>
          <cell r="BF94"/>
          <cell r="BG94"/>
          <cell r="BH94">
            <v>0</v>
          </cell>
          <cell r="BI94">
            <v>0</v>
          </cell>
          <cell r="BJ94">
            <v>0</v>
          </cell>
          <cell r="BK94"/>
          <cell r="BL94"/>
          <cell r="BM94">
            <v>0</v>
          </cell>
          <cell r="BN94"/>
          <cell r="BO94"/>
        </row>
        <row r="95">
          <cell r="I95" t="str">
            <v>1991/15</v>
          </cell>
          <cell r="J95" t="str">
            <v xml:space="preserve">G_1991/15 </v>
          </cell>
          <cell r="K95">
            <v>2019</v>
          </cell>
          <cell r="L95">
            <v>2022</v>
          </cell>
          <cell r="M95">
            <v>788.38</v>
          </cell>
          <cell r="N95">
            <v>788.38</v>
          </cell>
          <cell r="O95">
            <v>0</v>
          </cell>
          <cell r="P95">
            <v>0.2</v>
          </cell>
          <cell r="Q95">
            <v>0.2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10</v>
          </cell>
          <cell r="W95">
            <v>778.38</v>
          </cell>
          <cell r="X95">
            <v>778.38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/>
          <cell r="AG95"/>
          <cell r="AH95"/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/>
          <cell r="AN95"/>
          <cell r="AO95"/>
          <cell r="AP95">
            <v>0.2</v>
          </cell>
          <cell r="AQ95">
            <v>0</v>
          </cell>
          <cell r="AR95">
            <v>778.38</v>
          </cell>
          <cell r="AS95">
            <v>778.38</v>
          </cell>
          <cell r="AT95"/>
          <cell r="AU95"/>
          <cell r="AV95"/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/>
          <cell r="BB95"/>
          <cell r="BC95"/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/>
          <cell r="BI95"/>
          <cell r="BJ95"/>
          <cell r="BK95">
            <v>0</v>
          </cell>
          <cell r="BL95">
            <v>0</v>
          </cell>
          <cell r="BM95"/>
          <cell r="BN95">
            <v>0</v>
          </cell>
          <cell r="BO95">
            <v>0</v>
          </cell>
        </row>
        <row r="96">
          <cell r="I96" t="str">
            <v>235/11</v>
          </cell>
          <cell r="J96" t="str">
            <v>G_235/11</v>
          </cell>
          <cell r="K96">
            <v>2011</v>
          </cell>
          <cell r="L96">
            <v>2020</v>
          </cell>
          <cell r="M96">
            <v>37207.97</v>
          </cell>
          <cell r="N96">
            <v>37207.97</v>
          </cell>
          <cell r="O96">
            <v>0</v>
          </cell>
          <cell r="P96">
            <v>3.56</v>
          </cell>
          <cell r="Q96">
            <v>3.56</v>
          </cell>
          <cell r="R96">
            <v>9.9999999999988987E-4</v>
          </cell>
          <cell r="S96">
            <v>0</v>
          </cell>
          <cell r="T96">
            <v>0</v>
          </cell>
          <cell r="U96">
            <v>0</v>
          </cell>
          <cell r="V96">
            <v>13533.07</v>
          </cell>
          <cell r="W96">
            <v>23674.9</v>
          </cell>
          <cell r="X96">
            <v>23674.9</v>
          </cell>
          <cell r="Y96">
            <v>0</v>
          </cell>
          <cell r="Z96">
            <v>0</v>
          </cell>
          <cell r="AA96">
            <v>0</v>
          </cell>
          <cell r="AB96">
            <v>3.56</v>
          </cell>
          <cell r="AC96">
            <v>0</v>
          </cell>
          <cell r="AD96">
            <v>2674.9</v>
          </cell>
          <cell r="AE96">
            <v>2674.9</v>
          </cell>
          <cell r="AF96"/>
          <cell r="AG96"/>
          <cell r="AH96"/>
          <cell r="AI96">
            <v>0</v>
          </cell>
          <cell r="AJ96">
            <v>0</v>
          </cell>
          <cell r="AK96">
            <v>21000</v>
          </cell>
          <cell r="AL96">
            <v>21000</v>
          </cell>
          <cell r="AM96"/>
          <cell r="AN96"/>
          <cell r="AO96"/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/>
          <cell r="AU96"/>
          <cell r="AV96"/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/>
          <cell r="BB96"/>
          <cell r="BC96"/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/>
          <cell r="BI96"/>
          <cell r="BJ96"/>
          <cell r="BK96">
            <v>0</v>
          </cell>
          <cell r="BL96">
            <v>0</v>
          </cell>
          <cell r="BM96"/>
          <cell r="BN96">
            <v>0</v>
          </cell>
          <cell r="BO96">
            <v>0</v>
          </cell>
        </row>
        <row r="97">
          <cell r="I97" t="str">
            <v>1992/15</v>
          </cell>
          <cell r="J97" t="str">
            <v>G_1992/15</v>
          </cell>
          <cell r="K97">
            <v>2017</v>
          </cell>
          <cell r="L97">
            <v>2022</v>
          </cell>
          <cell r="M97">
            <v>1224.32</v>
          </cell>
          <cell r="N97">
            <v>1224.32</v>
          </cell>
          <cell r="O97">
            <v>0</v>
          </cell>
          <cell r="P97">
            <v>0.35</v>
          </cell>
          <cell r="Q97">
            <v>0.35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1224.32</v>
          </cell>
          <cell r="X97">
            <v>1224.32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/>
          <cell r="AG97"/>
          <cell r="AH97"/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/>
          <cell r="AN97"/>
          <cell r="AO97"/>
          <cell r="AP97">
            <v>0.35</v>
          </cell>
          <cell r="AQ97">
            <v>0</v>
          </cell>
          <cell r="AR97">
            <v>1224.32</v>
          </cell>
          <cell r="AS97">
            <v>1224.32</v>
          </cell>
          <cell r="AT97"/>
          <cell r="AU97"/>
          <cell r="AV97"/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/>
          <cell r="BB97"/>
          <cell r="BC97"/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/>
          <cell r="BI97"/>
          <cell r="BJ97"/>
          <cell r="BK97">
            <v>0</v>
          </cell>
          <cell r="BL97">
            <v>0</v>
          </cell>
          <cell r="BM97"/>
          <cell r="BN97">
            <v>0</v>
          </cell>
          <cell r="BO97">
            <v>0</v>
          </cell>
        </row>
        <row r="98">
          <cell r="I98" t="str">
            <v>1996/15</v>
          </cell>
          <cell r="J98" t="str">
            <v xml:space="preserve">I_1996/15 </v>
          </cell>
          <cell r="K98">
            <v>2018</v>
          </cell>
          <cell r="L98">
            <v>2023</v>
          </cell>
          <cell r="M98">
            <v>23278.91</v>
          </cell>
          <cell r="N98">
            <v>23278.91</v>
          </cell>
          <cell r="O98">
            <v>0</v>
          </cell>
          <cell r="P98">
            <v>4.3</v>
          </cell>
          <cell r="Q98">
            <v>4.3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20000</v>
          </cell>
          <cell r="W98">
            <v>3278.91</v>
          </cell>
          <cell r="X98">
            <v>3278.91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/>
          <cell r="AG98"/>
          <cell r="AH98"/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/>
          <cell r="AN98"/>
          <cell r="AO98"/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/>
          <cell r="AU98"/>
          <cell r="AV98"/>
          <cell r="AW98">
            <v>4.3</v>
          </cell>
          <cell r="AX98">
            <v>0</v>
          </cell>
          <cell r="AY98">
            <v>3278.91</v>
          </cell>
          <cell r="AZ98">
            <v>3278.91</v>
          </cell>
          <cell r="BA98"/>
          <cell r="BB98"/>
          <cell r="BC98"/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/>
          <cell r="BI98"/>
          <cell r="BJ98"/>
          <cell r="BK98">
            <v>0</v>
          </cell>
          <cell r="BL98">
            <v>0</v>
          </cell>
          <cell r="BM98"/>
          <cell r="BN98">
            <v>0</v>
          </cell>
          <cell r="BO98">
            <v>0</v>
          </cell>
        </row>
        <row r="99">
          <cell r="I99" t="str">
            <v>6264/19</v>
          </cell>
          <cell r="J99" t="str">
            <v xml:space="preserve">J_6264/19 </v>
          </cell>
          <cell r="K99">
            <v>2020</v>
          </cell>
          <cell r="L99">
            <v>2020</v>
          </cell>
          <cell r="M99">
            <v>311.48</v>
          </cell>
          <cell r="N99">
            <v>311.48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0.16</v>
          </cell>
          <cell r="T99">
            <v>0.16</v>
          </cell>
          <cell r="U99">
            <v>0</v>
          </cell>
          <cell r="V99">
            <v>60.480000000000018</v>
          </cell>
          <cell r="W99">
            <v>251</v>
          </cell>
          <cell r="X99">
            <v>251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0.16</v>
          </cell>
          <cell r="AD99">
            <v>251</v>
          </cell>
          <cell r="AE99">
            <v>251</v>
          </cell>
          <cell r="AF99"/>
          <cell r="AG99"/>
          <cell r="AH99"/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/>
          <cell r="AN99"/>
          <cell r="AO99"/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/>
          <cell r="AU99"/>
          <cell r="AV99"/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/>
          <cell r="BB99"/>
          <cell r="BC99"/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/>
          <cell r="BI99"/>
          <cell r="BJ99"/>
          <cell r="BK99">
            <v>0</v>
          </cell>
          <cell r="BL99">
            <v>0</v>
          </cell>
          <cell r="BM99"/>
          <cell r="BN99">
            <v>0</v>
          </cell>
          <cell r="BO99">
            <v>0</v>
          </cell>
        </row>
        <row r="100">
          <cell r="I100"/>
          <cell r="J100"/>
          <cell r="K100"/>
          <cell r="L100"/>
          <cell r="M100">
            <v>9392.23</v>
          </cell>
          <cell r="N100" t="e">
            <v>#N/A</v>
          </cell>
          <cell r="O100" t="e">
            <v>#N/A</v>
          </cell>
          <cell r="P100">
            <v>0</v>
          </cell>
          <cell r="Q100" t="e">
            <v>#N/A</v>
          </cell>
          <cell r="R100" t="e">
            <v>#N/A</v>
          </cell>
          <cell r="S100">
            <v>0</v>
          </cell>
          <cell r="T100" t="e">
            <v>#N/A</v>
          </cell>
          <cell r="U100" t="e">
            <v>#N/A</v>
          </cell>
          <cell r="V100">
            <v>9392.23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/>
          <cell r="AC100"/>
          <cell r="AD100">
            <v>0</v>
          </cell>
          <cell r="AE100"/>
          <cell r="AF100">
            <v>0</v>
          </cell>
          <cell r="AG100">
            <v>0</v>
          </cell>
          <cell r="AH100">
            <v>0</v>
          </cell>
          <cell r="AI100"/>
          <cell r="AJ100"/>
          <cell r="AK100"/>
          <cell r="AL100"/>
          <cell r="AM100">
            <v>0</v>
          </cell>
          <cell r="AN100">
            <v>0</v>
          </cell>
          <cell r="AO100">
            <v>0</v>
          </cell>
          <cell r="AP100"/>
          <cell r="AQ100"/>
          <cell r="AR100"/>
          <cell r="AS100"/>
          <cell r="AT100">
            <v>0</v>
          </cell>
          <cell r="AU100">
            <v>0</v>
          </cell>
          <cell r="AV100">
            <v>0</v>
          </cell>
          <cell r="AW100"/>
          <cell r="AX100"/>
          <cell r="AY100"/>
          <cell r="AZ100"/>
          <cell r="BA100">
            <v>0</v>
          </cell>
          <cell r="BB100">
            <v>0</v>
          </cell>
          <cell r="BC100">
            <v>0</v>
          </cell>
          <cell r="BD100"/>
          <cell r="BE100"/>
          <cell r="BF100"/>
          <cell r="BG100"/>
          <cell r="BH100">
            <v>0</v>
          </cell>
          <cell r="BI100">
            <v>0</v>
          </cell>
          <cell r="BJ100">
            <v>0</v>
          </cell>
          <cell r="BK100"/>
          <cell r="BL100"/>
          <cell r="BM100">
            <v>0</v>
          </cell>
          <cell r="BN100"/>
          <cell r="BO100"/>
        </row>
        <row r="101">
          <cell r="I101" t="str">
            <v>2092/15</v>
          </cell>
          <cell r="J101" t="str">
            <v xml:space="preserve">G_2092/15 </v>
          </cell>
          <cell r="K101">
            <v>2017</v>
          </cell>
          <cell r="L101">
            <v>2026</v>
          </cell>
          <cell r="M101">
            <v>9392.23</v>
          </cell>
          <cell r="N101">
            <v>9392.23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4691.1149999999998</v>
          </cell>
          <cell r="W101">
            <v>4701.1149999999998</v>
          </cell>
          <cell r="X101">
            <v>4701.1149999999998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/>
          <cell r="AG101"/>
          <cell r="AH101"/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/>
          <cell r="AN101"/>
          <cell r="AO101"/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/>
          <cell r="AU101"/>
          <cell r="AV101"/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/>
          <cell r="BB101"/>
          <cell r="BC101"/>
          <cell r="BD101">
            <v>0</v>
          </cell>
          <cell r="BE101">
            <v>0</v>
          </cell>
          <cell r="BF101">
            <v>10</v>
          </cell>
          <cell r="BG101">
            <v>10</v>
          </cell>
          <cell r="BH101"/>
          <cell r="BI101"/>
          <cell r="BJ101"/>
          <cell r="BK101">
            <v>0</v>
          </cell>
          <cell r="BL101">
            <v>0</v>
          </cell>
          <cell r="BM101"/>
          <cell r="BN101">
            <v>4691.1149999999998</v>
          </cell>
          <cell r="BO101">
            <v>4691.1149999999998</v>
          </cell>
        </row>
        <row r="102">
          <cell r="I102"/>
          <cell r="J102"/>
          <cell r="K102"/>
          <cell r="L102"/>
          <cell r="M102">
            <v>298788.80668999994</v>
          </cell>
          <cell r="N102" t="e">
            <v>#N/A</v>
          </cell>
          <cell r="O102" t="e">
            <v>#N/A</v>
          </cell>
          <cell r="P102">
            <v>0</v>
          </cell>
          <cell r="Q102" t="e">
            <v>#N/A</v>
          </cell>
          <cell r="R102" t="e">
            <v>#N/A</v>
          </cell>
          <cell r="S102">
            <v>0</v>
          </cell>
          <cell r="T102" t="e">
            <v>#N/A</v>
          </cell>
          <cell r="U102" t="e">
            <v>#N/A</v>
          </cell>
          <cell r="V102">
            <v>298788.80668999994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/>
          <cell r="AC102"/>
          <cell r="AD102">
            <v>0</v>
          </cell>
          <cell r="AE102"/>
          <cell r="AF102">
            <v>0</v>
          </cell>
          <cell r="AG102">
            <v>0</v>
          </cell>
          <cell r="AH102">
            <v>0</v>
          </cell>
          <cell r="AI102"/>
          <cell r="AJ102"/>
          <cell r="AK102"/>
          <cell r="AL102"/>
          <cell r="AM102">
            <v>0</v>
          </cell>
          <cell r="AN102">
            <v>0</v>
          </cell>
          <cell r="AO102">
            <v>0</v>
          </cell>
          <cell r="AP102"/>
          <cell r="AQ102"/>
          <cell r="AR102"/>
          <cell r="AS102"/>
          <cell r="AT102">
            <v>0</v>
          </cell>
          <cell r="AU102">
            <v>0</v>
          </cell>
          <cell r="AV102">
            <v>0</v>
          </cell>
          <cell r="AW102"/>
          <cell r="AX102"/>
          <cell r="AY102"/>
          <cell r="AZ102"/>
          <cell r="BA102">
            <v>0</v>
          </cell>
          <cell r="BB102">
            <v>0</v>
          </cell>
          <cell r="BC102">
            <v>0</v>
          </cell>
          <cell r="BD102"/>
          <cell r="BE102"/>
          <cell r="BF102"/>
          <cell r="BG102"/>
          <cell r="BH102">
            <v>0</v>
          </cell>
          <cell r="BI102">
            <v>0</v>
          </cell>
          <cell r="BJ102">
            <v>0</v>
          </cell>
          <cell r="BK102"/>
          <cell r="BL102"/>
          <cell r="BM102">
            <v>0</v>
          </cell>
          <cell r="BN102"/>
          <cell r="BO102"/>
        </row>
        <row r="103">
          <cell r="I103" t="str">
            <v>5623/18</v>
          </cell>
          <cell r="J103" t="str">
            <v>J_5623/18</v>
          </cell>
          <cell r="K103">
            <v>2018</v>
          </cell>
          <cell r="L103">
            <v>2020</v>
          </cell>
          <cell r="M103">
            <v>794.93</v>
          </cell>
          <cell r="N103">
            <v>794.93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665.78850999999997</v>
          </cell>
          <cell r="W103">
            <v>129.14149</v>
          </cell>
          <cell r="X103">
            <v>129.14149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129.14149</v>
          </cell>
          <cell r="AE103">
            <v>129.14149</v>
          </cell>
          <cell r="AF103"/>
          <cell r="AG103"/>
          <cell r="AH103"/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/>
          <cell r="AN103"/>
          <cell r="AO103"/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/>
          <cell r="AU103"/>
          <cell r="AV103"/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/>
          <cell r="BB103"/>
          <cell r="BC103"/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/>
          <cell r="BI103"/>
          <cell r="BJ103"/>
          <cell r="BK103">
            <v>0</v>
          </cell>
          <cell r="BL103">
            <v>0</v>
          </cell>
          <cell r="BM103"/>
          <cell r="BN103">
            <v>0</v>
          </cell>
          <cell r="BO103">
            <v>0</v>
          </cell>
        </row>
        <row r="104">
          <cell r="I104" t="str">
            <v>5304/18</v>
          </cell>
          <cell r="J104" t="str">
            <v xml:space="preserve">I_5304/18 </v>
          </cell>
          <cell r="K104">
            <v>2018</v>
          </cell>
          <cell r="L104">
            <v>2020</v>
          </cell>
          <cell r="M104">
            <v>809.29</v>
          </cell>
          <cell r="N104">
            <v>809.29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747.46421999999995</v>
          </cell>
          <cell r="W104">
            <v>61.825780000000002</v>
          </cell>
          <cell r="X104">
            <v>61.825780000000002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61.825780000000002</v>
          </cell>
          <cell r="AE104">
            <v>61.825780000000002</v>
          </cell>
          <cell r="AF104"/>
          <cell r="AG104"/>
          <cell r="AH104"/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/>
          <cell r="AN104"/>
          <cell r="AO104"/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/>
          <cell r="AU104"/>
          <cell r="AV104"/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/>
          <cell r="BB104"/>
          <cell r="BC104"/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/>
          <cell r="BI104"/>
          <cell r="BJ104"/>
          <cell r="BK104">
            <v>0</v>
          </cell>
          <cell r="BL104">
            <v>0</v>
          </cell>
          <cell r="BM104"/>
          <cell r="BN104">
            <v>0</v>
          </cell>
          <cell r="BO104">
            <v>0</v>
          </cell>
        </row>
        <row r="105">
          <cell r="I105" t="str">
            <v>1874/15</v>
          </cell>
          <cell r="J105" t="str">
            <v>G_1874/15</v>
          </cell>
          <cell r="K105">
            <v>2017</v>
          </cell>
          <cell r="L105">
            <v>2021</v>
          </cell>
          <cell r="M105">
            <v>4429.22</v>
          </cell>
          <cell r="N105">
            <v>4429.22</v>
          </cell>
          <cell r="O105">
            <v>0</v>
          </cell>
          <cell r="P105">
            <v>0.66</v>
          </cell>
          <cell r="Q105">
            <v>0.66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1630.6000000000004</v>
          </cell>
          <cell r="W105">
            <v>2798.62</v>
          </cell>
          <cell r="X105">
            <v>2798.62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2516.73</v>
          </cell>
          <cell r="AE105">
            <v>2516.73</v>
          </cell>
          <cell r="AF105"/>
          <cell r="AG105"/>
          <cell r="AH105"/>
          <cell r="AI105">
            <v>0.66</v>
          </cell>
          <cell r="AJ105">
            <v>0</v>
          </cell>
          <cell r="AK105">
            <v>281.89</v>
          </cell>
          <cell r="AL105">
            <v>281.89</v>
          </cell>
          <cell r="AM105"/>
          <cell r="AN105"/>
          <cell r="AO105"/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/>
          <cell r="AU105"/>
          <cell r="AV105"/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/>
          <cell r="BB105"/>
          <cell r="BC105"/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/>
          <cell r="BI105"/>
          <cell r="BJ105"/>
          <cell r="BK105">
            <v>0</v>
          </cell>
          <cell r="BL105">
            <v>0</v>
          </cell>
          <cell r="BM105"/>
          <cell r="BN105">
            <v>0</v>
          </cell>
          <cell r="BO105">
            <v>0</v>
          </cell>
        </row>
        <row r="106">
          <cell r="I106" t="str">
            <v>5834/19</v>
          </cell>
          <cell r="J106" t="str">
            <v>J_5834/19</v>
          </cell>
          <cell r="K106">
            <v>2019</v>
          </cell>
          <cell r="L106">
            <v>2020</v>
          </cell>
          <cell r="M106">
            <v>323.35654999999997</v>
          </cell>
          <cell r="N106">
            <v>567.30999999999995</v>
          </cell>
          <cell r="O106">
            <v>-243.95344999999998</v>
          </cell>
          <cell r="P106">
            <v>0</v>
          </cell>
          <cell r="Q106">
            <v>0</v>
          </cell>
          <cell r="R106">
            <v>0</v>
          </cell>
          <cell r="S106">
            <v>0.4</v>
          </cell>
          <cell r="T106">
            <v>0.4</v>
          </cell>
          <cell r="U106">
            <v>0</v>
          </cell>
          <cell r="V106">
            <v>308.93654999999995</v>
          </cell>
          <cell r="W106">
            <v>14.42</v>
          </cell>
          <cell r="X106">
            <v>14.42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0.4</v>
          </cell>
          <cell r="AD106">
            <v>14.42</v>
          </cell>
          <cell r="AE106">
            <v>14.42</v>
          </cell>
          <cell r="AF106"/>
          <cell r="AG106"/>
          <cell r="AH106"/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/>
          <cell r="AN106"/>
          <cell r="AO106"/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/>
          <cell r="AU106"/>
          <cell r="AV106"/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/>
          <cell r="BB106"/>
          <cell r="BC106"/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/>
          <cell r="BI106"/>
          <cell r="BJ106"/>
          <cell r="BK106">
            <v>0</v>
          </cell>
          <cell r="BL106">
            <v>0</v>
          </cell>
          <cell r="BM106"/>
          <cell r="BN106">
            <v>0</v>
          </cell>
          <cell r="BO106">
            <v>0</v>
          </cell>
        </row>
        <row r="107">
          <cell r="I107" t="str">
            <v>4029/17</v>
          </cell>
          <cell r="J107" t="str">
            <v xml:space="preserve">G_4029/17 </v>
          </cell>
          <cell r="K107">
            <v>2017</v>
          </cell>
          <cell r="L107">
            <v>2020</v>
          </cell>
          <cell r="M107">
            <v>104555.63</v>
          </cell>
          <cell r="N107">
            <v>104555.63</v>
          </cell>
          <cell r="O107">
            <v>0</v>
          </cell>
          <cell r="P107">
            <v>8</v>
          </cell>
          <cell r="Q107">
            <v>8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26236.400000000009</v>
          </cell>
          <cell r="W107">
            <v>78319.23</v>
          </cell>
          <cell r="X107">
            <v>78319.23</v>
          </cell>
          <cell r="Y107">
            <v>0</v>
          </cell>
          <cell r="Z107">
            <v>0</v>
          </cell>
          <cell r="AA107">
            <v>0</v>
          </cell>
          <cell r="AB107">
            <v>8</v>
          </cell>
          <cell r="AC107">
            <v>0</v>
          </cell>
          <cell r="AD107">
            <v>2319.23</v>
          </cell>
          <cell r="AE107">
            <v>2319.23</v>
          </cell>
          <cell r="AF107"/>
          <cell r="AG107"/>
          <cell r="AH107"/>
          <cell r="AI107">
            <v>0</v>
          </cell>
          <cell r="AJ107">
            <v>0</v>
          </cell>
          <cell r="AK107">
            <v>76000</v>
          </cell>
          <cell r="AL107">
            <v>76000</v>
          </cell>
          <cell r="AM107"/>
          <cell r="AN107"/>
          <cell r="AO107"/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/>
          <cell r="AU107"/>
          <cell r="AV107"/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/>
          <cell r="BB107"/>
          <cell r="BC107"/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/>
          <cell r="BI107"/>
          <cell r="BJ107"/>
          <cell r="BK107">
            <v>0</v>
          </cell>
          <cell r="BL107">
            <v>0</v>
          </cell>
          <cell r="BM107"/>
          <cell r="BN107">
            <v>0</v>
          </cell>
          <cell r="BO107">
            <v>0</v>
          </cell>
        </row>
        <row r="108">
          <cell r="I108" t="str">
            <v>5532/18</v>
          </cell>
          <cell r="J108" t="str">
            <v>I_5532/18</v>
          </cell>
          <cell r="K108">
            <v>2018</v>
          </cell>
          <cell r="L108">
            <v>2020</v>
          </cell>
          <cell r="M108">
            <v>2616.1035999999999</v>
          </cell>
          <cell r="N108">
            <v>3174.53</v>
          </cell>
          <cell r="O108">
            <v>-558.42640000000029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2158.3535999999999</v>
          </cell>
          <cell r="W108">
            <v>457.75</v>
          </cell>
          <cell r="X108">
            <v>457.75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457.75</v>
          </cell>
          <cell r="AE108">
            <v>457.75</v>
          </cell>
          <cell r="AF108"/>
          <cell r="AG108"/>
          <cell r="AH108"/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/>
          <cell r="AN108"/>
          <cell r="AO108"/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/>
          <cell r="AU108"/>
          <cell r="AV108"/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/>
          <cell r="BB108"/>
          <cell r="BC108"/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/>
          <cell r="BI108"/>
          <cell r="BJ108"/>
          <cell r="BK108">
            <v>0</v>
          </cell>
          <cell r="BL108">
            <v>0</v>
          </cell>
          <cell r="BM108"/>
          <cell r="BN108">
            <v>0</v>
          </cell>
          <cell r="BO108">
            <v>0</v>
          </cell>
        </row>
        <row r="109">
          <cell r="I109" t="str">
            <v>5019/18</v>
          </cell>
          <cell r="J109" t="str">
            <v xml:space="preserve">I_5019/18 </v>
          </cell>
          <cell r="K109">
            <v>2021</v>
          </cell>
          <cell r="L109">
            <v>2023</v>
          </cell>
          <cell r="M109">
            <v>2917.66</v>
          </cell>
          <cell r="N109">
            <v>2917.66</v>
          </cell>
          <cell r="O109">
            <v>0</v>
          </cell>
          <cell r="P109">
            <v>1.05</v>
          </cell>
          <cell r="Q109">
            <v>1.05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2917.66</v>
          </cell>
          <cell r="X109">
            <v>2917.66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/>
          <cell r="AG109"/>
          <cell r="AH109"/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/>
          <cell r="AN109"/>
          <cell r="AO109"/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/>
          <cell r="AU109"/>
          <cell r="AV109"/>
          <cell r="AW109">
            <v>1.05</v>
          </cell>
          <cell r="AX109">
            <v>0</v>
          </cell>
          <cell r="AY109">
            <v>2917.66</v>
          </cell>
          <cell r="AZ109">
            <v>2917.66</v>
          </cell>
          <cell r="BA109"/>
          <cell r="BB109"/>
          <cell r="BC109"/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/>
          <cell r="BI109"/>
          <cell r="BJ109"/>
          <cell r="BK109">
            <v>0</v>
          </cell>
          <cell r="BL109">
            <v>0</v>
          </cell>
          <cell r="BM109"/>
          <cell r="BN109">
            <v>0</v>
          </cell>
          <cell r="BO109">
            <v>0</v>
          </cell>
        </row>
        <row r="110">
          <cell r="I110" t="str">
            <v>5020/18</v>
          </cell>
          <cell r="J110" t="str">
            <v xml:space="preserve">I_5020/18 </v>
          </cell>
          <cell r="K110">
            <v>2021</v>
          </cell>
          <cell r="L110">
            <v>2024</v>
          </cell>
          <cell r="M110">
            <v>1543.64</v>
          </cell>
          <cell r="N110">
            <v>1543.64</v>
          </cell>
          <cell r="O110">
            <v>0</v>
          </cell>
          <cell r="P110">
            <v>0.56000000000000005</v>
          </cell>
          <cell r="Q110">
            <v>0.56000000000000005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1543.64</v>
          </cell>
          <cell r="X110">
            <v>1543.64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/>
          <cell r="AG110"/>
          <cell r="AH110"/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/>
          <cell r="AN110"/>
          <cell r="AO110"/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/>
          <cell r="AU110"/>
          <cell r="AV110"/>
          <cell r="AW110">
            <v>0</v>
          </cell>
          <cell r="AX110">
            <v>0</v>
          </cell>
          <cell r="AY110">
            <v>543.64</v>
          </cell>
          <cell r="AZ110">
            <v>543.64</v>
          </cell>
          <cell r="BA110"/>
          <cell r="BB110"/>
          <cell r="BC110"/>
          <cell r="BD110">
            <v>0.56000000000000005</v>
          </cell>
          <cell r="BE110">
            <v>0</v>
          </cell>
          <cell r="BF110">
            <v>1000.0000000000001</v>
          </cell>
          <cell r="BG110">
            <v>1000.0000000000001</v>
          </cell>
          <cell r="BH110"/>
          <cell r="BI110"/>
          <cell r="BJ110"/>
          <cell r="BK110">
            <v>0</v>
          </cell>
          <cell r="BL110">
            <v>0</v>
          </cell>
          <cell r="BM110"/>
          <cell r="BN110">
            <v>0</v>
          </cell>
          <cell r="BO110">
            <v>0</v>
          </cell>
        </row>
        <row r="111">
          <cell r="I111" t="str">
            <v>5023/18</v>
          </cell>
          <cell r="J111" t="str">
            <v xml:space="preserve">I_5023/18 </v>
          </cell>
          <cell r="K111">
            <v>2021</v>
          </cell>
          <cell r="L111">
            <v>2024</v>
          </cell>
          <cell r="M111">
            <v>1102.56</v>
          </cell>
          <cell r="N111">
            <v>1102.56</v>
          </cell>
          <cell r="O111">
            <v>0</v>
          </cell>
          <cell r="P111">
            <v>0.4</v>
          </cell>
          <cell r="Q111">
            <v>0.4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1102.56</v>
          </cell>
          <cell r="X111">
            <v>1102.56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/>
          <cell r="AG111"/>
          <cell r="AH111"/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/>
          <cell r="AN111"/>
          <cell r="AO111"/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/>
          <cell r="AU111"/>
          <cell r="AV111"/>
          <cell r="AW111">
            <v>0</v>
          </cell>
          <cell r="AX111">
            <v>0</v>
          </cell>
          <cell r="AY111">
            <v>102.56</v>
          </cell>
          <cell r="AZ111">
            <v>102.56</v>
          </cell>
          <cell r="BA111"/>
          <cell r="BB111"/>
          <cell r="BC111"/>
          <cell r="BD111">
            <v>0.4</v>
          </cell>
          <cell r="BE111">
            <v>0</v>
          </cell>
          <cell r="BF111">
            <v>1000</v>
          </cell>
          <cell r="BG111">
            <v>1000</v>
          </cell>
          <cell r="BH111"/>
          <cell r="BI111"/>
          <cell r="BJ111"/>
          <cell r="BK111">
            <v>0</v>
          </cell>
          <cell r="BL111">
            <v>0</v>
          </cell>
          <cell r="BM111"/>
          <cell r="BN111">
            <v>0</v>
          </cell>
          <cell r="BO111">
            <v>0</v>
          </cell>
        </row>
        <row r="112">
          <cell r="I112" t="str">
            <v>5024/18</v>
          </cell>
          <cell r="J112" t="str">
            <v xml:space="preserve">I_5024/18 </v>
          </cell>
          <cell r="K112">
            <v>2021</v>
          </cell>
          <cell r="L112">
            <v>2024</v>
          </cell>
          <cell r="M112">
            <v>1019.89</v>
          </cell>
          <cell r="N112">
            <v>1019.89</v>
          </cell>
          <cell r="O112">
            <v>0</v>
          </cell>
          <cell r="P112">
            <v>0.37</v>
          </cell>
          <cell r="Q112">
            <v>0.37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1019.89</v>
          </cell>
          <cell r="X112">
            <v>1019.89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/>
          <cell r="AG112"/>
          <cell r="AH112"/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/>
          <cell r="AN112"/>
          <cell r="AO112"/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/>
          <cell r="AU112"/>
          <cell r="AV112"/>
          <cell r="AW112">
            <v>0</v>
          </cell>
          <cell r="AX112">
            <v>0</v>
          </cell>
          <cell r="AY112">
            <v>119.89</v>
          </cell>
          <cell r="AZ112">
            <v>119.89</v>
          </cell>
          <cell r="BA112"/>
          <cell r="BB112"/>
          <cell r="BC112"/>
          <cell r="BD112">
            <v>0.37</v>
          </cell>
          <cell r="BE112">
            <v>0</v>
          </cell>
          <cell r="BF112">
            <v>900</v>
          </cell>
          <cell r="BG112">
            <v>900</v>
          </cell>
          <cell r="BH112"/>
          <cell r="BI112"/>
          <cell r="BJ112"/>
          <cell r="BK112">
            <v>0</v>
          </cell>
          <cell r="BL112">
            <v>0</v>
          </cell>
          <cell r="BM112"/>
          <cell r="BN112">
            <v>0</v>
          </cell>
          <cell r="BO112">
            <v>0</v>
          </cell>
        </row>
        <row r="113">
          <cell r="I113" t="str">
            <v>1875/15</v>
          </cell>
          <cell r="J113" t="str">
            <v>I_1875/15</v>
          </cell>
          <cell r="K113">
            <v>2018</v>
          </cell>
          <cell r="L113">
            <v>2023</v>
          </cell>
          <cell r="M113">
            <v>4036.32</v>
          </cell>
          <cell r="N113">
            <v>4036.32</v>
          </cell>
          <cell r="O113">
            <v>0</v>
          </cell>
          <cell r="P113">
            <v>0.6</v>
          </cell>
          <cell r="Q113">
            <v>0.6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4036.32</v>
          </cell>
          <cell r="X113">
            <v>4036.32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/>
          <cell r="AG113"/>
          <cell r="AH113"/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/>
          <cell r="AN113"/>
          <cell r="AO113"/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/>
          <cell r="AU113"/>
          <cell r="AV113"/>
          <cell r="AW113">
            <v>0.6</v>
          </cell>
          <cell r="AX113">
            <v>0</v>
          </cell>
          <cell r="AY113">
            <v>4036.32</v>
          </cell>
          <cell r="AZ113">
            <v>4036.32</v>
          </cell>
          <cell r="BA113"/>
          <cell r="BB113"/>
          <cell r="BC113"/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/>
          <cell r="BI113"/>
          <cell r="BJ113"/>
          <cell r="BK113">
            <v>0</v>
          </cell>
          <cell r="BL113">
            <v>0</v>
          </cell>
          <cell r="BM113"/>
          <cell r="BN113">
            <v>0</v>
          </cell>
          <cell r="BO113">
            <v>0</v>
          </cell>
        </row>
        <row r="114">
          <cell r="I114" t="str">
            <v>1876/15</v>
          </cell>
          <cell r="J114" t="str">
            <v>I_1876/15</v>
          </cell>
          <cell r="K114">
            <v>2018</v>
          </cell>
          <cell r="L114">
            <v>2023</v>
          </cell>
          <cell r="M114">
            <v>3925.26</v>
          </cell>
          <cell r="N114">
            <v>3925.26</v>
          </cell>
          <cell r="O114">
            <v>0</v>
          </cell>
          <cell r="P114">
            <v>0.53500000000000003</v>
          </cell>
          <cell r="Q114">
            <v>0.53500000000000003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3925.26</v>
          </cell>
          <cell r="X114">
            <v>3925.26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/>
          <cell r="AG114"/>
          <cell r="AH114"/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/>
          <cell r="AN114"/>
          <cell r="AO114"/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/>
          <cell r="AU114"/>
          <cell r="AV114"/>
          <cell r="AW114">
            <v>0.53500000000000003</v>
          </cell>
          <cell r="AX114">
            <v>0</v>
          </cell>
          <cell r="AY114">
            <v>3925.26</v>
          </cell>
          <cell r="AZ114">
            <v>3925.26</v>
          </cell>
          <cell r="BA114"/>
          <cell r="BB114"/>
          <cell r="BC114"/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/>
          <cell r="BI114"/>
          <cell r="BJ114"/>
          <cell r="BK114">
            <v>0</v>
          </cell>
          <cell r="BL114">
            <v>0</v>
          </cell>
          <cell r="BM114"/>
          <cell r="BN114">
            <v>0</v>
          </cell>
          <cell r="BO114">
            <v>0</v>
          </cell>
        </row>
        <row r="115">
          <cell r="I115" t="str">
            <v>1877/15</v>
          </cell>
          <cell r="J115" t="str">
            <v>I_1877/15</v>
          </cell>
          <cell r="K115">
            <v>2018</v>
          </cell>
          <cell r="L115">
            <v>2023</v>
          </cell>
          <cell r="M115">
            <v>3627.17</v>
          </cell>
          <cell r="N115">
            <v>3627.17</v>
          </cell>
          <cell r="O115">
            <v>0</v>
          </cell>
          <cell r="P115">
            <v>0.38</v>
          </cell>
          <cell r="Q115">
            <v>0.38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3627.17</v>
          </cell>
          <cell r="X115">
            <v>3627.17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/>
          <cell r="AG115"/>
          <cell r="AH115"/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/>
          <cell r="AN115"/>
          <cell r="AO115"/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/>
          <cell r="AU115"/>
          <cell r="AV115"/>
          <cell r="AW115">
            <v>0.38</v>
          </cell>
          <cell r="AX115">
            <v>0</v>
          </cell>
          <cell r="AY115">
            <v>3627.17</v>
          </cell>
          <cell r="AZ115">
            <v>3627.17</v>
          </cell>
          <cell r="BA115"/>
          <cell r="BB115"/>
          <cell r="BC115"/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/>
          <cell r="BI115"/>
          <cell r="BJ115"/>
          <cell r="BK115">
            <v>0</v>
          </cell>
          <cell r="BL115">
            <v>0</v>
          </cell>
          <cell r="BM115"/>
          <cell r="BN115">
            <v>0</v>
          </cell>
          <cell r="BO115">
            <v>0</v>
          </cell>
        </row>
        <row r="116">
          <cell r="I116" t="str">
            <v>1878/15</v>
          </cell>
          <cell r="J116" t="str">
            <v>G_1878/15</v>
          </cell>
          <cell r="K116">
            <v>2016</v>
          </cell>
          <cell r="L116">
            <v>2022</v>
          </cell>
          <cell r="M116">
            <v>16579.54</v>
          </cell>
          <cell r="N116">
            <v>16579.54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0.25</v>
          </cell>
          <cell r="T116">
            <v>0.25</v>
          </cell>
          <cell r="U116">
            <v>0</v>
          </cell>
          <cell r="V116">
            <v>0</v>
          </cell>
          <cell r="W116">
            <v>16579.54</v>
          </cell>
          <cell r="X116">
            <v>16579.54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/>
          <cell r="AG116"/>
          <cell r="AH116"/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/>
          <cell r="AN116"/>
          <cell r="AO116"/>
          <cell r="AP116">
            <v>0</v>
          </cell>
          <cell r="AQ116">
            <v>0.25</v>
          </cell>
          <cell r="AR116">
            <v>579.54</v>
          </cell>
          <cell r="AS116">
            <v>579.54</v>
          </cell>
          <cell r="AT116"/>
          <cell r="AU116"/>
          <cell r="AV116"/>
          <cell r="AW116">
            <v>0</v>
          </cell>
          <cell r="AX116">
            <v>0</v>
          </cell>
          <cell r="AY116">
            <v>16000</v>
          </cell>
          <cell r="AZ116">
            <v>16000</v>
          </cell>
          <cell r="BA116"/>
          <cell r="BB116"/>
          <cell r="BC116"/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/>
          <cell r="BI116"/>
          <cell r="BJ116"/>
          <cell r="BK116">
            <v>0</v>
          </cell>
          <cell r="BL116">
            <v>0</v>
          </cell>
          <cell r="BM116"/>
          <cell r="BN116">
            <v>0</v>
          </cell>
          <cell r="BO116">
            <v>0</v>
          </cell>
        </row>
        <row r="117">
          <cell r="I117" t="str">
            <v>1882/15</v>
          </cell>
          <cell r="J117" t="str">
            <v>G_1882/15</v>
          </cell>
          <cell r="K117">
            <v>2016</v>
          </cell>
          <cell r="L117">
            <v>2022</v>
          </cell>
          <cell r="M117">
            <v>140316.54999999999</v>
          </cell>
          <cell r="N117">
            <v>140316.54999999999</v>
          </cell>
          <cell r="O117">
            <v>0</v>
          </cell>
          <cell r="P117">
            <v>3.9</v>
          </cell>
          <cell r="Q117">
            <v>3.9</v>
          </cell>
          <cell r="R117">
            <v>0</v>
          </cell>
          <cell r="S117">
            <v>7</v>
          </cell>
          <cell r="T117">
            <v>7</v>
          </cell>
          <cell r="U117">
            <v>0</v>
          </cell>
          <cell r="V117">
            <v>18823.759999999995</v>
          </cell>
          <cell r="W117">
            <v>121492.79</v>
          </cell>
          <cell r="X117">
            <v>121492.79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1784.2</v>
          </cell>
          <cell r="AE117">
            <v>1784.2</v>
          </cell>
          <cell r="AF117"/>
          <cell r="AG117"/>
          <cell r="AH117"/>
          <cell r="AI117">
            <v>0</v>
          </cell>
          <cell r="AJ117">
            <v>0</v>
          </cell>
          <cell r="AK117">
            <v>119600.84</v>
          </cell>
          <cell r="AL117">
            <v>119600.84</v>
          </cell>
          <cell r="AM117"/>
          <cell r="AN117"/>
          <cell r="AO117"/>
          <cell r="AP117">
            <v>3.9</v>
          </cell>
          <cell r="AQ117">
            <v>7</v>
          </cell>
          <cell r="AR117">
            <v>107.75</v>
          </cell>
          <cell r="AS117">
            <v>107.75</v>
          </cell>
          <cell r="AT117"/>
          <cell r="AU117"/>
          <cell r="AV117"/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/>
          <cell r="BB117"/>
          <cell r="BC117"/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/>
          <cell r="BI117"/>
          <cell r="BJ117"/>
          <cell r="BK117">
            <v>0</v>
          </cell>
          <cell r="BL117">
            <v>0</v>
          </cell>
          <cell r="BM117"/>
          <cell r="BN117">
            <v>0</v>
          </cell>
          <cell r="BO117">
            <v>0</v>
          </cell>
        </row>
        <row r="118">
          <cell r="I118" t="str">
            <v>6026/19</v>
          </cell>
          <cell r="J118" t="str">
            <v xml:space="preserve">J_6026/19 </v>
          </cell>
          <cell r="K118">
            <v>2019</v>
          </cell>
          <cell r="L118">
            <v>2020</v>
          </cell>
          <cell r="M118">
            <v>61.058610000000002</v>
          </cell>
          <cell r="N118">
            <v>197.01</v>
          </cell>
          <cell r="O118">
            <v>-135.95139</v>
          </cell>
          <cell r="P118">
            <v>0.25</v>
          </cell>
          <cell r="Q118">
            <v>0.25</v>
          </cell>
          <cell r="R118">
            <v>-4.0000000000000036E-3</v>
          </cell>
          <cell r="S118">
            <v>0</v>
          </cell>
          <cell r="T118">
            <v>0</v>
          </cell>
          <cell r="U118">
            <v>0</v>
          </cell>
          <cell r="V118">
            <v>12.608609999999999</v>
          </cell>
          <cell r="W118">
            <v>48.45</v>
          </cell>
          <cell r="X118">
            <v>48.45</v>
          </cell>
          <cell r="Y118">
            <v>0</v>
          </cell>
          <cell r="Z118">
            <v>0</v>
          </cell>
          <cell r="AA118">
            <v>0</v>
          </cell>
          <cell r="AB118">
            <v>0.25</v>
          </cell>
          <cell r="AC118">
            <v>0</v>
          </cell>
          <cell r="AD118">
            <v>48.45</v>
          </cell>
          <cell r="AE118">
            <v>48.45</v>
          </cell>
          <cell r="AF118"/>
          <cell r="AG118"/>
          <cell r="AH118"/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/>
          <cell r="AN118"/>
          <cell r="AO118"/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/>
          <cell r="AU118"/>
          <cell r="AV118"/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/>
          <cell r="BB118"/>
          <cell r="BC118"/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/>
          <cell r="BI118"/>
          <cell r="BJ118"/>
          <cell r="BK118">
            <v>0</v>
          </cell>
          <cell r="BL118">
            <v>0</v>
          </cell>
          <cell r="BM118"/>
          <cell r="BN118">
            <v>0</v>
          </cell>
          <cell r="BO118">
            <v>0</v>
          </cell>
        </row>
        <row r="119">
          <cell r="I119" t="str">
            <v>6027/19</v>
          </cell>
          <cell r="J119" t="str">
            <v xml:space="preserve">J_6027/19 </v>
          </cell>
          <cell r="K119">
            <v>2019</v>
          </cell>
          <cell r="L119">
            <v>2020</v>
          </cell>
          <cell r="M119">
            <v>107.871</v>
          </cell>
          <cell r="N119">
            <v>197.01</v>
          </cell>
          <cell r="O119">
            <v>-89.138999999999996</v>
          </cell>
          <cell r="P119">
            <v>0.31</v>
          </cell>
          <cell r="Q119">
            <v>0.31</v>
          </cell>
          <cell r="R119">
            <v>-4.0000000000000036E-3</v>
          </cell>
          <cell r="S119">
            <v>0</v>
          </cell>
          <cell r="T119">
            <v>0</v>
          </cell>
          <cell r="U119">
            <v>0</v>
          </cell>
          <cell r="V119">
            <v>21.210999999999999</v>
          </cell>
          <cell r="W119">
            <v>86.66</v>
          </cell>
          <cell r="X119">
            <v>86.66</v>
          </cell>
          <cell r="Y119">
            <v>0</v>
          </cell>
          <cell r="Z119">
            <v>0</v>
          </cell>
          <cell r="AA119">
            <v>0</v>
          </cell>
          <cell r="AB119">
            <v>0.31</v>
          </cell>
          <cell r="AC119">
            <v>0</v>
          </cell>
          <cell r="AD119">
            <v>86.66</v>
          </cell>
          <cell r="AE119">
            <v>86.66</v>
          </cell>
          <cell r="AF119"/>
          <cell r="AG119"/>
          <cell r="AH119"/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/>
          <cell r="AN119"/>
          <cell r="AO119"/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/>
          <cell r="AU119"/>
          <cell r="AV119"/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/>
          <cell r="BB119"/>
          <cell r="BC119"/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/>
          <cell r="BI119"/>
          <cell r="BJ119"/>
          <cell r="BK119">
            <v>0</v>
          </cell>
          <cell r="BL119">
            <v>0</v>
          </cell>
          <cell r="BM119"/>
          <cell r="BN119">
            <v>0</v>
          </cell>
          <cell r="BO119">
            <v>0</v>
          </cell>
        </row>
        <row r="120">
          <cell r="I120" t="str">
            <v>5796/19</v>
          </cell>
          <cell r="J120" t="str">
            <v xml:space="preserve">J_5796/19 </v>
          </cell>
          <cell r="K120">
            <v>2020</v>
          </cell>
          <cell r="L120">
            <v>2021</v>
          </cell>
          <cell r="M120">
            <v>9320.6</v>
          </cell>
          <cell r="N120">
            <v>9320.6</v>
          </cell>
          <cell r="O120">
            <v>0</v>
          </cell>
          <cell r="P120">
            <v>0.7</v>
          </cell>
          <cell r="Q120">
            <v>0.7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1324.9440000000004</v>
          </cell>
          <cell r="W120">
            <v>7995.6559999999999</v>
          </cell>
          <cell r="X120">
            <v>7995.6559999999999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6504.36</v>
          </cell>
          <cell r="AE120">
            <v>6504.36</v>
          </cell>
          <cell r="AF120"/>
          <cell r="AG120"/>
          <cell r="AH120"/>
          <cell r="AI120">
            <v>0.7</v>
          </cell>
          <cell r="AJ120">
            <v>0</v>
          </cell>
          <cell r="AK120">
            <v>1491.2960000000003</v>
          </cell>
          <cell r="AL120">
            <v>1491.2960000000003</v>
          </cell>
          <cell r="AM120"/>
          <cell r="AN120"/>
          <cell r="AO120"/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/>
          <cell r="AU120"/>
          <cell r="AV120"/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/>
          <cell r="BB120"/>
          <cell r="BC120"/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/>
          <cell r="BI120"/>
          <cell r="BJ120"/>
          <cell r="BK120">
            <v>0</v>
          </cell>
          <cell r="BL120">
            <v>0</v>
          </cell>
          <cell r="BM120"/>
          <cell r="BN120">
            <v>0</v>
          </cell>
          <cell r="BO120">
            <v>0</v>
          </cell>
        </row>
        <row r="121">
          <cell r="I121" t="str">
            <v>6069/19</v>
          </cell>
          <cell r="J121" t="str">
            <v xml:space="preserve">J_6069/19 </v>
          </cell>
          <cell r="K121">
            <v>2020</v>
          </cell>
          <cell r="L121">
            <v>2020</v>
          </cell>
          <cell r="M121">
            <v>94.846929999999986</v>
          </cell>
          <cell r="N121">
            <v>160.22</v>
          </cell>
          <cell r="O121">
            <v>-65.373070000000013</v>
          </cell>
          <cell r="P121">
            <v>0.16</v>
          </cell>
          <cell r="Q121">
            <v>0.16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35.556929999999987</v>
          </cell>
          <cell r="W121">
            <v>59.29</v>
          </cell>
          <cell r="X121">
            <v>59.29</v>
          </cell>
          <cell r="Y121">
            <v>0</v>
          </cell>
          <cell r="Z121">
            <v>0</v>
          </cell>
          <cell r="AA121">
            <v>0</v>
          </cell>
          <cell r="AB121">
            <v>0.16</v>
          </cell>
          <cell r="AC121">
            <v>0</v>
          </cell>
          <cell r="AD121">
            <v>59.29</v>
          </cell>
          <cell r="AE121">
            <v>59.29</v>
          </cell>
          <cell r="AF121"/>
          <cell r="AG121"/>
          <cell r="AH121"/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/>
          <cell r="AN121"/>
          <cell r="AO121"/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/>
          <cell r="AU121"/>
          <cell r="AV121"/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/>
          <cell r="BB121"/>
          <cell r="BC121"/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/>
          <cell r="BI121"/>
          <cell r="BJ121"/>
          <cell r="BK121">
            <v>0</v>
          </cell>
          <cell r="BL121">
            <v>0</v>
          </cell>
          <cell r="BM121"/>
          <cell r="BN121">
            <v>0</v>
          </cell>
          <cell r="BO121">
            <v>0</v>
          </cell>
        </row>
        <row r="122">
          <cell r="I122" t="str">
            <v>6165/19</v>
          </cell>
          <cell r="J122" t="str">
            <v xml:space="preserve">J_6165/19 </v>
          </cell>
          <cell r="K122">
            <v>2020</v>
          </cell>
          <cell r="L122">
            <v>2020</v>
          </cell>
          <cell r="M122">
            <v>398.61</v>
          </cell>
          <cell r="N122">
            <v>398.61</v>
          </cell>
          <cell r="O122">
            <v>0</v>
          </cell>
          <cell r="P122">
            <v>0.4</v>
          </cell>
          <cell r="Q122">
            <v>0.4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398.61</v>
          </cell>
          <cell r="X122">
            <v>398.61</v>
          </cell>
          <cell r="Y122">
            <v>0</v>
          </cell>
          <cell r="Z122">
            <v>0</v>
          </cell>
          <cell r="AA122">
            <v>0</v>
          </cell>
          <cell r="AB122">
            <v>0.4</v>
          </cell>
          <cell r="AC122">
            <v>0</v>
          </cell>
          <cell r="AD122">
            <v>398.61</v>
          </cell>
          <cell r="AE122">
            <v>398.61</v>
          </cell>
          <cell r="AF122"/>
          <cell r="AG122"/>
          <cell r="AH122"/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/>
          <cell r="AN122"/>
          <cell r="AO122"/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/>
          <cell r="AU122"/>
          <cell r="AV122"/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/>
          <cell r="BB122"/>
          <cell r="BC122"/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/>
          <cell r="BI122"/>
          <cell r="BJ122"/>
          <cell r="BK122">
            <v>0</v>
          </cell>
          <cell r="BL122">
            <v>0</v>
          </cell>
          <cell r="BM122"/>
          <cell r="BN122">
            <v>0</v>
          </cell>
          <cell r="BO122">
            <v>0</v>
          </cell>
        </row>
        <row r="123">
          <cell r="I123" t="str">
            <v>6241/19</v>
          </cell>
          <cell r="J123" t="str">
            <v>J_6241/19</v>
          </cell>
          <cell r="K123">
            <v>2020</v>
          </cell>
          <cell r="L123">
            <v>2020</v>
          </cell>
          <cell r="M123">
            <v>208.7</v>
          </cell>
          <cell r="N123">
            <v>208.7</v>
          </cell>
          <cell r="O123">
            <v>0</v>
          </cell>
          <cell r="P123">
            <v>0.17</v>
          </cell>
          <cell r="Q123">
            <v>0.17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127.97999999999999</v>
          </cell>
          <cell r="W123">
            <v>80.72</v>
          </cell>
          <cell r="X123">
            <v>80.72</v>
          </cell>
          <cell r="Y123">
            <v>0</v>
          </cell>
          <cell r="Z123">
            <v>0</v>
          </cell>
          <cell r="AA123">
            <v>0</v>
          </cell>
          <cell r="AB123">
            <v>0.17</v>
          </cell>
          <cell r="AC123">
            <v>0</v>
          </cell>
          <cell r="AD123">
            <v>80.72</v>
          </cell>
          <cell r="AE123">
            <v>80.72</v>
          </cell>
          <cell r="AF123"/>
          <cell r="AG123"/>
          <cell r="AH123"/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/>
          <cell r="AN123"/>
          <cell r="AO123"/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/>
          <cell r="AU123"/>
          <cell r="AV123"/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/>
          <cell r="BB123"/>
          <cell r="BC123"/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/>
          <cell r="BI123"/>
          <cell r="BJ123"/>
          <cell r="BK123">
            <v>0</v>
          </cell>
          <cell r="BL123">
            <v>0</v>
          </cell>
          <cell r="BM123"/>
          <cell r="BN123">
            <v>0</v>
          </cell>
          <cell r="BO123">
            <v>0</v>
          </cell>
        </row>
        <row r="124">
          <cell r="I124"/>
          <cell r="J124"/>
          <cell r="K124"/>
          <cell r="L124"/>
          <cell r="M124">
            <v>8065.62</v>
          </cell>
          <cell r="N124" t="e">
            <v>#N/A</v>
          </cell>
          <cell r="O124" t="e">
            <v>#N/A</v>
          </cell>
          <cell r="P124">
            <v>0</v>
          </cell>
          <cell r="Q124" t="e">
            <v>#N/A</v>
          </cell>
          <cell r="R124" t="e">
            <v>#N/A</v>
          </cell>
          <cell r="S124">
            <v>0</v>
          </cell>
          <cell r="T124" t="e">
            <v>#N/A</v>
          </cell>
          <cell r="U124" t="e">
            <v>#N/A</v>
          </cell>
          <cell r="V124">
            <v>8065.62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/>
          <cell r="AC124"/>
          <cell r="AD124">
            <v>0</v>
          </cell>
          <cell r="AE124"/>
          <cell r="AF124">
            <v>0</v>
          </cell>
          <cell r="AG124">
            <v>0</v>
          </cell>
          <cell r="AH124">
            <v>0</v>
          </cell>
          <cell r="AI124"/>
          <cell r="AJ124"/>
          <cell r="AK124"/>
          <cell r="AL124"/>
          <cell r="AM124">
            <v>0</v>
          </cell>
          <cell r="AN124">
            <v>0</v>
          </cell>
          <cell r="AO124">
            <v>0</v>
          </cell>
          <cell r="AP124"/>
          <cell r="AQ124"/>
          <cell r="AR124"/>
          <cell r="AS124"/>
          <cell r="AT124">
            <v>0</v>
          </cell>
          <cell r="AU124">
            <v>0</v>
          </cell>
          <cell r="AV124">
            <v>0</v>
          </cell>
          <cell r="AW124"/>
          <cell r="AX124"/>
          <cell r="AY124"/>
          <cell r="AZ124"/>
          <cell r="BA124">
            <v>0</v>
          </cell>
          <cell r="BB124">
            <v>0</v>
          </cell>
          <cell r="BC124">
            <v>0</v>
          </cell>
          <cell r="BD124"/>
          <cell r="BE124"/>
          <cell r="BF124"/>
          <cell r="BG124"/>
          <cell r="BH124">
            <v>0</v>
          </cell>
          <cell r="BI124">
            <v>0</v>
          </cell>
          <cell r="BJ124">
            <v>0</v>
          </cell>
          <cell r="BK124"/>
          <cell r="BL124"/>
          <cell r="BM124">
            <v>0</v>
          </cell>
          <cell r="BN124"/>
          <cell r="BO124"/>
        </row>
        <row r="125">
          <cell r="I125" t="str">
            <v>2541/15</v>
          </cell>
          <cell r="J125" t="str">
            <v>G_2541/15</v>
          </cell>
          <cell r="K125">
            <v>2016</v>
          </cell>
          <cell r="L125">
            <v>2020</v>
          </cell>
          <cell r="M125">
            <v>2201.8000000000002</v>
          </cell>
          <cell r="N125">
            <v>2201.8000000000002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404.52000000000021</v>
          </cell>
          <cell r="W125">
            <v>1797.28</v>
          </cell>
          <cell r="X125">
            <v>1797.28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1797.28</v>
          </cell>
          <cell r="AE125">
            <v>1797.28</v>
          </cell>
          <cell r="AF125"/>
          <cell r="AG125"/>
          <cell r="AH125"/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/>
          <cell r="AN125"/>
          <cell r="AO125"/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/>
          <cell r="AU125"/>
          <cell r="AV125"/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/>
          <cell r="BB125"/>
          <cell r="BC125"/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/>
          <cell r="BI125"/>
          <cell r="BJ125"/>
          <cell r="BK125">
            <v>0</v>
          </cell>
          <cell r="BL125">
            <v>0</v>
          </cell>
          <cell r="BM125"/>
          <cell r="BN125">
            <v>0</v>
          </cell>
          <cell r="BO125">
            <v>0</v>
          </cell>
        </row>
        <row r="126">
          <cell r="I126" t="str">
            <v>2550/15</v>
          </cell>
          <cell r="J126" t="str">
            <v>G_2550/15</v>
          </cell>
          <cell r="K126">
            <v>2017</v>
          </cell>
          <cell r="L126">
            <v>2020</v>
          </cell>
          <cell r="M126">
            <v>1790.08</v>
          </cell>
          <cell r="N126">
            <v>1790.08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1790.08</v>
          </cell>
          <cell r="X126">
            <v>1790.08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1790.08</v>
          </cell>
          <cell r="AE126">
            <v>1790.08</v>
          </cell>
          <cell r="AF126"/>
          <cell r="AG126"/>
          <cell r="AH126"/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/>
          <cell r="AN126"/>
          <cell r="AO126"/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/>
          <cell r="AU126"/>
          <cell r="AV126"/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/>
          <cell r="BB126"/>
          <cell r="BC126"/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/>
          <cell r="BI126"/>
          <cell r="BJ126"/>
          <cell r="BK126">
            <v>0</v>
          </cell>
          <cell r="BL126">
            <v>0</v>
          </cell>
          <cell r="BM126"/>
          <cell r="BN126">
            <v>0</v>
          </cell>
          <cell r="BO126">
            <v>0</v>
          </cell>
        </row>
        <row r="127">
          <cell r="I127" t="str">
            <v>2557/15</v>
          </cell>
          <cell r="J127" t="str">
            <v>I_2557/15</v>
          </cell>
          <cell r="K127">
            <v>2018</v>
          </cell>
          <cell r="L127">
            <v>2023</v>
          </cell>
          <cell r="M127">
            <v>2036.87</v>
          </cell>
          <cell r="N127">
            <v>2036.87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2036.87</v>
          </cell>
          <cell r="X127">
            <v>2036.87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/>
          <cell r="AG127"/>
          <cell r="AH127"/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/>
          <cell r="AN127"/>
          <cell r="AO127"/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/>
          <cell r="AU127"/>
          <cell r="AV127"/>
          <cell r="AW127">
            <v>0</v>
          </cell>
          <cell r="AX127">
            <v>0</v>
          </cell>
          <cell r="AY127">
            <v>2036.87</v>
          </cell>
          <cell r="AZ127">
            <v>2036.87</v>
          </cell>
          <cell r="BA127"/>
          <cell r="BB127"/>
          <cell r="BC127"/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/>
          <cell r="BI127"/>
          <cell r="BJ127"/>
          <cell r="BK127">
            <v>0</v>
          </cell>
          <cell r="BL127">
            <v>0</v>
          </cell>
          <cell r="BM127"/>
          <cell r="BN127">
            <v>0</v>
          </cell>
          <cell r="BO127">
            <v>0</v>
          </cell>
        </row>
        <row r="128">
          <cell r="I128" t="str">
            <v>2566/15</v>
          </cell>
          <cell r="J128" t="str">
            <v>G_2566/15</v>
          </cell>
          <cell r="K128">
            <v>2019</v>
          </cell>
          <cell r="L128">
            <v>2022</v>
          </cell>
          <cell r="M128">
            <v>2036.87</v>
          </cell>
          <cell r="N128">
            <v>2036.87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2036.87</v>
          </cell>
          <cell r="X128">
            <v>2036.87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/>
          <cell r="AG128"/>
          <cell r="AH128"/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/>
          <cell r="AN128"/>
          <cell r="AO128"/>
          <cell r="AP128">
            <v>0</v>
          </cell>
          <cell r="AQ128">
            <v>0</v>
          </cell>
          <cell r="AR128">
            <v>2036.87</v>
          </cell>
          <cell r="AS128">
            <v>2036.87</v>
          </cell>
          <cell r="AT128"/>
          <cell r="AU128"/>
          <cell r="AV128"/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/>
          <cell r="BB128"/>
          <cell r="BC128"/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/>
          <cell r="BI128"/>
          <cell r="BJ128"/>
          <cell r="BK128">
            <v>0</v>
          </cell>
          <cell r="BL128">
            <v>0</v>
          </cell>
          <cell r="BM128"/>
          <cell r="BN128">
            <v>0</v>
          </cell>
          <cell r="BO128">
            <v>0</v>
          </cell>
        </row>
        <row r="129">
          <cell r="I129"/>
          <cell r="J129"/>
          <cell r="K129"/>
          <cell r="L129"/>
          <cell r="M129">
            <v>297610.10999999993</v>
          </cell>
          <cell r="N129" t="e">
            <v>#N/A</v>
          </cell>
          <cell r="O129" t="e">
            <v>#N/A</v>
          </cell>
          <cell r="P129">
            <v>0</v>
          </cell>
          <cell r="Q129" t="e">
            <v>#N/A</v>
          </cell>
          <cell r="R129" t="e">
            <v>#N/A</v>
          </cell>
          <cell r="S129">
            <v>0</v>
          </cell>
          <cell r="T129" t="e">
            <v>#N/A</v>
          </cell>
          <cell r="U129" t="e">
            <v>#N/A</v>
          </cell>
          <cell r="V129">
            <v>297610.10999999993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/>
          <cell r="AC129"/>
          <cell r="AD129">
            <v>0</v>
          </cell>
          <cell r="AE129"/>
          <cell r="AF129">
            <v>0</v>
          </cell>
          <cell r="AG129">
            <v>0</v>
          </cell>
          <cell r="AH129">
            <v>0</v>
          </cell>
          <cell r="AI129"/>
          <cell r="AJ129"/>
          <cell r="AK129"/>
          <cell r="AL129"/>
          <cell r="AM129">
            <v>0</v>
          </cell>
          <cell r="AN129">
            <v>0</v>
          </cell>
          <cell r="AO129">
            <v>0</v>
          </cell>
          <cell r="AP129"/>
          <cell r="AQ129"/>
          <cell r="AR129"/>
          <cell r="AS129"/>
          <cell r="AT129">
            <v>0</v>
          </cell>
          <cell r="AU129">
            <v>0</v>
          </cell>
          <cell r="AV129">
            <v>0</v>
          </cell>
          <cell r="AW129"/>
          <cell r="AX129"/>
          <cell r="AY129"/>
          <cell r="AZ129"/>
          <cell r="BA129">
            <v>0</v>
          </cell>
          <cell r="BB129">
            <v>0</v>
          </cell>
          <cell r="BC129">
            <v>0</v>
          </cell>
          <cell r="BD129"/>
          <cell r="BE129"/>
          <cell r="BF129"/>
          <cell r="BG129"/>
          <cell r="BH129">
            <v>0</v>
          </cell>
          <cell r="BI129">
            <v>0</v>
          </cell>
          <cell r="BJ129">
            <v>0</v>
          </cell>
          <cell r="BK129"/>
          <cell r="BL129"/>
          <cell r="BM129">
            <v>1</v>
          </cell>
          <cell r="BN129"/>
          <cell r="BO129"/>
        </row>
        <row r="130">
          <cell r="I130" t="str">
            <v>5863/19</v>
          </cell>
          <cell r="J130" t="str">
            <v xml:space="preserve">J_5863/19  </v>
          </cell>
          <cell r="K130">
            <v>2019</v>
          </cell>
          <cell r="L130">
            <v>2020</v>
          </cell>
          <cell r="M130">
            <v>913.6</v>
          </cell>
          <cell r="N130">
            <v>913.6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799.69</v>
          </cell>
          <cell r="W130">
            <v>113.91</v>
          </cell>
          <cell r="X130">
            <v>113.91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113.91</v>
          </cell>
          <cell r="AE130">
            <v>113.91</v>
          </cell>
          <cell r="AF130"/>
          <cell r="AG130"/>
          <cell r="AH130"/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/>
          <cell r="AN130"/>
          <cell r="AO130"/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/>
          <cell r="AU130"/>
          <cell r="AV130"/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/>
          <cell r="BB130"/>
          <cell r="BC130"/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/>
          <cell r="BI130"/>
          <cell r="BJ130"/>
          <cell r="BK130">
            <v>0</v>
          </cell>
          <cell r="BL130">
            <v>0</v>
          </cell>
          <cell r="BM130"/>
          <cell r="BN130">
            <v>0</v>
          </cell>
          <cell r="BO130">
            <v>0</v>
          </cell>
        </row>
        <row r="131">
          <cell r="I131" t="str">
            <v>2223/15</v>
          </cell>
          <cell r="J131" t="str">
            <v xml:space="preserve">I_2223/15 </v>
          </cell>
          <cell r="K131">
            <v>2018</v>
          </cell>
          <cell r="L131">
            <v>2021</v>
          </cell>
          <cell r="M131">
            <v>52537.26</v>
          </cell>
          <cell r="N131">
            <v>52537.26</v>
          </cell>
          <cell r="O131">
            <v>0</v>
          </cell>
          <cell r="P131">
            <v>16.05</v>
          </cell>
          <cell r="Q131">
            <v>16.05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937.19000000000233</v>
          </cell>
          <cell r="W131">
            <v>51600.07</v>
          </cell>
          <cell r="X131">
            <v>51600.07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3437.99</v>
          </cell>
          <cell r="AE131">
            <v>3437.99</v>
          </cell>
          <cell r="AF131"/>
          <cell r="AG131"/>
          <cell r="AH131"/>
          <cell r="AI131">
            <v>16.05</v>
          </cell>
          <cell r="AJ131">
            <v>0</v>
          </cell>
          <cell r="AK131">
            <v>553.38</v>
          </cell>
          <cell r="AL131">
            <v>553.38</v>
          </cell>
          <cell r="AM131"/>
          <cell r="AN131"/>
          <cell r="AO131"/>
          <cell r="AP131">
            <v>0</v>
          </cell>
          <cell r="AQ131">
            <v>0</v>
          </cell>
          <cell r="AR131">
            <v>47608.7</v>
          </cell>
          <cell r="AS131">
            <v>47608.7</v>
          </cell>
          <cell r="AT131"/>
          <cell r="AU131"/>
          <cell r="AV131"/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/>
          <cell r="BB131"/>
          <cell r="BC131"/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/>
          <cell r="BI131"/>
          <cell r="BJ131"/>
          <cell r="BK131">
            <v>0</v>
          </cell>
          <cell r="BL131">
            <v>0</v>
          </cell>
          <cell r="BM131"/>
          <cell r="BN131">
            <v>0</v>
          </cell>
          <cell r="BO131">
            <v>0</v>
          </cell>
        </row>
        <row r="132">
          <cell r="I132" t="str">
            <v>4315/18</v>
          </cell>
          <cell r="J132" t="str">
            <v xml:space="preserve">I_4315/18 </v>
          </cell>
          <cell r="K132">
            <v>2019</v>
          </cell>
          <cell r="L132">
            <v>2021</v>
          </cell>
          <cell r="M132">
            <v>13658.92</v>
          </cell>
          <cell r="N132">
            <v>13658.92</v>
          </cell>
          <cell r="O132">
            <v>0</v>
          </cell>
          <cell r="P132">
            <v>2.2000000000000002</v>
          </cell>
          <cell r="Q132">
            <v>2.2000000000000002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11137.73</v>
          </cell>
          <cell r="W132">
            <v>2521.19</v>
          </cell>
          <cell r="X132">
            <v>2521.19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1955.35</v>
          </cell>
          <cell r="AE132">
            <v>1955.35</v>
          </cell>
          <cell r="AF132"/>
          <cell r="AG132"/>
          <cell r="AH132"/>
          <cell r="AI132">
            <v>2.2000000000000002</v>
          </cell>
          <cell r="AJ132">
            <v>0</v>
          </cell>
          <cell r="AK132">
            <v>100</v>
          </cell>
          <cell r="AL132">
            <v>100</v>
          </cell>
          <cell r="AM132"/>
          <cell r="AN132"/>
          <cell r="AO132"/>
          <cell r="AP132">
            <v>0</v>
          </cell>
          <cell r="AQ132">
            <v>0</v>
          </cell>
          <cell r="AR132">
            <v>465.84</v>
          </cell>
          <cell r="AS132">
            <v>465.84</v>
          </cell>
          <cell r="AT132"/>
          <cell r="AU132"/>
          <cell r="AV132"/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/>
          <cell r="BB132"/>
          <cell r="BC132"/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/>
          <cell r="BI132"/>
          <cell r="BJ132"/>
          <cell r="BK132">
            <v>0</v>
          </cell>
          <cell r="BL132">
            <v>0</v>
          </cell>
          <cell r="BM132"/>
          <cell r="BN132">
            <v>0</v>
          </cell>
          <cell r="BO132">
            <v>0</v>
          </cell>
        </row>
        <row r="133">
          <cell r="I133" t="str">
            <v>5031/18</v>
          </cell>
          <cell r="J133" t="str">
            <v xml:space="preserve">I_5031/18 </v>
          </cell>
          <cell r="K133">
            <v>2022</v>
          </cell>
          <cell r="L133">
            <v>2023</v>
          </cell>
          <cell r="M133">
            <v>1102.5899999999999</v>
          </cell>
          <cell r="N133">
            <v>1102.5899999999999</v>
          </cell>
          <cell r="O133">
            <v>0</v>
          </cell>
          <cell r="P133">
            <v>0.4</v>
          </cell>
          <cell r="Q133">
            <v>0.4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1102.5899999999999</v>
          </cell>
          <cell r="X133">
            <v>1102.5899999999999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/>
          <cell r="AG133"/>
          <cell r="AH133"/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/>
          <cell r="AN133"/>
          <cell r="AO133"/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/>
          <cell r="AU133"/>
          <cell r="AV133"/>
          <cell r="AW133">
            <v>0.4</v>
          </cell>
          <cell r="AX133">
            <v>0</v>
          </cell>
          <cell r="AY133">
            <v>1102.5899999999999</v>
          </cell>
          <cell r="AZ133">
            <v>1102.5899999999999</v>
          </cell>
          <cell r="BA133"/>
          <cell r="BB133"/>
          <cell r="BC133"/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/>
          <cell r="BI133"/>
          <cell r="BJ133"/>
          <cell r="BK133">
            <v>0</v>
          </cell>
          <cell r="BL133">
            <v>0</v>
          </cell>
          <cell r="BM133"/>
          <cell r="BN133">
            <v>0</v>
          </cell>
          <cell r="BO133">
            <v>0</v>
          </cell>
        </row>
        <row r="134">
          <cell r="I134" t="str">
            <v>5034/18</v>
          </cell>
          <cell r="J134" t="str">
            <v xml:space="preserve">I_5034/18 </v>
          </cell>
          <cell r="K134">
            <v>2022</v>
          </cell>
          <cell r="L134">
            <v>2024</v>
          </cell>
          <cell r="M134">
            <v>7532.03</v>
          </cell>
          <cell r="N134">
            <v>7532.03</v>
          </cell>
          <cell r="O134">
            <v>0</v>
          </cell>
          <cell r="P134">
            <v>2.7</v>
          </cell>
          <cell r="Q134">
            <v>2.7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7200</v>
          </cell>
          <cell r="W134">
            <v>332.03</v>
          </cell>
          <cell r="X134">
            <v>332.03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/>
          <cell r="AG134"/>
          <cell r="AH134"/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/>
          <cell r="AN134"/>
          <cell r="AO134"/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/>
          <cell r="AU134"/>
          <cell r="AV134"/>
          <cell r="AW134">
            <v>0</v>
          </cell>
          <cell r="AX134">
            <v>0</v>
          </cell>
          <cell r="AY134">
            <v>85.84</v>
          </cell>
          <cell r="AZ134">
            <v>85.84</v>
          </cell>
          <cell r="BA134"/>
          <cell r="BB134"/>
          <cell r="BC134"/>
          <cell r="BD134">
            <v>2.7</v>
          </cell>
          <cell r="BE134">
            <v>0</v>
          </cell>
          <cell r="BF134">
            <v>246.19</v>
          </cell>
          <cell r="BG134">
            <v>246.19</v>
          </cell>
          <cell r="BH134"/>
          <cell r="BI134"/>
          <cell r="BJ134"/>
          <cell r="BK134">
            <v>0</v>
          </cell>
          <cell r="BL134">
            <v>0</v>
          </cell>
          <cell r="BM134"/>
          <cell r="BN134">
            <v>0</v>
          </cell>
          <cell r="BO134">
            <v>0</v>
          </cell>
        </row>
        <row r="135">
          <cell r="I135" t="str">
            <v>5040/18</v>
          </cell>
          <cell r="J135" t="str">
            <v xml:space="preserve">I_5040/18 </v>
          </cell>
          <cell r="K135">
            <v>2023</v>
          </cell>
          <cell r="L135">
            <v>2024</v>
          </cell>
          <cell r="M135">
            <v>1653.9</v>
          </cell>
          <cell r="N135">
            <v>1653.9</v>
          </cell>
          <cell r="O135">
            <v>0</v>
          </cell>
          <cell r="P135">
            <v>0.6</v>
          </cell>
          <cell r="Q135">
            <v>0.6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1653.9</v>
          </cell>
          <cell r="X135">
            <v>1653.9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/>
          <cell r="AG135"/>
          <cell r="AH135"/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/>
          <cell r="AN135"/>
          <cell r="AO135"/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/>
          <cell r="AU135"/>
          <cell r="AV135"/>
          <cell r="AW135">
            <v>0</v>
          </cell>
          <cell r="AX135">
            <v>0</v>
          </cell>
          <cell r="AY135">
            <v>653.9</v>
          </cell>
          <cell r="AZ135">
            <v>653.9</v>
          </cell>
          <cell r="BA135"/>
          <cell r="BB135"/>
          <cell r="BC135"/>
          <cell r="BD135">
            <v>0.6</v>
          </cell>
          <cell r="BE135">
            <v>0</v>
          </cell>
          <cell r="BF135">
            <v>1000.0000000000001</v>
          </cell>
          <cell r="BG135">
            <v>1000.0000000000001</v>
          </cell>
          <cell r="BH135"/>
          <cell r="BI135"/>
          <cell r="BJ135"/>
          <cell r="BK135">
            <v>0</v>
          </cell>
          <cell r="BL135">
            <v>0</v>
          </cell>
          <cell r="BM135"/>
          <cell r="BN135">
            <v>0</v>
          </cell>
          <cell r="BO135">
            <v>0</v>
          </cell>
        </row>
        <row r="136">
          <cell r="I136" t="str">
            <v>5041/18</v>
          </cell>
          <cell r="J136" t="str">
            <v xml:space="preserve">I_5041/18 </v>
          </cell>
          <cell r="K136">
            <v>2022</v>
          </cell>
          <cell r="L136">
            <v>2023</v>
          </cell>
          <cell r="M136">
            <v>1240.43</v>
          </cell>
          <cell r="N136">
            <v>1240.43</v>
          </cell>
          <cell r="O136">
            <v>0</v>
          </cell>
          <cell r="P136">
            <v>0.45</v>
          </cell>
          <cell r="Q136">
            <v>0.45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1240.43</v>
          </cell>
          <cell r="X136">
            <v>1240.43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/>
          <cell r="AG136"/>
          <cell r="AH136"/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/>
          <cell r="AN136"/>
          <cell r="AO136"/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/>
          <cell r="AU136"/>
          <cell r="AV136"/>
          <cell r="AW136">
            <v>0.45</v>
          </cell>
          <cell r="AX136">
            <v>0</v>
          </cell>
          <cell r="AY136">
            <v>1240.43</v>
          </cell>
          <cell r="AZ136">
            <v>1240.43</v>
          </cell>
          <cell r="BA136"/>
          <cell r="BB136"/>
          <cell r="BC136"/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/>
          <cell r="BI136"/>
          <cell r="BJ136"/>
          <cell r="BK136">
            <v>0</v>
          </cell>
          <cell r="BL136">
            <v>0</v>
          </cell>
          <cell r="BM136"/>
          <cell r="BN136">
            <v>0</v>
          </cell>
          <cell r="BO136">
            <v>0</v>
          </cell>
        </row>
        <row r="137">
          <cell r="I137" t="str">
            <v>5044/18</v>
          </cell>
          <cell r="J137" t="str">
            <v xml:space="preserve">I_5044/18 </v>
          </cell>
          <cell r="K137">
            <v>2022</v>
          </cell>
          <cell r="L137">
            <v>2023</v>
          </cell>
          <cell r="M137">
            <v>2139.48</v>
          </cell>
          <cell r="N137">
            <v>2139.48</v>
          </cell>
          <cell r="O137">
            <v>0</v>
          </cell>
          <cell r="P137">
            <v>0.77</v>
          </cell>
          <cell r="Q137">
            <v>0.77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2139.48</v>
          </cell>
          <cell r="X137">
            <v>2139.48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/>
          <cell r="AG137"/>
          <cell r="AH137"/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/>
          <cell r="AN137"/>
          <cell r="AO137"/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/>
          <cell r="AU137"/>
          <cell r="AV137"/>
          <cell r="AW137">
            <v>0.77</v>
          </cell>
          <cell r="AX137">
            <v>0</v>
          </cell>
          <cell r="AY137">
            <v>2139.48</v>
          </cell>
          <cell r="AZ137">
            <v>2139.48</v>
          </cell>
          <cell r="BA137"/>
          <cell r="BB137"/>
          <cell r="BC137"/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/>
          <cell r="BI137"/>
          <cell r="BJ137"/>
          <cell r="BK137">
            <v>0</v>
          </cell>
          <cell r="BL137">
            <v>0</v>
          </cell>
          <cell r="BM137"/>
          <cell r="BN137">
            <v>0</v>
          </cell>
          <cell r="BO137">
            <v>0</v>
          </cell>
        </row>
        <row r="138">
          <cell r="I138" t="str">
            <v>5045/18</v>
          </cell>
          <cell r="J138" t="str">
            <v xml:space="preserve">I_5045/18 </v>
          </cell>
          <cell r="K138">
            <v>2022</v>
          </cell>
          <cell r="L138">
            <v>2024</v>
          </cell>
          <cell r="M138">
            <v>2778.91</v>
          </cell>
          <cell r="N138">
            <v>2778.91</v>
          </cell>
          <cell r="O138">
            <v>0</v>
          </cell>
          <cell r="P138">
            <v>1</v>
          </cell>
          <cell r="Q138">
            <v>1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2778.91</v>
          </cell>
          <cell r="X138">
            <v>2778.91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/>
          <cell r="AG138"/>
          <cell r="AH138"/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/>
          <cell r="AN138"/>
          <cell r="AO138"/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/>
          <cell r="AU138"/>
          <cell r="AV138"/>
          <cell r="AW138">
            <v>0</v>
          </cell>
          <cell r="AX138">
            <v>0</v>
          </cell>
          <cell r="AY138">
            <v>518.49</v>
          </cell>
          <cell r="AZ138">
            <v>518.49</v>
          </cell>
          <cell r="BA138"/>
          <cell r="BB138"/>
          <cell r="BC138"/>
          <cell r="BD138">
            <v>1</v>
          </cell>
          <cell r="BE138">
            <v>0</v>
          </cell>
          <cell r="BF138">
            <v>2260.42</v>
          </cell>
          <cell r="BG138">
            <v>2260.42</v>
          </cell>
          <cell r="BH138"/>
          <cell r="BI138"/>
          <cell r="BJ138"/>
          <cell r="BK138">
            <v>0</v>
          </cell>
          <cell r="BL138">
            <v>0</v>
          </cell>
          <cell r="BM138"/>
          <cell r="BN138">
            <v>0</v>
          </cell>
          <cell r="BO138">
            <v>0</v>
          </cell>
        </row>
        <row r="139">
          <cell r="I139" t="str">
            <v>5047/18</v>
          </cell>
          <cell r="J139" t="str">
            <v xml:space="preserve">I_5047/18 </v>
          </cell>
          <cell r="K139">
            <v>2021</v>
          </cell>
          <cell r="L139">
            <v>2022</v>
          </cell>
          <cell r="M139">
            <v>992.32</v>
          </cell>
          <cell r="N139">
            <v>992.32</v>
          </cell>
          <cell r="O139">
            <v>0</v>
          </cell>
          <cell r="P139">
            <v>0.36</v>
          </cell>
          <cell r="Q139">
            <v>0.36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992.32</v>
          </cell>
          <cell r="X139">
            <v>992.32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/>
          <cell r="AG139"/>
          <cell r="AH139"/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/>
          <cell r="AN139"/>
          <cell r="AO139"/>
          <cell r="AP139">
            <v>0.36</v>
          </cell>
          <cell r="AQ139">
            <v>0</v>
          </cell>
          <cell r="AR139">
            <v>992.32</v>
          </cell>
          <cell r="AS139">
            <v>992.32</v>
          </cell>
          <cell r="AT139"/>
          <cell r="AU139"/>
          <cell r="AV139"/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/>
          <cell r="BB139"/>
          <cell r="BC139"/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/>
          <cell r="BI139"/>
          <cell r="BJ139"/>
          <cell r="BK139">
            <v>0</v>
          </cell>
          <cell r="BL139">
            <v>0</v>
          </cell>
          <cell r="BM139"/>
          <cell r="BN139">
            <v>0</v>
          </cell>
          <cell r="BO139">
            <v>0</v>
          </cell>
        </row>
        <row r="140">
          <cell r="I140" t="str">
            <v>5048/18</v>
          </cell>
          <cell r="J140" t="str">
            <v xml:space="preserve">I_5048/18 </v>
          </cell>
          <cell r="K140">
            <v>2021</v>
          </cell>
          <cell r="L140">
            <v>2024</v>
          </cell>
          <cell r="M140">
            <v>1185.28</v>
          </cell>
          <cell r="N140">
            <v>1185.28</v>
          </cell>
          <cell r="O140">
            <v>0</v>
          </cell>
          <cell r="P140">
            <v>0.43</v>
          </cell>
          <cell r="Q140">
            <v>0.43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1185.28</v>
          </cell>
          <cell r="X140">
            <v>1185.28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/>
          <cell r="AG140"/>
          <cell r="AH140"/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/>
          <cell r="AN140"/>
          <cell r="AO140"/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/>
          <cell r="AU140"/>
          <cell r="AV140"/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/>
          <cell r="BB140"/>
          <cell r="BC140"/>
          <cell r="BD140">
            <v>0.43</v>
          </cell>
          <cell r="BE140">
            <v>0</v>
          </cell>
          <cell r="BF140">
            <v>1185.28</v>
          </cell>
          <cell r="BG140">
            <v>1185.28</v>
          </cell>
          <cell r="BH140"/>
          <cell r="BI140"/>
          <cell r="BJ140"/>
          <cell r="BK140">
            <v>0</v>
          </cell>
          <cell r="BL140">
            <v>0</v>
          </cell>
          <cell r="BM140"/>
          <cell r="BN140">
            <v>0</v>
          </cell>
          <cell r="BO140">
            <v>0</v>
          </cell>
        </row>
        <row r="141">
          <cell r="I141" t="str">
            <v>5049/18</v>
          </cell>
          <cell r="J141" t="str">
            <v xml:space="preserve">I_5049/18 </v>
          </cell>
          <cell r="K141">
            <v>2021</v>
          </cell>
          <cell r="L141">
            <v>2022</v>
          </cell>
          <cell r="M141">
            <v>992.32</v>
          </cell>
          <cell r="N141">
            <v>992.32</v>
          </cell>
          <cell r="O141">
            <v>0</v>
          </cell>
          <cell r="P141">
            <v>0.36</v>
          </cell>
          <cell r="Q141">
            <v>0.36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992.32</v>
          </cell>
          <cell r="X141">
            <v>992.32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/>
          <cell r="AG141"/>
          <cell r="AH141"/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/>
          <cell r="AN141"/>
          <cell r="AO141"/>
          <cell r="AP141">
            <v>0.36</v>
          </cell>
          <cell r="AQ141">
            <v>0</v>
          </cell>
          <cell r="AR141">
            <v>992.32</v>
          </cell>
          <cell r="AS141">
            <v>992.32</v>
          </cell>
          <cell r="AT141"/>
          <cell r="AU141"/>
          <cell r="AV141"/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/>
          <cell r="BB141"/>
          <cell r="BC141"/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/>
          <cell r="BI141"/>
          <cell r="BJ141"/>
          <cell r="BK141">
            <v>0</v>
          </cell>
          <cell r="BL141">
            <v>0</v>
          </cell>
          <cell r="BM141"/>
          <cell r="BN141">
            <v>0</v>
          </cell>
          <cell r="BO141">
            <v>0</v>
          </cell>
        </row>
        <row r="142">
          <cell r="I142" t="str">
            <v>5051/18</v>
          </cell>
          <cell r="J142" t="str">
            <v xml:space="preserve">I_5051/18 </v>
          </cell>
          <cell r="K142">
            <v>2021</v>
          </cell>
          <cell r="L142">
            <v>2023</v>
          </cell>
          <cell r="M142">
            <v>5503.54</v>
          </cell>
          <cell r="N142">
            <v>5503.54</v>
          </cell>
          <cell r="O142">
            <v>0</v>
          </cell>
          <cell r="P142">
            <v>1.99</v>
          </cell>
          <cell r="Q142">
            <v>1.99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5503.54</v>
          </cell>
          <cell r="X142">
            <v>5503.54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/>
          <cell r="AG142"/>
          <cell r="AH142"/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/>
          <cell r="AN142"/>
          <cell r="AO142"/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/>
          <cell r="AU142"/>
          <cell r="AV142"/>
          <cell r="AW142">
            <v>1.99</v>
          </cell>
          <cell r="AX142">
            <v>0</v>
          </cell>
          <cell r="AY142">
            <v>5503.54</v>
          </cell>
          <cell r="AZ142">
            <v>5503.54</v>
          </cell>
          <cell r="BA142"/>
          <cell r="BB142"/>
          <cell r="BC142"/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/>
          <cell r="BI142"/>
          <cell r="BJ142"/>
          <cell r="BK142">
            <v>0</v>
          </cell>
          <cell r="BL142">
            <v>0</v>
          </cell>
          <cell r="BM142"/>
          <cell r="BN142">
            <v>0</v>
          </cell>
          <cell r="BO142">
            <v>0</v>
          </cell>
        </row>
        <row r="143">
          <cell r="I143" t="str">
            <v>5052/18</v>
          </cell>
          <cell r="J143" t="str">
            <v xml:space="preserve">I_5052/18 </v>
          </cell>
          <cell r="K143">
            <v>2022</v>
          </cell>
          <cell r="L143">
            <v>2024</v>
          </cell>
          <cell r="M143">
            <v>5503.54</v>
          </cell>
          <cell r="N143">
            <v>5503.54</v>
          </cell>
          <cell r="O143">
            <v>0</v>
          </cell>
          <cell r="P143">
            <v>1.99</v>
          </cell>
          <cell r="Q143">
            <v>1.99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5503.54</v>
          </cell>
          <cell r="X143">
            <v>5503.54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/>
          <cell r="AG143"/>
          <cell r="AH143"/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/>
          <cell r="AN143"/>
          <cell r="AO143"/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/>
          <cell r="AU143"/>
          <cell r="AV143"/>
          <cell r="AW143">
            <v>0</v>
          </cell>
          <cell r="AX143">
            <v>0</v>
          </cell>
          <cell r="AY143">
            <v>951.49</v>
          </cell>
          <cell r="AZ143">
            <v>951.49</v>
          </cell>
          <cell r="BA143"/>
          <cell r="BB143"/>
          <cell r="BC143"/>
          <cell r="BD143">
            <v>1.99</v>
          </cell>
          <cell r="BE143">
            <v>0</v>
          </cell>
          <cell r="BF143">
            <v>4552.05</v>
          </cell>
          <cell r="BG143">
            <v>4552.05</v>
          </cell>
          <cell r="BH143"/>
          <cell r="BI143"/>
          <cell r="BJ143"/>
          <cell r="BK143">
            <v>0</v>
          </cell>
          <cell r="BL143">
            <v>0</v>
          </cell>
          <cell r="BM143"/>
          <cell r="BN143">
            <v>0</v>
          </cell>
          <cell r="BO143">
            <v>0</v>
          </cell>
        </row>
        <row r="144">
          <cell r="I144" t="str">
            <v>5053/18</v>
          </cell>
          <cell r="J144" t="str">
            <v xml:space="preserve">I_5053/18 </v>
          </cell>
          <cell r="K144">
            <v>2022</v>
          </cell>
          <cell r="L144">
            <v>2023</v>
          </cell>
          <cell r="M144">
            <v>1945.24</v>
          </cell>
          <cell r="N144">
            <v>1945.24</v>
          </cell>
          <cell r="O144">
            <v>0</v>
          </cell>
          <cell r="P144">
            <v>0.7</v>
          </cell>
          <cell r="Q144">
            <v>0.7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1945.24</v>
          </cell>
          <cell r="X144">
            <v>1945.24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/>
          <cell r="AG144"/>
          <cell r="AH144"/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/>
          <cell r="AN144"/>
          <cell r="AO144"/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/>
          <cell r="AU144"/>
          <cell r="AV144"/>
          <cell r="AW144">
            <v>0.7</v>
          </cell>
          <cell r="AX144">
            <v>0</v>
          </cell>
          <cell r="AY144">
            <v>1945.24</v>
          </cell>
          <cell r="AZ144">
            <v>1945.24</v>
          </cell>
          <cell r="BA144"/>
          <cell r="BB144"/>
          <cell r="BC144"/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/>
          <cell r="BI144"/>
          <cell r="BJ144"/>
          <cell r="BK144">
            <v>0</v>
          </cell>
          <cell r="BL144">
            <v>0</v>
          </cell>
          <cell r="BM144"/>
          <cell r="BN144">
            <v>0</v>
          </cell>
          <cell r="BO144">
            <v>0</v>
          </cell>
        </row>
        <row r="145">
          <cell r="I145" t="str">
            <v>5054/18</v>
          </cell>
          <cell r="J145" t="str">
            <v xml:space="preserve">I_5054/18 </v>
          </cell>
          <cell r="K145">
            <v>2021</v>
          </cell>
          <cell r="L145">
            <v>2024</v>
          </cell>
          <cell r="M145">
            <v>47848.44</v>
          </cell>
          <cell r="N145">
            <v>47848.44</v>
          </cell>
          <cell r="O145">
            <v>0</v>
          </cell>
          <cell r="P145">
            <v>15.43</v>
          </cell>
          <cell r="Q145">
            <v>15.43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47848.44</v>
          </cell>
          <cell r="X145">
            <v>47848.44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/>
          <cell r="AG145"/>
          <cell r="AH145"/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/>
          <cell r="AN145"/>
          <cell r="AO145"/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/>
          <cell r="AU145"/>
          <cell r="AV145"/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/>
          <cell r="BB145"/>
          <cell r="BC145"/>
          <cell r="BD145">
            <v>15.43</v>
          </cell>
          <cell r="BE145">
            <v>0</v>
          </cell>
          <cell r="BF145">
            <v>47848.44</v>
          </cell>
          <cell r="BG145">
            <v>47848.44</v>
          </cell>
          <cell r="BH145"/>
          <cell r="BI145"/>
          <cell r="BJ145"/>
          <cell r="BK145">
            <v>0</v>
          </cell>
          <cell r="BL145">
            <v>0</v>
          </cell>
          <cell r="BM145"/>
          <cell r="BN145">
            <v>0</v>
          </cell>
          <cell r="BO145">
            <v>0</v>
          </cell>
        </row>
        <row r="146">
          <cell r="I146" t="str">
            <v>5055/18</v>
          </cell>
          <cell r="J146" t="str">
            <v xml:space="preserve">I_5055/18 </v>
          </cell>
          <cell r="K146">
            <v>2021</v>
          </cell>
          <cell r="L146">
            <v>2024</v>
          </cell>
          <cell r="M146">
            <v>1750.99</v>
          </cell>
          <cell r="N146">
            <v>1750.99</v>
          </cell>
          <cell r="O146">
            <v>0</v>
          </cell>
          <cell r="P146">
            <v>0.63</v>
          </cell>
          <cell r="Q146">
            <v>0.63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1750.99</v>
          </cell>
          <cell r="X146">
            <v>1750.99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/>
          <cell r="AG146"/>
          <cell r="AH146"/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/>
          <cell r="AN146"/>
          <cell r="AO146"/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/>
          <cell r="AU146"/>
          <cell r="AV146"/>
          <cell r="AW146">
            <v>0</v>
          </cell>
          <cell r="AX146">
            <v>0</v>
          </cell>
          <cell r="AY146">
            <v>750.99</v>
          </cell>
          <cell r="AZ146">
            <v>750.99</v>
          </cell>
          <cell r="BA146"/>
          <cell r="BB146"/>
          <cell r="BC146"/>
          <cell r="BD146">
            <v>0.63</v>
          </cell>
          <cell r="BE146">
            <v>0</v>
          </cell>
          <cell r="BF146">
            <v>1000</v>
          </cell>
          <cell r="BG146">
            <v>1000</v>
          </cell>
          <cell r="BH146"/>
          <cell r="BI146"/>
          <cell r="BJ146"/>
          <cell r="BK146">
            <v>0</v>
          </cell>
          <cell r="BL146">
            <v>0</v>
          </cell>
          <cell r="BM146"/>
          <cell r="BN146">
            <v>0</v>
          </cell>
          <cell r="BO146">
            <v>0</v>
          </cell>
        </row>
        <row r="147">
          <cell r="I147" t="str">
            <v>5056/18</v>
          </cell>
          <cell r="J147" t="str">
            <v xml:space="preserve">I_5056/18 </v>
          </cell>
          <cell r="K147">
            <v>2021</v>
          </cell>
          <cell r="L147">
            <v>2024</v>
          </cell>
          <cell r="M147">
            <v>2361.46</v>
          </cell>
          <cell r="N147">
            <v>2361.46</v>
          </cell>
          <cell r="O147">
            <v>0</v>
          </cell>
          <cell r="P147">
            <v>0.85</v>
          </cell>
          <cell r="Q147">
            <v>0.85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2361.46</v>
          </cell>
          <cell r="X147">
            <v>2361.46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/>
          <cell r="AG147"/>
          <cell r="AH147"/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/>
          <cell r="AN147"/>
          <cell r="AO147"/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/>
          <cell r="AU147"/>
          <cell r="AV147"/>
          <cell r="AW147">
            <v>0</v>
          </cell>
          <cell r="AX147">
            <v>0</v>
          </cell>
          <cell r="AY147">
            <v>361.46</v>
          </cell>
          <cell r="AZ147">
            <v>361.46</v>
          </cell>
          <cell r="BA147"/>
          <cell r="BB147"/>
          <cell r="BC147"/>
          <cell r="BD147">
            <v>0.85</v>
          </cell>
          <cell r="BE147">
            <v>0</v>
          </cell>
          <cell r="BF147">
            <v>2000</v>
          </cell>
          <cell r="BG147">
            <v>2000</v>
          </cell>
          <cell r="BH147"/>
          <cell r="BI147"/>
          <cell r="BJ147"/>
          <cell r="BK147">
            <v>0</v>
          </cell>
          <cell r="BL147">
            <v>0</v>
          </cell>
          <cell r="BM147"/>
          <cell r="BN147">
            <v>0</v>
          </cell>
          <cell r="BO147">
            <v>0</v>
          </cell>
        </row>
        <row r="148">
          <cell r="I148" t="str">
            <v>4302/17</v>
          </cell>
          <cell r="J148" t="str">
            <v>I_4302/17</v>
          </cell>
          <cell r="K148">
            <v>2018</v>
          </cell>
          <cell r="L148">
            <v>2020</v>
          </cell>
          <cell r="M148">
            <v>5453.03</v>
          </cell>
          <cell r="N148">
            <v>5453.03</v>
          </cell>
          <cell r="O148">
            <v>0</v>
          </cell>
          <cell r="P148">
            <v>0.27100000000000002</v>
          </cell>
          <cell r="Q148">
            <v>0.27100000000000002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1265.0299999999997</v>
          </cell>
          <cell r="W148">
            <v>4188</v>
          </cell>
          <cell r="X148">
            <v>4188</v>
          </cell>
          <cell r="Y148">
            <v>0</v>
          </cell>
          <cell r="Z148">
            <v>0</v>
          </cell>
          <cell r="AA148">
            <v>0</v>
          </cell>
          <cell r="AB148">
            <v>0.27100000000000002</v>
          </cell>
          <cell r="AC148">
            <v>0</v>
          </cell>
          <cell r="AD148">
            <v>4188</v>
          </cell>
          <cell r="AE148">
            <v>4188</v>
          </cell>
          <cell r="AF148"/>
          <cell r="AG148"/>
          <cell r="AH148"/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/>
          <cell r="AN148"/>
          <cell r="AO148"/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/>
          <cell r="AU148"/>
          <cell r="AV148"/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/>
          <cell r="BB148"/>
          <cell r="BC148"/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/>
          <cell r="BI148"/>
          <cell r="BJ148"/>
          <cell r="BK148">
            <v>0</v>
          </cell>
          <cell r="BL148">
            <v>0</v>
          </cell>
          <cell r="BM148"/>
          <cell r="BN148">
            <v>0</v>
          </cell>
          <cell r="BO148">
            <v>0</v>
          </cell>
        </row>
        <row r="149">
          <cell r="I149" t="str">
            <v>4303/17</v>
          </cell>
          <cell r="J149" t="str">
            <v>I_4303/17</v>
          </cell>
          <cell r="K149">
            <v>2018</v>
          </cell>
          <cell r="L149">
            <v>2020</v>
          </cell>
          <cell r="M149">
            <v>27844.65</v>
          </cell>
          <cell r="N149">
            <v>27844.65</v>
          </cell>
          <cell r="O149">
            <v>0</v>
          </cell>
          <cell r="P149">
            <v>0.19500000000000001</v>
          </cell>
          <cell r="Q149">
            <v>0.19500000000000001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16020.940000000002</v>
          </cell>
          <cell r="W149">
            <v>11823.71</v>
          </cell>
          <cell r="X149">
            <v>11823.71</v>
          </cell>
          <cell r="Y149">
            <v>0</v>
          </cell>
          <cell r="Z149">
            <v>0</v>
          </cell>
          <cell r="AA149">
            <v>0</v>
          </cell>
          <cell r="AB149">
            <v>0.19500000000000001</v>
          </cell>
          <cell r="AC149">
            <v>0</v>
          </cell>
          <cell r="AD149">
            <v>2723.71</v>
          </cell>
          <cell r="AE149">
            <v>2723.71</v>
          </cell>
          <cell r="AF149"/>
          <cell r="AG149"/>
          <cell r="AH149"/>
          <cell r="AI149">
            <v>0</v>
          </cell>
          <cell r="AJ149">
            <v>0</v>
          </cell>
          <cell r="AK149">
            <v>9100</v>
          </cell>
          <cell r="AL149">
            <v>9100</v>
          </cell>
          <cell r="AM149"/>
          <cell r="AN149"/>
          <cell r="AO149"/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/>
          <cell r="AU149"/>
          <cell r="AV149"/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/>
          <cell r="BB149"/>
          <cell r="BC149"/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/>
          <cell r="BI149"/>
          <cell r="BJ149"/>
          <cell r="BK149">
            <v>0</v>
          </cell>
          <cell r="BL149">
            <v>0</v>
          </cell>
          <cell r="BM149"/>
          <cell r="BN149">
            <v>0</v>
          </cell>
          <cell r="BO149">
            <v>0</v>
          </cell>
        </row>
        <row r="150">
          <cell r="I150" t="str">
            <v>4307/17</v>
          </cell>
          <cell r="J150" t="str">
            <v>I_4307/17</v>
          </cell>
          <cell r="K150">
            <v>2018</v>
          </cell>
          <cell r="L150">
            <v>2025</v>
          </cell>
          <cell r="M150">
            <v>16232.71</v>
          </cell>
          <cell r="N150">
            <v>16232.71</v>
          </cell>
          <cell r="O150">
            <v>0</v>
          </cell>
          <cell r="P150">
            <v>5.0999999999999996</v>
          </cell>
          <cell r="Q150">
            <v>5.0999999999999996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16232.71</v>
          </cell>
          <cell r="X150">
            <v>16232.71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/>
          <cell r="AG150"/>
          <cell r="AH150"/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/>
          <cell r="AN150"/>
          <cell r="AO150"/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/>
          <cell r="AU150"/>
          <cell r="AV150"/>
          <cell r="AW150">
            <v>0</v>
          </cell>
          <cell r="AX150">
            <v>0</v>
          </cell>
          <cell r="AY150">
            <v>232.71</v>
          </cell>
          <cell r="AZ150">
            <v>232.71</v>
          </cell>
          <cell r="BA150"/>
          <cell r="BB150"/>
          <cell r="BC150"/>
          <cell r="BD150">
            <v>0</v>
          </cell>
          <cell r="BE150">
            <v>0</v>
          </cell>
          <cell r="BF150">
            <v>3200</v>
          </cell>
          <cell r="BG150">
            <v>3200</v>
          </cell>
          <cell r="BH150"/>
          <cell r="BI150"/>
          <cell r="BJ150"/>
          <cell r="BK150">
            <v>5.0999999999999996</v>
          </cell>
          <cell r="BL150">
            <v>0</v>
          </cell>
          <cell r="BM150">
            <v>1</v>
          </cell>
          <cell r="BN150">
            <v>12800</v>
          </cell>
          <cell r="BO150">
            <v>12800</v>
          </cell>
        </row>
        <row r="151">
          <cell r="I151" t="str">
            <v>2224/15</v>
          </cell>
          <cell r="J151" t="str">
            <v xml:space="preserve">G_2224/15 </v>
          </cell>
          <cell r="K151">
            <v>2019</v>
          </cell>
          <cell r="L151">
            <v>2024</v>
          </cell>
          <cell r="M151">
            <v>18573.11</v>
          </cell>
          <cell r="N151">
            <v>18573.11</v>
          </cell>
          <cell r="O151">
            <v>0</v>
          </cell>
          <cell r="P151">
            <v>4</v>
          </cell>
          <cell r="Q151">
            <v>4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18573.11</v>
          </cell>
          <cell r="X151">
            <v>18573.11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/>
          <cell r="AG151"/>
          <cell r="AH151"/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/>
          <cell r="AN151"/>
          <cell r="AO151"/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/>
          <cell r="AU151"/>
          <cell r="AV151"/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/>
          <cell r="BB151"/>
          <cell r="BC151"/>
          <cell r="BD151">
            <v>4</v>
          </cell>
          <cell r="BE151">
            <v>0</v>
          </cell>
          <cell r="BF151">
            <v>18573.11</v>
          </cell>
          <cell r="BG151">
            <v>18573.11</v>
          </cell>
          <cell r="BH151"/>
          <cell r="BI151"/>
          <cell r="BJ151"/>
          <cell r="BK151">
            <v>0</v>
          </cell>
          <cell r="BL151">
            <v>0</v>
          </cell>
          <cell r="BM151"/>
          <cell r="BN151">
            <v>0</v>
          </cell>
          <cell r="BO151">
            <v>0</v>
          </cell>
        </row>
        <row r="152">
          <cell r="I152" t="str">
            <v>4614/18</v>
          </cell>
          <cell r="J152" t="str">
            <v>I_4614/18</v>
          </cell>
          <cell r="K152">
            <v>2018</v>
          </cell>
          <cell r="L152">
            <v>2020</v>
          </cell>
          <cell r="M152">
            <v>32974.17</v>
          </cell>
          <cell r="N152">
            <v>32974.17</v>
          </cell>
          <cell r="O152">
            <v>0</v>
          </cell>
          <cell r="P152">
            <v>0.7</v>
          </cell>
          <cell r="Q152">
            <v>0.7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3255.5599999999977</v>
          </cell>
          <cell r="W152">
            <v>29718.61</v>
          </cell>
          <cell r="X152">
            <v>29718.61</v>
          </cell>
          <cell r="Y152">
            <v>0</v>
          </cell>
          <cell r="Z152">
            <v>0</v>
          </cell>
          <cell r="AA152">
            <v>0</v>
          </cell>
          <cell r="AB152">
            <v>0.7</v>
          </cell>
          <cell r="AC152">
            <v>0</v>
          </cell>
          <cell r="AD152">
            <v>3718.61</v>
          </cell>
          <cell r="AE152">
            <v>3718.61</v>
          </cell>
          <cell r="AF152"/>
          <cell r="AG152"/>
          <cell r="AH152"/>
          <cell r="AI152">
            <v>0</v>
          </cell>
          <cell r="AJ152">
            <v>0</v>
          </cell>
          <cell r="AK152">
            <v>26000</v>
          </cell>
          <cell r="AL152">
            <v>26000</v>
          </cell>
          <cell r="AM152"/>
          <cell r="AN152"/>
          <cell r="AO152"/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/>
          <cell r="AU152"/>
          <cell r="AV152"/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/>
          <cell r="BB152"/>
          <cell r="BC152"/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/>
          <cell r="BI152"/>
          <cell r="BJ152"/>
          <cell r="BK152">
            <v>0</v>
          </cell>
          <cell r="BL152">
            <v>0</v>
          </cell>
          <cell r="BM152"/>
          <cell r="BN152">
            <v>0</v>
          </cell>
          <cell r="BO152">
            <v>0</v>
          </cell>
        </row>
        <row r="153">
          <cell r="I153" t="str">
            <v>4613/18</v>
          </cell>
          <cell r="J153" t="str">
            <v>I_4613/18</v>
          </cell>
          <cell r="K153">
            <v>2018</v>
          </cell>
          <cell r="L153">
            <v>2021</v>
          </cell>
          <cell r="M153">
            <v>41191.22</v>
          </cell>
          <cell r="N153">
            <v>41191.22</v>
          </cell>
          <cell r="O153">
            <v>0</v>
          </cell>
          <cell r="P153">
            <v>0.66200000000000003</v>
          </cell>
          <cell r="Q153">
            <v>0.66200000000000003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11596.050000000003</v>
          </cell>
          <cell r="W153">
            <v>29595.17</v>
          </cell>
          <cell r="X153">
            <v>29595.17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500</v>
          </cell>
          <cell r="AE153">
            <v>500</v>
          </cell>
          <cell r="AF153"/>
          <cell r="AG153"/>
          <cell r="AH153"/>
          <cell r="AI153">
            <v>0.66200000000000003</v>
          </cell>
          <cell r="AJ153">
            <v>0</v>
          </cell>
          <cell r="AK153">
            <v>263.35000000000002</v>
          </cell>
          <cell r="AL153">
            <v>263.35000000000002</v>
          </cell>
          <cell r="AM153"/>
          <cell r="AN153"/>
          <cell r="AO153"/>
          <cell r="AP153">
            <v>0</v>
          </cell>
          <cell r="AQ153">
            <v>0</v>
          </cell>
          <cell r="AR153">
            <v>28831.82</v>
          </cell>
          <cell r="AS153">
            <v>28831.82</v>
          </cell>
          <cell r="AT153"/>
          <cell r="AU153"/>
          <cell r="AV153"/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/>
          <cell r="BB153"/>
          <cell r="BC153"/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/>
          <cell r="BI153"/>
          <cell r="BJ153"/>
          <cell r="BK153">
            <v>0</v>
          </cell>
          <cell r="BL153">
            <v>0</v>
          </cell>
          <cell r="BM153"/>
          <cell r="BN153">
            <v>0</v>
          </cell>
          <cell r="BO153">
            <v>0</v>
          </cell>
        </row>
        <row r="154">
          <cell r="I154" t="str">
            <v>6362/20</v>
          </cell>
          <cell r="J154" t="str">
            <v>K_6362/20</v>
          </cell>
          <cell r="K154">
            <v>2020</v>
          </cell>
          <cell r="L154">
            <v>2020</v>
          </cell>
          <cell r="M154">
            <v>591.47</v>
          </cell>
          <cell r="N154">
            <v>591.47</v>
          </cell>
          <cell r="O154">
            <v>0</v>
          </cell>
          <cell r="P154">
            <v>0.45</v>
          </cell>
          <cell r="Q154">
            <v>0.45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279.13000000000005</v>
          </cell>
          <cell r="W154">
            <v>312.33999999999997</v>
          </cell>
          <cell r="X154">
            <v>312.33999999999997</v>
          </cell>
          <cell r="Y154">
            <v>0</v>
          </cell>
          <cell r="Z154">
            <v>0</v>
          </cell>
          <cell r="AA154">
            <v>0</v>
          </cell>
          <cell r="AB154">
            <v>0.45</v>
          </cell>
          <cell r="AC154">
            <v>0</v>
          </cell>
          <cell r="AD154">
            <v>312.33999999999997</v>
          </cell>
          <cell r="AE154">
            <v>312.33999999999997</v>
          </cell>
          <cell r="AF154"/>
          <cell r="AG154"/>
          <cell r="AH154"/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/>
          <cell r="AN154"/>
          <cell r="AO154"/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/>
          <cell r="AU154"/>
          <cell r="AV154"/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/>
          <cell r="BB154"/>
          <cell r="BC154"/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/>
          <cell r="BI154"/>
          <cell r="BJ154"/>
          <cell r="BK154">
            <v>0</v>
          </cell>
          <cell r="BL154">
            <v>0</v>
          </cell>
          <cell r="BM154"/>
          <cell r="BN154">
            <v>0</v>
          </cell>
          <cell r="BO154">
            <v>0</v>
          </cell>
        </row>
        <row r="155">
          <cell r="I155" t="str">
            <v>6208/19</v>
          </cell>
          <cell r="J155" t="str">
            <v>K_6208/19</v>
          </cell>
          <cell r="K155">
            <v>2020</v>
          </cell>
          <cell r="L155">
            <v>2020</v>
          </cell>
          <cell r="M155">
            <v>1013.52</v>
          </cell>
          <cell r="N155">
            <v>1013.52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0.63</v>
          </cell>
          <cell r="T155">
            <v>0.63</v>
          </cell>
          <cell r="U155">
            <v>0</v>
          </cell>
          <cell r="V155">
            <v>532.76</v>
          </cell>
          <cell r="W155">
            <v>480.76</v>
          </cell>
          <cell r="X155">
            <v>480.76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0.63</v>
          </cell>
          <cell r="AD155">
            <v>480.76</v>
          </cell>
          <cell r="AE155">
            <v>480.76</v>
          </cell>
          <cell r="AF155"/>
          <cell r="AG155"/>
          <cell r="AH155"/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/>
          <cell r="AN155"/>
          <cell r="AO155"/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/>
          <cell r="AU155"/>
          <cell r="AV155"/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/>
          <cell r="BB155"/>
          <cell r="BC155"/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/>
          <cell r="BI155"/>
          <cell r="BJ155"/>
          <cell r="BK155">
            <v>0</v>
          </cell>
          <cell r="BL155">
            <v>0</v>
          </cell>
          <cell r="BM155"/>
          <cell r="BN155">
            <v>0</v>
          </cell>
          <cell r="BO155">
            <v>0</v>
          </cell>
        </row>
        <row r="156">
          <cell r="I156" t="str">
            <v>6355/20</v>
          </cell>
          <cell r="J156" t="str">
            <v>K_6355/20</v>
          </cell>
          <cell r="K156">
            <v>2020</v>
          </cell>
          <cell r="L156">
            <v>2020</v>
          </cell>
          <cell r="M156">
            <v>730.46</v>
          </cell>
          <cell r="N156">
            <v>730.46</v>
          </cell>
          <cell r="O156">
            <v>0</v>
          </cell>
          <cell r="P156">
            <v>0.03</v>
          </cell>
          <cell r="Q156">
            <v>0.03</v>
          </cell>
          <cell r="R156">
            <v>0</v>
          </cell>
          <cell r="S156">
            <v>0.63</v>
          </cell>
          <cell r="T156">
            <v>0.63</v>
          </cell>
          <cell r="U156">
            <v>0</v>
          </cell>
          <cell r="V156">
            <v>123.87</v>
          </cell>
          <cell r="W156">
            <v>606.59</v>
          </cell>
          <cell r="X156">
            <v>606.59</v>
          </cell>
          <cell r="Y156">
            <v>0</v>
          </cell>
          <cell r="Z156">
            <v>0</v>
          </cell>
          <cell r="AA156">
            <v>0</v>
          </cell>
          <cell r="AB156">
            <v>0.03</v>
          </cell>
          <cell r="AC156">
            <v>0.63</v>
          </cell>
          <cell r="AD156">
            <v>606.59</v>
          </cell>
          <cell r="AE156">
            <v>606.59</v>
          </cell>
          <cell r="AF156"/>
          <cell r="AG156"/>
          <cell r="AH156"/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/>
          <cell r="AN156"/>
          <cell r="AO156"/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/>
          <cell r="AU156"/>
          <cell r="AV156"/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/>
          <cell r="BB156"/>
          <cell r="BC156"/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/>
          <cell r="BI156"/>
          <cell r="BJ156"/>
          <cell r="BK156">
            <v>0</v>
          </cell>
          <cell r="BL156">
            <v>0</v>
          </cell>
          <cell r="BM156"/>
          <cell r="BN156">
            <v>0</v>
          </cell>
          <cell r="BO156">
            <v>0</v>
          </cell>
        </row>
        <row r="157">
          <cell r="I157" t="str">
            <v>6275/19</v>
          </cell>
          <cell r="J157" t="str">
            <v>J_6275/19</v>
          </cell>
          <cell r="K157">
            <v>2020</v>
          </cell>
          <cell r="L157">
            <v>2020</v>
          </cell>
          <cell r="M157">
            <v>1365.52</v>
          </cell>
          <cell r="N157">
            <v>1365.52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0.8</v>
          </cell>
          <cell r="T157">
            <v>0.8</v>
          </cell>
          <cell r="U157">
            <v>0</v>
          </cell>
          <cell r="V157">
            <v>0</v>
          </cell>
          <cell r="W157">
            <v>1365.52</v>
          </cell>
          <cell r="X157">
            <v>1365.52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0.8</v>
          </cell>
          <cell r="AD157">
            <v>1365.52</v>
          </cell>
          <cell r="AE157">
            <v>1365.52</v>
          </cell>
          <cell r="AF157"/>
          <cell r="AG157"/>
          <cell r="AH157"/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/>
          <cell r="AN157"/>
          <cell r="AO157"/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/>
          <cell r="AU157"/>
          <cell r="AV157"/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/>
          <cell r="BB157"/>
          <cell r="BC157"/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/>
          <cell r="BI157"/>
          <cell r="BJ157"/>
          <cell r="BK157">
            <v>0</v>
          </cell>
          <cell r="BL157">
            <v>0</v>
          </cell>
          <cell r="BM157"/>
          <cell r="BN157">
            <v>0</v>
          </cell>
          <cell r="BO157">
            <v>0</v>
          </cell>
        </row>
        <row r="158">
          <cell r="I158"/>
          <cell r="J158"/>
          <cell r="K158"/>
          <cell r="L158"/>
          <cell r="M158">
            <v>561479.53702000005</v>
          </cell>
          <cell r="N158" t="e">
            <v>#N/A</v>
          </cell>
          <cell r="O158" t="e">
            <v>#N/A</v>
          </cell>
          <cell r="P158">
            <v>0</v>
          </cell>
          <cell r="Q158" t="e">
            <v>#N/A</v>
          </cell>
          <cell r="R158" t="e">
            <v>#N/A</v>
          </cell>
          <cell r="S158">
            <v>0</v>
          </cell>
          <cell r="T158" t="e">
            <v>#N/A</v>
          </cell>
          <cell r="U158" t="e">
            <v>#N/A</v>
          </cell>
          <cell r="V158">
            <v>561479.53702000005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/>
          <cell r="AC158"/>
          <cell r="AD158">
            <v>0</v>
          </cell>
          <cell r="AE158"/>
          <cell r="AF158">
            <v>0</v>
          </cell>
          <cell r="AG158">
            <v>0</v>
          </cell>
          <cell r="AH158">
            <v>0</v>
          </cell>
          <cell r="AI158"/>
          <cell r="AJ158"/>
          <cell r="AK158"/>
          <cell r="AL158"/>
          <cell r="AM158">
            <v>0</v>
          </cell>
          <cell r="AN158">
            <v>0</v>
          </cell>
          <cell r="AO158">
            <v>0</v>
          </cell>
          <cell r="AP158"/>
          <cell r="AQ158"/>
          <cell r="AR158"/>
          <cell r="AS158"/>
          <cell r="AT158">
            <v>0</v>
          </cell>
          <cell r="AU158">
            <v>0</v>
          </cell>
          <cell r="AV158">
            <v>0</v>
          </cell>
          <cell r="AW158"/>
          <cell r="AX158"/>
          <cell r="AY158"/>
          <cell r="AZ158"/>
          <cell r="BA158">
            <v>0</v>
          </cell>
          <cell r="BB158">
            <v>0</v>
          </cell>
          <cell r="BC158">
            <v>0</v>
          </cell>
          <cell r="BD158"/>
          <cell r="BE158"/>
          <cell r="BF158"/>
          <cell r="BG158"/>
          <cell r="BH158">
            <v>0</v>
          </cell>
          <cell r="BI158">
            <v>0</v>
          </cell>
          <cell r="BJ158">
            <v>0</v>
          </cell>
          <cell r="BK158"/>
          <cell r="BL158"/>
          <cell r="BM158">
            <v>3</v>
          </cell>
          <cell r="BN158"/>
          <cell r="BO158"/>
        </row>
        <row r="159">
          <cell r="I159" t="str">
            <v>1306/14</v>
          </cell>
          <cell r="J159" t="str">
            <v>G_1306/14</v>
          </cell>
          <cell r="K159">
            <v>2015</v>
          </cell>
          <cell r="L159">
            <v>2021</v>
          </cell>
          <cell r="M159">
            <v>19768.189999999999</v>
          </cell>
          <cell r="N159">
            <v>19768.189999999999</v>
          </cell>
          <cell r="O159">
            <v>0</v>
          </cell>
          <cell r="P159">
            <v>0.3</v>
          </cell>
          <cell r="Q159">
            <v>0.3</v>
          </cell>
          <cell r="R159">
            <v>0</v>
          </cell>
          <cell r="S159">
            <v>5.23</v>
          </cell>
          <cell r="T159">
            <v>5.23</v>
          </cell>
          <cell r="U159">
            <v>0</v>
          </cell>
          <cell r="V159">
            <v>17643.18</v>
          </cell>
          <cell r="W159">
            <v>2125.0100000000002</v>
          </cell>
          <cell r="X159">
            <v>2125.0100000000002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288.74</v>
          </cell>
          <cell r="AE159">
            <v>288.74</v>
          </cell>
          <cell r="AF159"/>
          <cell r="AG159"/>
          <cell r="AH159"/>
          <cell r="AI159">
            <v>0.3</v>
          </cell>
          <cell r="AJ159">
            <v>5.23</v>
          </cell>
          <cell r="AK159">
            <v>1836.27</v>
          </cell>
          <cell r="AL159">
            <v>1836.27</v>
          </cell>
          <cell r="AM159"/>
          <cell r="AN159"/>
          <cell r="AO159"/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/>
          <cell r="AU159"/>
          <cell r="AV159"/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/>
          <cell r="BB159"/>
          <cell r="BC159"/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/>
          <cell r="BI159"/>
          <cell r="BJ159"/>
          <cell r="BK159">
            <v>0</v>
          </cell>
          <cell r="BL159">
            <v>0</v>
          </cell>
          <cell r="BM159"/>
          <cell r="BN159">
            <v>0</v>
          </cell>
          <cell r="BO159">
            <v>0</v>
          </cell>
        </row>
        <row r="160">
          <cell r="I160" t="str">
            <v>125/10</v>
          </cell>
          <cell r="J160" t="str">
            <v>G_125/10</v>
          </cell>
          <cell r="K160">
            <v>2010</v>
          </cell>
          <cell r="L160">
            <v>2020</v>
          </cell>
          <cell r="M160">
            <v>6150.9</v>
          </cell>
          <cell r="N160">
            <v>6150.9</v>
          </cell>
          <cell r="O160">
            <v>0</v>
          </cell>
          <cell r="P160">
            <v>1.1000000000000001</v>
          </cell>
          <cell r="Q160">
            <v>1.1000000000000001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3870.0799999999995</v>
          </cell>
          <cell r="W160">
            <v>2280.8200000000002</v>
          </cell>
          <cell r="X160">
            <v>2280.8200000000002</v>
          </cell>
          <cell r="Y160">
            <v>0</v>
          </cell>
          <cell r="Z160">
            <v>0</v>
          </cell>
          <cell r="AA160">
            <v>0</v>
          </cell>
          <cell r="AB160">
            <v>1.1000000000000001</v>
          </cell>
          <cell r="AC160">
            <v>0</v>
          </cell>
          <cell r="AD160">
            <v>2280.8200000000002</v>
          </cell>
          <cell r="AE160">
            <v>2280.8200000000002</v>
          </cell>
          <cell r="AF160"/>
          <cell r="AG160"/>
          <cell r="AH160"/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/>
          <cell r="AN160"/>
          <cell r="AO160"/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/>
          <cell r="AU160"/>
          <cell r="AV160"/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/>
          <cell r="BB160"/>
          <cell r="BC160"/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/>
          <cell r="BI160"/>
          <cell r="BJ160"/>
          <cell r="BK160">
            <v>0</v>
          </cell>
          <cell r="BL160">
            <v>0</v>
          </cell>
          <cell r="BM160"/>
          <cell r="BN160">
            <v>0</v>
          </cell>
          <cell r="BO160">
            <v>0</v>
          </cell>
        </row>
        <row r="161">
          <cell r="I161" t="str">
            <v>5433/18</v>
          </cell>
          <cell r="J161" t="str">
            <v>I_5433/18</v>
          </cell>
          <cell r="K161">
            <v>2019</v>
          </cell>
          <cell r="L161">
            <v>2020</v>
          </cell>
          <cell r="M161">
            <v>3513.44076</v>
          </cell>
          <cell r="N161">
            <v>3752.68</v>
          </cell>
          <cell r="O161">
            <v>-239.23923999999988</v>
          </cell>
          <cell r="P161">
            <v>0.56999999999999995</v>
          </cell>
          <cell r="Q161">
            <v>0.56999999999999995</v>
          </cell>
          <cell r="R161">
            <v>1.2000000000000899E-3</v>
          </cell>
          <cell r="S161">
            <v>0</v>
          </cell>
          <cell r="T161">
            <v>0</v>
          </cell>
          <cell r="U161">
            <v>0</v>
          </cell>
          <cell r="V161">
            <v>2819.9107599999998</v>
          </cell>
          <cell r="W161">
            <v>693.53</v>
          </cell>
          <cell r="X161">
            <v>693.53</v>
          </cell>
          <cell r="Y161">
            <v>0</v>
          </cell>
          <cell r="Z161">
            <v>0</v>
          </cell>
          <cell r="AA161">
            <v>0</v>
          </cell>
          <cell r="AB161">
            <v>0.56999999999999995</v>
          </cell>
          <cell r="AC161">
            <v>0</v>
          </cell>
          <cell r="AD161">
            <v>693.53</v>
          </cell>
          <cell r="AE161">
            <v>693.53</v>
          </cell>
          <cell r="AF161"/>
          <cell r="AG161"/>
          <cell r="AH161"/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/>
          <cell r="AN161"/>
          <cell r="AO161"/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/>
          <cell r="AU161"/>
          <cell r="AV161"/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/>
          <cell r="BB161"/>
          <cell r="BC161"/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/>
          <cell r="BI161"/>
          <cell r="BJ161"/>
          <cell r="BK161">
            <v>0</v>
          </cell>
          <cell r="BL161">
            <v>0</v>
          </cell>
          <cell r="BM161"/>
          <cell r="BN161">
            <v>0</v>
          </cell>
          <cell r="BO161">
            <v>0</v>
          </cell>
        </row>
        <row r="162">
          <cell r="I162" t="str">
            <v>5185/18</v>
          </cell>
          <cell r="J162" t="str">
            <v>I_5185/18</v>
          </cell>
          <cell r="K162">
            <v>2018</v>
          </cell>
          <cell r="L162">
            <v>2023</v>
          </cell>
          <cell r="M162">
            <v>9554.01</v>
          </cell>
          <cell r="N162">
            <v>9554.01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9554.01</v>
          </cell>
          <cell r="X162">
            <v>9554.01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/>
          <cell r="AG162"/>
          <cell r="AH162"/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/>
          <cell r="AN162"/>
          <cell r="AO162"/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/>
          <cell r="AU162"/>
          <cell r="AV162"/>
          <cell r="AW162">
            <v>0</v>
          </cell>
          <cell r="AX162">
            <v>0</v>
          </cell>
          <cell r="AY162">
            <v>9554.01</v>
          </cell>
          <cell r="AZ162">
            <v>9554.01</v>
          </cell>
          <cell r="BA162"/>
          <cell r="BB162"/>
          <cell r="BC162"/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/>
          <cell r="BI162"/>
          <cell r="BJ162"/>
          <cell r="BK162">
            <v>0</v>
          </cell>
          <cell r="BL162">
            <v>0</v>
          </cell>
          <cell r="BM162"/>
          <cell r="BN162">
            <v>0</v>
          </cell>
          <cell r="BO162">
            <v>0</v>
          </cell>
        </row>
        <row r="163">
          <cell r="I163" t="str">
            <v>95/08</v>
          </cell>
          <cell r="J163" t="str">
            <v>G_95/08</v>
          </cell>
          <cell r="K163">
            <v>2009</v>
          </cell>
          <cell r="L163">
            <v>2020</v>
          </cell>
          <cell r="M163">
            <v>12803.64</v>
          </cell>
          <cell r="N163">
            <v>12803.64</v>
          </cell>
          <cell r="O163">
            <v>0</v>
          </cell>
          <cell r="P163">
            <v>1.71</v>
          </cell>
          <cell r="Q163">
            <v>1.71</v>
          </cell>
          <cell r="R163">
            <v>2.0000000000000018E-3</v>
          </cell>
          <cell r="S163">
            <v>0</v>
          </cell>
          <cell r="T163">
            <v>0</v>
          </cell>
          <cell r="U163">
            <v>0</v>
          </cell>
          <cell r="V163">
            <v>6691.4599999999991</v>
          </cell>
          <cell r="W163">
            <v>6112.18</v>
          </cell>
          <cell r="X163">
            <v>6112.18</v>
          </cell>
          <cell r="Y163">
            <v>0</v>
          </cell>
          <cell r="Z163">
            <v>0</v>
          </cell>
          <cell r="AA163">
            <v>0</v>
          </cell>
          <cell r="AB163">
            <v>1.71</v>
          </cell>
          <cell r="AC163">
            <v>0</v>
          </cell>
          <cell r="AD163">
            <v>1112.18</v>
          </cell>
          <cell r="AE163">
            <v>1112.18</v>
          </cell>
          <cell r="AF163"/>
          <cell r="AG163"/>
          <cell r="AH163"/>
          <cell r="AI163">
            <v>0</v>
          </cell>
          <cell r="AJ163">
            <v>0</v>
          </cell>
          <cell r="AK163">
            <v>5000</v>
          </cell>
          <cell r="AL163">
            <v>5000</v>
          </cell>
          <cell r="AM163"/>
          <cell r="AN163"/>
          <cell r="AO163"/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/>
          <cell r="AU163"/>
          <cell r="AV163"/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/>
          <cell r="BB163"/>
          <cell r="BC163"/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/>
          <cell r="BI163"/>
          <cell r="BJ163"/>
          <cell r="BK163">
            <v>0</v>
          </cell>
          <cell r="BL163">
            <v>0</v>
          </cell>
          <cell r="BM163"/>
          <cell r="BN163">
            <v>0</v>
          </cell>
          <cell r="BO163">
            <v>0</v>
          </cell>
        </row>
        <row r="164">
          <cell r="I164" t="str">
            <v>148/10</v>
          </cell>
          <cell r="J164" t="str">
            <v>G_148/10</v>
          </cell>
          <cell r="K164">
            <v>2010</v>
          </cell>
          <cell r="L164">
            <v>2020</v>
          </cell>
          <cell r="M164">
            <v>13654.57</v>
          </cell>
          <cell r="N164">
            <v>13654.57</v>
          </cell>
          <cell r="O164">
            <v>0</v>
          </cell>
          <cell r="P164">
            <v>1.93</v>
          </cell>
          <cell r="Q164">
            <v>1.93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5642.4299999999994</v>
          </cell>
          <cell r="W164">
            <v>8012.14</v>
          </cell>
          <cell r="X164">
            <v>8012.14</v>
          </cell>
          <cell r="Y164">
            <v>0</v>
          </cell>
          <cell r="Z164">
            <v>0</v>
          </cell>
          <cell r="AA164">
            <v>0</v>
          </cell>
          <cell r="AB164">
            <v>1.93</v>
          </cell>
          <cell r="AC164">
            <v>0</v>
          </cell>
          <cell r="AD164">
            <v>1412.14</v>
          </cell>
          <cell r="AE164">
            <v>1412.14</v>
          </cell>
          <cell r="AF164"/>
          <cell r="AG164"/>
          <cell r="AH164"/>
          <cell r="AI164">
            <v>0</v>
          </cell>
          <cell r="AJ164">
            <v>0</v>
          </cell>
          <cell r="AK164">
            <v>6600</v>
          </cell>
          <cell r="AL164">
            <v>6600</v>
          </cell>
          <cell r="AM164"/>
          <cell r="AN164"/>
          <cell r="AO164"/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/>
          <cell r="AU164"/>
          <cell r="AV164"/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/>
          <cell r="BB164"/>
          <cell r="BC164"/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/>
          <cell r="BI164"/>
          <cell r="BJ164"/>
          <cell r="BK164">
            <v>0</v>
          </cell>
          <cell r="BL164">
            <v>0</v>
          </cell>
          <cell r="BM164"/>
          <cell r="BN164">
            <v>0</v>
          </cell>
          <cell r="BO164">
            <v>0</v>
          </cell>
        </row>
        <row r="165">
          <cell r="I165" t="str">
            <v>4299/17</v>
          </cell>
          <cell r="J165" t="str">
            <v xml:space="preserve">I_4299/17 </v>
          </cell>
          <cell r="K165">
            <v>2019</v>
          </cell>
          <cell r="L165">
            <v>2020</v>
          </cell>
          <cell r="M165">
            <v>3580.97</v>
          </cell>
          <cell r="N165">
            <v>3580.97</v>
          </cell>
          <cell r="O165">
            <v>0</v>
          </cell>
          <cell r="P165">
            <v>0.1</v>
          </cell>
          <cell r="Q165">
            <v>0.1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417</v>
          </cell>
          <cell r="W165">
            <v>3163.97</v>
          </cell>
          <cell r="X165">
            <v>3163.97</v>
          </cell>
          <cell r="Y165">
            <v>0</v>
          </cell>
          <cell r="Z165">
            <v>0</v>
          </cell>
          <cell r="AA165">
            <v>0</v>
          </cell>
          <cell r="AB165">
            <v>0.1</v>
          </cell>
          <cell r="AC165">
            <v>0</v>
          </cell>
          <cell r="AD165">
            <v>3163.97</v>
          </cell>
          <cell r="AE165">
            <v>3163.97</v>
          </cell>
          <cell r="AF165"/>
          <cell r="AG165"/>
          <cell r="AH165"/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/>
          <cell r="AN165"/>
          <cell r="AO165"/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/>
          <cell r="AU165"/>
          <cell r="AV165"/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/>
          <cell r="BB165"/>
          <cell r="BC165"/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/>
          <cell r="BI165"/>
          <cell r="BJ165"/>
          <cell r="BK165">
            <v>0</v>
          </cell>
          <cell r="BL165">
            <v>0</v>
          </cell>
          <cell r="BM165"/>
          <cell r="BN165">
            <v>0</v>
          </cell>
          <cell r="BO165">
            <v>0</v>
          </cell>
        </row>
        <row r="166">
          <cell r="I166" t="str">
            <v>2361/15</v>
          </cell>
          <cell r="J166" t="str">
            <v xml:space="preserve">G_2361/15 </v>
          </cell>
          <cell r="K166">
            <v>2016</v>
          </cell>
          <cell r="L166">
            <v>2025</v>
          </cell>
          <cell r="M166">
            <v>27669.21</v>
          </cell>
          <cell r="N166">
            <v>27669.21</v>
          </cell>
          <cell r="O166">
            <v>0</v>
          </cell>
          <cell r="P166">
            <v>5.6</v>
          </cell>
          <cell r="Q166">
            <v>5.6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27669.21</v>
          </cell>
          <cell r="X166">
            <v>27669.21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/>
          <cell r="AG166"/>
          <cell r="AH166"/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/>
          <cell r="AN166"/>
          <cell r="AO166"/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/>
          <cell r="AU166"/>
          <cell r="AV166"/>
          <cell r="AW166">
            <v>0</v>
          </cell>
          <cell r="AX166">
            <v>0</v>
          </cell>
          <cell r="AY166">
            <v>669.21</v>
          </cell>
          <cell r="AZ166">
            <v>669.21</v>
          </cell>
          <cell r="BA166"/>
          <cell r="BB166"/>
          <cell r="BC166"/>
          <cell r="BD166">
            <v>0</v>
          </cell>
          <cell r="BE166">
            <v>0</v>
          </cell>
          <cell r="BF166">
            <v>5400</v>
          </cell>
          <cell r="BG166">
            <v>5400</v>
          </cell>
          <cell r="BH166"/>
          <cell r="BI166"/>
          <cell r="BJ166"/>
          <cell r="BK166">
            <v>5.6</v>
          </cell>
          <cell r="BL166">
            <v>0</v>
          </cell>
          <cell r="BM166">
            <v>1</v>
          </cell>
          <cell r="BN166">
            <v>21600</v>
          </cell>
          <cell r="BO166">
            <v>21600</v>
          </cell>
        </row>
        <row r="167">
          <cell r="I167" t="str">
            <v>2366/15</v>
          </cell>
          <cell r="J167" t="str">
            <v xml:space="preserve">G_2366/15  </v>
          </cell>
          <cell r="K167">
            <v>2016</v>
          </cell>
          <cell r="L167">
            <v>2024</v>
          </cell>
          <cell r="M167">
            <v>3162.95</v>
          </cell>
          <cell r="N167">
            <v>3162.95</v>
          </cell>
          <cell r="O167">
            <v>0</v>
          </cell>
          <cell r="P167">
            <v>0.56999999999999995</v>
          </cell>
          <cell r="Q167">
            <v>0.56999999999999995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3162.95</v>
          </cell>
          <cell r="X167">
            <v>3162.95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/>
          <cell r="AG167"/>
          <cell r="AH167"/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/>
          <cell r="AN167"/>
          <cell r="AO167"/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/>
          <cell r="AU167"/>
          <cell r="AV167"/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/>
          <cell r="BB167"/>
          <cell r="BC167"/>
          <cell r="BD167">
            <v>0.56999999999999995</v>
          </cell>
          <cell r="BE167">
            <v>0</v>
          </cell>
          <cell r="BF167">
            <v>3162.95</v>
          </cell>
          <cell r="BG167">
            <v>3162.95</v>
          </cell>
          <cell r="BH167"/>
          <cell r="BI167"/>
          <cell r="BJ167"/>
          <cell r="BK167">
            <v>0</v>
          </cell>
          <cell r="BL167">
            <v>0</v>
          </cell>
          <cell r="BM167"/>
          <cell r="BN167">
            <v>0</v>
          </cell>
          <cell r="BO167">
            <v>0</v>
          </cell>
        </row>
        <row r="168">
          <cell r="I168" t="str">
            <v>2369/15</v>
          </cell>
          <cell r="J168" t="str">
            <v xml:space="preserve">G_2369/15 </v>
          </cell>
          <cell r="K168">
            <v>2016</v>
          </cell>
          <cell r="L168">
            <v>2024</v>
          </cell>
          <cell r="M168">
            <v>4067.85</v>
          </cell>
          <cell r="N168">
            <v>4067.85</v>
          </cell>
          <cell r="O168">
            <v>0</v>
          </cell>
          <cell r="P168">
            <v>0.6</v>
          </cell>
          <cell r="Q168">
            <v>0.6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4067.85</v>
          </cell>
          <cell r="X168">
            <v>4067.85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/>
          <cell r="AG168"/>
          <cell r="AH168"/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/>
          <cell r="AN168"/>
          <cell r="AO168"/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/>
          <cell r="AU168"/>
          <cell r="AV168"/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/>
          <cell r="BB168"/>
          <cell r="BC168"/>
          <cell r="BD168">
            <v>0.6</v>
          </cell>
          <cell r="BE168">
            <v>0</v>
          </cell>
          <cell r="BF168">
            <v>4067.85</v>
          </cell>
          <cell r="BG168">
            <v>4067.85</v>
          </cell>
          <cell r="BH168"/>
          <cell r="BI168"/>
          <cell r="BJ168"/>
          <cell r="BK168">
            <v>0</v>
          </cell>
          <cell r="BL168">
            <v>0</v>
          </cell>
          <cell r="BM168"/>
          <cell r="BN168">
            <v>0</v>
          </cell>
          <cell r="BO168">
            <v>0</v>
          </cell>
        </row>
        <row r="169">
          <cell r="I169" t="str">
            <v>2370/15</v>
          </cell>
          <cell r="J169" t="str">
            <v xml:space="preserve">G_2370/15  </v>
          </cell>
          <cell r="K169">
            <v>2016</v>
          </cell>
          <cell r="L169">
            <v>2024</v>
          </cell>
          <cell r="M169">
            <v>3550.22</v>
          </cell>
          <cell r="N169">
            <v>3550.22</v>
          </cell>
          <cell r="O169">
            <v>0</v>
          </cell>
          <cell r="P169">
            <v>0.57999999999999996</v>
          </cell>
          <cell r="Q169">
            <v>0.57999999999999996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3550.22</v>
          </cell>
          <cell r="X169">
            <v>3550.22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/>
          <cell r="AG169"/>
          <cell r="AH169"/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/>
          <cell r="AN169"/>
          <cell r="AO169"/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/>
          <cell r="AU169"/>
          <cell r="AV169"/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/>
          <cell r="BB169"/>
          <cell r="BC169"/>
          <cell r="BD169">
            <v>0.57999999999999996</v>
          </cell>
          <cell r="BE169">
            <v>0</v>
          </cell>
          <cell r="BF169">
            <v>3550.22</v>
          </cell>
          <cell r="BG169">
            <v>3550.22</v>
          </cell>
          <cell r="BH169"/>
          <cell r="BI169"/>
          <cell r="BJ169"/>
          <cell r="BK169">
            <v>0</v>
          </cell>
          <cell r="BL169">
            <v>0</v>
          </cell>
          <cell r="BM169"/>
          <cell r="BN169">
            <v>0</v>
          </cell>
          <cell r="BO169">
            <v>0</v>
          </cell>
        </row>
        <row r="170">
          <cell r="I170" t="str">
            <v>2371/15</v>
          </cell>
          <cell r="J170" t="str">
            <v>G_2371/15</v>
          </cell>
          <cell r="K170">
            <v>2016</v>
          </cell>
          <cell r="L170">
            <v>2024</v>
          </cell>
          <cell r="M170">
            <v>6270.68</v>
          </cell>
          <cell r="N170">
            <v>6270.68</v>
          </cell>
          <cell r="O170">
            <v>0</v>
          </cell>
          <cell r="P170">
            <v>1.1000000000000001</v>
          </cell>
          <cell r="Q170">
            <v>1.1000000000000001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6270.68</v>
          </cell>
          <cell r="X170">
            <v>6270.68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/>
          <cell r="AG170"/>
          <cell r="AH170"/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/>
          <cell r="AN170"/>
          <cell r="AO170"/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/>
          <cell r="AU170"/>
          <cell r="AV170"/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/>
          <cell r="BB170"/>
          <cell r="BC170"/>
          <cell r="BD170">
            <v>1.1000000000000001</v>
          </cell>
          <cell r="BE170">
            <v>0</v>
          </cell>
          <cell r="BF170">
            <v>6270.68</v>
          </cell>
          <cell r="BG170">
            <v>6270.68</v>
          </cell>
          <cell r="BH170"/>
          <cell r="BI170"/>
          <cell r="BJ170"/>
          <cell r="BK170">
            <v>0</v>
          </cell>
          <cell r="BL170">
            <v>0</v>
          </cell>
          <cell r="BM170"/>
          <cell r="BN170">
            <v>0</v>
          </cell>
          <cell r="BO170">
            <v>0</v>
          </cell>
        </row>
        <row r="171">
          <cell r="I171" t="str">
            <v>2372/15</v>
          </cell>
          <cell r="J171" t="str">
            <v xml:space="preserve">G_2372/15 </v>
          </cell>
          <cell r="K171">
            <v>2016</v>
          </cell>
          <cell r="L171">
            <v>2026</v>
          </cell>
          <cell r="M171">
            <v>3979.65</v>
          </cell>
          <cell r="N171">
            <v>3979.65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1984.825</v>
          </cell>
          <cell r="W171">
            <v>1994.825</v>
          </cell>
          <cell r="X171">
            <v>1994.825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/>
          <cell r="AG171"/>
          <cell r="AH171"/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/>
          <cell r="AN171"/>
          <cell r="AO171"/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/>
          <cell r="AU171"/>
          <cell r="AV171"/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/>
          <cell r="BB171"/>
          <cell r="BC171"/>
          <cell r="BD171">
            <v>0</v>
          </cell>
          <cell r="BE171">
            <v>0</v>
          </cell>
          <cell r="BF171">
            <v>10</v>
          </cell>
          <cell r="BG171">
            <v>10</v>
          </cell>
          <cell r="BH171"/>
          <cell r="BI171"/>
          <cell r="BJ171"/>
          <cell r="BK171">
            <v>0</v>
          </cell>
          <cell r="BL171">
            <v>0</v>
          </cell>
          <cell r="BM171"/>
          <cell r="BN171">
            <v>1984.825</v>
          </cell>
          <cell r="BO171">
            <v>1984.825</v>
          </cell>
        </row>
        <row r="172">
          <cell r="I172" t="str">
            <v>2380/15</v>
          </cell>
          <cell r="J172" t="str">
            <v>G_2380/15</v>
          </cell>
          <cell r="K172">
            <v>2017</v>
          </cell>
          <cell r="L172">
            <v>2024</v>
          </cell>
          <cell r="M172">
            <v>3019.6</v>
          </cell>
          <cell r="N172">
            <v>3019.6</v>
          </cell>
          <cell r="O172">
            <v>0</v>
          </cell>
          <cell r="P172">
            <v>1.2</v>
          </cell>
          <cell r="Q172">
            <v>1.2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10</v>
          </cell>
          <cell r="W172">
            <v>3009.6</v>
          </cell>
          <cell r="X172">
            <v>3009.6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/>
          <cell r="AG172"/>
          <cell r="AH172"/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/>
          <cell r="AN172"/>
          <cell r="AO172"/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/>
          <cell r="AU172"/>
          <cell r="AV172"/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/>
          <cell r="BB172"/>
          <cell r="BC172"/>
          <cell r="BD172">
            <v>1.2</v>
          </cell>
          <cell r="BE172">
            <v>0</v>
          </cell>
          <cell r="BF172">
            <v>3009.6</v>
          </cell>
          <cell r="BG172">
            <v>3009.6</v>
          </cell>
          <cell r="BH172"/>
          <cell r="BI172"/>
          <cell r="BJ172"/>
          <cell r="BK172">
            <v>0</v>
          </cell>
          <cell r="BL172">
            <v>0</v>
          </cell>
          <cell r="BM172"/>
          <cell r="BN172">
            <v>0</v>
          </cell>
          <cell r="BO172">
            <v>0</v>
          </cell>
        </row>
        <row r="173">
          <cell r="I173" t="str">
            <v>2385/15</v>
          </cell>
          <cell r="J173" t="str">
            <v xml:space="preserve">G_2385/15 </v>
          </cell>
          <cell r="K173">
            <v>2016</v>
          </cell>
          <cell r="L173">
            <v>2026</v>
          </cell>
          <cell r="M173">
            <v>4411.24</v>
          </cell>
          <cell r="N173">
            <v>4411.24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2200.62</v>
          </cell>
          <cell r="W173">
            <v>2210.62</v>
          </cell>
          <cell r="X173">
            <v>2210.62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/>
          <cell r="AG173"/>
          <cell r="AH173"/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/>
          <cell r="AN173"/>
          <cell r="AO173"/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/>
          <cell r="AU173"/>
          <cell r="AV173"/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/>
          <cell r="BB173"/>
          <cell r="BC173"/>
          <cell r="BD173">
            <v>0</v>
          </cell>
          <cell r="BE173">
            <v>0</v>
          </cell>
          <cell r="BF173">
            <v>10</v>
          </cell>
          <cell r="BG173">
            <v>10</v>
          </cell>
          <cell r="BH173"/>
          <cell r="BI173"/>
          <cell r="BJ173"/>
          <cell r="BK173">
            <v>0</v>
          </cell>
          <cell r="BL173">
            <v>0</v>
          </cell>
          <cell r="BM173"/>
          <cell r="BN173">
            <v>2200.62</v>
          </cell>
          <cell r="BO173">
            <v>2200.62</v>
          </cell>
        </row>
        <row r="174">
          <cell r="I174" t="str">
            <v>5204/18</v>
          </cell>
          <cell r="J174" t="str">
            <v>I_5204/18</v>
          </cell>
          <cell r="K174">
            <v>2018</v>
          </cell>
          <cell r="L174">
            <v>2020</v>
          </cell>
          <cell r="M174">
            <v>3339.83</v>
          </cell>
          <cell r="N174">
            <v>3339.83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3233.65</v>
          </cell>
          <cell r="W174">
            <v>106.18</v>
          </cell>
          <cell r="X174">
            <v>106.18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106.18</v>
          </cell>
          <cell r="AE174">
            <v>106.18</v>
          </cell>
          <cell r="AF174"/>
          <cell r="AG174"/>
          <cell r="AH174"/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/>
          <cell r="AN174"/>
          <cell r="AO174"/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/>
          <cell r="AU174"/>
          <cell r="AV174"/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/>
          <cell r="BB174"/>
          <cell r="BC174"/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/>
          <cell r="BI174"/>
          <cell r="BJ174"/>
          <cell r="BK174">
            <v>0</v>
          </cell>
          <cell r="BL174">
            <v>0</v>
          </cell>
          <cell r="BM174"/>
          <cell r="BN174">
            <v>0</v>
          </cell>
          <cell r="BO174">
            <v>0</v>
          </cell>
        </row>
        <row r="175">
          <cell r="I175" t="str">
            <v>2390/15</v>
          </cell>
          <cell r="J175" t="str">
            <v xml:space="preserve">G_2390/15 </v>
          </cell>
          <cell r="K175">
            <v>2017</v>
          </cell>
          <cell r="L175">
            <v>2024</v>
          </cell>
          <cell r="M175">
            <v>3267.35</v>
          </cell>
          <cell r="N175">
            <v>3267.35</v>
          </cell>
          <cell r="O175">
            <v>0</v>
          </cell>
          <cell r="P175">
            <v>1</v>
          </cell>
          <cell r="Q175">
            <v>1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10</v>
          </cell>
          <cell r="W175">
            <v>3257.35</v>
          </cell>
          <cell r="X175">
            <v>3257.35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/>
          <cell r="AG175"/>
          <cell r="AH175"/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/>
          <cell r="AN175"/>
          <cell r="AO175"/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/>
          <cell r="AU175"/>
          <cell r="AV175"/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/>
          <cell r="BB175"/>
          <cell r="BC175"/>
          <cell r="BD175">
            <v>1</v>
          </cell>
          <cell r="BE175">
            <v>0</v>
          </cell>
          <cell r="BF175">
            <v>3257.35</v>
          </cell>
          <cell r="BG175">
            <v>3257.35</v>
          </cell>
          <cell r="BH175"/>
          <cell r="BI175"/>
          <cell r="BJ175"/>
          <cell r="BK175">
            <v>0</v>
          </cell>
          <cell r="BL175">
            <v>0</v>
          </cell>
          <cell r="BM175"/>
          <cell r="BN175">
            <v>0</v>
          </cell>
          <cell r="BO175">
            <v>0</v>
          </cell>
        </row>
        <row r="176">
          <cell r="I176" t="str">
            <v>2403/15</v>
          </cell>
          <cell r="J176" t="str">
            <v>G_2403/15</v>
          </cell>
          <cell r="K176">
            <v>2017</v>
          </cell>
          <cell r="L176">
            <v>2020</v>
          </cell>
          <cell r="M176">
            <v>1605.11</v>
          </cell>
          <cell r="N176">
            <v>1605.11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67.449999999999818</v>
          </cell>
          <cell r="W176">
            <v>1537.66</v>
          </cell>
          <cell r="X176">
            <v>1537.66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1537.66</v>
          </cell>
          <cell r="AE176">
            <v>1537.66</v>
          </cell>
          <cell r="AF176"/>
          <cell r="AG176"/>
          <cell r="AH176"/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/>
          <cell r="AN176"/>
          <cell r="AO176"/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/>
          <cell r="AU176"/>
          <cell r="AV176"/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/>
          <cell r="BB176"/>
          <cell r="BC176"/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/>
          <cell r="BI176"/>
          <cell r="BJ176"/>
          <cell r="BK176">
            <v>0</v>
          </cell>
          <cell r="BL176">
            <v>0</v>
          </cell>
          <cell r="BM176"/>
          <cell r="BN176">
            <v>0</v>
          </cell>
          <cell r="BO176">
            <v>0</v>
          </cell>
        </row>
        <row r="177">
          <cell r="I177" t="str">
            <v>2381/15</v>
          </cell>
          <cell r="J177" t="str">
            <v>G_2381/15</v>
          </cell>
          <cell r="K177">
            <v>2016</v>
          </cell>
          <cell r="L177">
            <v>2024</v>
          </cell>
          <cell r="M177">
            <v>6788.33</v>
          </cell>
          <cell r="N177">
            <v>6788.33</v>
          </cell>
          <cell r="O177">
            <v>0</v>
          </cell>
          <cell r="P177">
            <v>2.2000000000000002</v>
          </cell>
          <cell r="Q177">
            <v>2.2000000000000002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6788.33</v>
          </cell>
          <cell r="X177">
            <v>6788.33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/>
          <cell r="AG177"/>
          <cell r="AH177"/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/>
          <cell r="AN177"/>
          <cell r="AO177"/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/>
          <cell r="AU177"/>
          <cell r="AV177"/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/>
          <cell r="BB177"/>
          <cell r="BC177"/>
          <cell r="BD177">
            <v>2.2000000000000002</v>
          </cell>
          <cell r="BE177">
            <v>0</v>
          </cell>
          <cell r="BF177">
            <v>6788.33</v>
          </cell>
          <cell r="BG177">
            <v>6788.33</v>
          </cell>
          <cell r="BH177"/>
          <cell r="BI177"/>
          <cell r="BJ177"/>
          <cell r="BK177">
            <v>0</v>
          </cell>
          <cell r="BL177">
            <v>0</v>
          </cell>
          <cell r="BM177"/>
          <cell r="BN177">
            <v>0</v>
          </cell>
          <cell r="BO177">
            <v>0</v>
          </cell>
        </row>
        <row r="178">
          <cell r="I178" t="str">
            <v>2382/15</v>
          </cell>
          <cell r="J178" t="str">
            <v>G_2382/15</v>
          </cell>
          <cell r="K178">
            <v>2016</v>
          </cell>
          <cell r="L178">
            <v>2022</v>
          </cell>
          <cell r="M178">
            <v>4147.83</v>
          </cell>
          <cell r="N178">
            <v>4147.83</v>
          </cell>
          <cell r="O178">
            <v>0</v>
          </cell>
          <cell r="P178">
            <v>1.4</v>
          </cell>
          <cell r="Q178">
            <v>1.4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4147.83</v>
          </cell>
          <cell r="X178">
            <v>4147.83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/>
          <cell r="AG178"/>
          <cell r="AH178"/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/>
          <cell r="AN178"/>
          <cell r="AO178"/>
          <cell r="AP178">
            <v>1.4</v>
          </cell>
          <cell r="AQ178">
            <v>0</v>
          </cell>
          <cell r="AR178">
            <v>4147.83</v>
          </cell>
          <cell r="AS178">
            <v>4147.83</v>
          </cell>
          <cell r="AT178"/>
          <cell r="AU178"/>
          <cell r="AV178"/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/>
          <cell r="BB178"/>
          <cell r="BC178"/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/>
          <cell r="BI178"/>
          <cell r="BJ178"/>
          <cell r="BK178">
            <v>0</v>
          </cell>
          <cell r="BL178">
            <v>0</v>
          </cell>
          <cell r="BM178"/>
          <cell r="BN178">
            <v>0</v>
          </cell>
          <cell r="BO178">
            <v>0</v>
          </cell>
        </row>
        <row r="179">
          <cell r="I179" t="str">
            <v>3002/16</v>
          </cell>
          <cell r="J179" t="str">
            <v>G_3002/16</v>
          </cell>
          <cell r="K179">
            <v>2016</v>
          </cell>
          <cell r="L179">
            <v>2025</v>
          </cell>
          <cell r="M179">
            <v>20574.59</v>
          </cell>
          <cell r="N179">
            <v>20574.59</v>
          </cell>
          <cell r="O179">
            <v>0</v>
          </cell>
          <cell r="P179">
            <v>8</v>
          </cell>
          <cell r="Q179">
            <v>8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20574.59</v>
          </cell>
          <cell r="X179">
            <v>20574.59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/>
          <cell r="AG179"/>
          <cell r="AH179"/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/>
          <cell r="AN179"/>
          <cell r="AO179"/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/>
          <cell r="AU179"/>
          <cell r="AV179"/>
          <cell r="AW179">
            <v>0</v>
          </cell>
          <cell r="AX179">
            <v>0</v>
          </cell>
          <cell r="AY179">
            <v>574.59</v>
          </cell>
          <cell r="AZ179">
            <v>574.59</v>
          </cell>
          <cell r="BA179"/>
          <cell r="BB179"/>
          <cell r="BC179"/>
          <cell r="BD179">
            <v>0</v>
          </cell>
          <cell r="BE179">
            <v>0</v>
          </cell>
          <cell r="BF179">
            <v>4000</v>
          </cell>
          <cell r="BG179">
            <v>4000</v>
          </cell>
          <cell r="BH179"/>
          <cell r="BI179"/>
          <cell r="BJ179"/>
          <cell r="BK179">
            <v>8</v>
          </cell>
          <cell r="BL179">
            <v>0</v>
          </cell>
          <cell r="BM179">
            <v>1</v>
          </cell>
          <cell r="BN179">
            <v>16000</v>
          </cell>
          <cell r="BO179">
            <v>16000</v>
          </cell>
        </row>
        <row r="180">
          <cell r="I180" t="str">
            <v>5837/19</v>
          </cell>
          <cell r="J180" t="str">
            <v>J_5837/19</v>
          </cell>
          <cell r="K180">
            <v>2019</v>
          </cell>
          <cell r="L180">
            <v>2020</v>
          </cell>
          <cell r="M180">
            <v>2011.65095</v>
          </cell>
          <cell r="N180">
            <v>10189.75</v>
          </cell>
          <cell r="O180">
            <v>-8178.0990499999998</v>
          </cell>
          <cell r="P180">
            <v>2.77</v>
          </cell>
          <cell r="Q180">
            <v>2.77</v>
          </cell>
          <cell r="R180">
            <v>-2.9999999999996696E-3</v>
          </cell>
          <cell r="S180">
            <v>0</v>
          </cell>
          <cell r="T180">
            <v>0</v>
          </cell>
          <cell r="U180">
            <v>0</v>
          </cell>
          <cell r="V180">
            <v>1654.7609499999999</v>
          </cell>
          <cell r="W180">
            <v>356.89</v>
          </cell>
          <cell r="X180">
            <v>356.89</v>
          </cell>
          <cell r="Y180">
            <v>0</v>
          </cell>
          <cell r="Z180">
            <v>0</v>
          </cell>
          <cell r="AA180">
            <v>0</v>
          </cell>
          <cell r="AB180">
            <v>2.77</v>
          </cell>
          <cell r="AC180">
            <v>0</v>
          </cell>
          <cell r="AD180">
            <v>356.89</v>
          </cell>
          <cell r="AE180">
            <v>356.89</v>
          </cell>
          <cell r="AF180"/>
          <cell r="AG180"/>
          <cell r="AH180"/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/>
          <cell r="AN180"/>
          <cell r="AO180"/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/>
          <cell r="AU180"/>
          <cell r="AV180"/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/>
          <cell r="BB180"/>
          <cell r="BC180"/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/>
          <cell r="BI180"/>
          <cell r="BJ180"/>
          <cell r="BK180">
            <v>0</v>
          </cell>
          <cell r="BL180">
            <v>0</v>
          </cell>
          <cell r="BM180"/>
          <cell r="BN180">
            <v>0</v>
          </cell>
          <cell r="BO180">
            <v>0</v>
          </cell>
        </row>
        <row r="181">
          <cell r="I181" t="str">
            <v>3003/16</v>
          </cell>
          <cell r="J181" t="str">
            <v>G_3003/16</v>
          </cell>
          <cell r="K181">
            <v>2016</v>
          </cell>
          <cell r="L181">
            <v>2022</v>
          </cell>
          <cell r="M181">
            <v>3966.44</v>
          </cell>
          <cell r="N181">
            <v>3966.44</v>
          </cell>
          <cell r="O181">
            <v>0</v>
          </cell>
          <cell r="P181">
            <v>1.4</v>
          </cell>
          <cell r="Q181">
            <v>1.4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3966.44</v>
          </cell>
          <cell r="X181">
            <v>3966.44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/>
          <cell r="AG181"/>
          <cell r="AH181"/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/>
          <cell r="AN181"/>
          <cell r="AO181"/>
          <cell r="AP181">
            <v>1.4</v>
          </cell>
          <cell r="AQ181">
            <v>0</v>
          </cell>
          <cell r="AR181">
            <v>3966.44</v>
          </cell>
          <cell r="AS181">
            <v>3966.44</v>
          </cell>
          <cell r="AT181"/>
          <cell r="AU181"/>
          <cell r="AV181"/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/>
          <cell r="BB181"/>
          <cell r="BC181"/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/>
          <cell r="BI181"/>
          <cell r="BJ181"/>
          <cell r="BK181">
            <v>0</v>
          </cell>
          <cell r="BL181">
            <v>0</v>
          </cell>
          <cell r="BM181"/>
          <cell r="BN181">
            <v>0</v>
          </cell>
          <cell r="BO181">
            <v>0</v>
          </cell>
        </row>
        <row r="182">
          <cell r="I182" t="str">
            <v>3005/16</v>
          </cell>
          <cell r="J182" t="str">
            <v>G_3005/16</v>
          </cell>
          <cell r="K182">
            <v>2016</v>
          </cell>
          <cell r="L182">
            <v>2025</v>
          </cell>
          <cell r="M182">
            <v>13063.35</v>
          </cell>
          <cell r="N182">
            <v>13063.35</v>
          </cell>
          <cell r="O182">
            <v>0</v>
          </cell>
          <cell r="P182">
            <v>5</v>
          </cell>
          <cell r="Q182">
            <v>5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13063.35</v>
          </cell>
          <cell r="X182">
            <v>13063.35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/>
          <cell r="AG182"/>
          <cell r="AH182"/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/>
          <cell r="AN182"/>
          <cell r="AO182"/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/>
          <cell r="AU182"/>
          <cell r="AV182"/>
          <cell r="AW182">
            <v>0</v>
          </cell>
          <cell r="AX182">
            <v>0</v>
          </cell>
          <cell r="AY182">
            <v>163.35</v>
          </cell>
          <cell r="AZ182">
            <v>163.35</v>
          </cell>
          <cell r="BA182"/>
          <cell r="BB182"/>
          <cell r="BC182"/>
          <cell r="BD182">
            <v>0</v>
          </cell>
          <cell r="BE182">
            <v>0</v>
          </cell>
          <cell r="BF182">
            <v>2580</v>
          </cell>
          <cell r="BG182">
            <v>2580</v>
          </cell>
          <cell r="BH182"/>
          <cell r="BI182"/>
          <cell r="BJ182"/>
          <cell r="BK182">
            <v>5</v>
          </cell>
          <cell r="BL182">
            <v>0</v>
          </cell>
          <cell r="BM182">
            <v>1</v>
          </cell>
          <cell r="BN182">
            <v>10320</v>
          </cell>
          <cell r="BO182">
            <v>10320</v>
          </cell>
        </row>
        <row r="183">
          <cell r="I183" t="str">
            <v>5797/19</v>
          </cell>
          <cell r="J183" t="str">
            <v>J_5797/19</v>
          </cell>
          <cell r="K183">
            <v>2019</v>
          </cell>
          <cell r="L183">
            <v>2020</v>
          </cell>
          <cell r="M183">
            <v>178.66425000000001</v>
          </cell>
          <cell r="N183">
            <v>208.44</v>
          </cell>
          <cell r="O183">
            <v>-29.775749999999988</v>
          </cell>
          <cell r="P183">
            <v>0.13500000000000001</v>
          </cell>
          <cell r="Q183">
            <v>0.13500000000000001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168.66425000000001</v>
          </cell>
          <cell r="W183">
            <v>10</v>
          </cell>
          <cell r="X183">
            <v>10</v>
          </cell>
          <cell r="Y183">
            <v>0</v>
          </cell>
          <cell r="Z183">
            <v>0</v>
          </cell>
          <cell r="AA183">
            <v>0</v>
          </cell>
          <cell r="AB183">
            <v>0.13500000000000001</v>
          </cell>
          <cell r="AC183">
            <v>0</v>
          </cell>
          <cell r="AD183">
            <v>10</v>
          </cell>
          <cell r="AE183">
            <v>10</v>
          </cell>
          <cell r="AF183"/>
          <cell r="AG183"/>
          <cell r="AH183"/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/>
          <cell r="AN183"/>
          <cell r="AO183"/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/>
          <cell r="AU183"/>
          <cell r="AV183"/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/>
          <cell r="BB183"/>
          <cell r="BC183"/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/>
          <cell r="BI183"/>
          <cell r="BJ183"/>
          <cell r="BK183">
            <v>0</v>
          </cell>
          <cell r="BL183">
            <v>0</v>
          </cell>
          <cell r="BM183"/>
          <cell r="BN183">
            <v>0</v>
          </cell>
          <cell r="BO183">
            <v>0</v>
          </cell>
        </row>
        <row r="184">
          <cell r="I184" t="str">
            <v>6097/19</v>
          </cell>
          <cell r="J184" t="str">
            <v xml:space="preserve">J_6097/19 </v>
          </cell>
          <cell r="K184">
            <v>2020</v>
          </cell>
          <cell r="L184">
            <v>2020</v>
          </cell>
          <cell r="M184">
            <v>159.53700000000001</v>
          </cell>
          <cell r="N184">
            <v>254.67</v>
          </cell>
          <cell r="O184">
            <v>-95.132999999999981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157.58700000000002</v>
          </cell>
          <cell r="W184">
            <v>1.95</v>
          </cell>
          <cell r="X184">
            <v>1.95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1.95</v>
          </cell>
          <cell r="AE184">
            <v>1.95</v>
          </cell>
          <cell r="AF184"/>
          <cell r="AG184"/>
          <cell r="AH184"/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/>
          <cell r="AN184"/>
          <cell r="AO184"/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/>
          <cell r="AU184"/>
          <cell r="AV184"/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/>
          <cell r="BB184"/>
          <cell r="BC184"/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/>
          <cell r="BI184"/>
          <cell r="BJ184"/>
          <cell r="BK184">
            <v>0</v>
          </cell>
          <cell r="BL184">
            <v>0</v>
          </cell>
          <cell r="BM184"/>
          <cell r="BN184">
            <v>0</v>
          </cell>
          <cell r="BO184">
            <v>0</v>
          </cell>
        </row>
        <row r="185">
          <cell r="I185" t="str">
            <v>5889/19</v>
          </cell>
          <cell r="J185" t="str">
            <v xml:space="preserve">J_5889/19  </v>
          </cell>
          <cell r="K185">
            <v>2020</v>
          </cell>
          <cell r="L185">
            <v>2020</v>
          </cell>
          <cell r="M185">
            <v>390.41406000000001</v>
          </cell>
          <cell r="N185">
            <v>487.06</v>
          </cell>
          <cell r="O185">
            <v>-96.645939999999996</v>
          </cell>
          <cell r="P185">
            <v>0</v>
          </cell>
          <cell r="Q185">
            <v>0</v>
          </cell>
          <cell r="R185">
            <v>0</v>
          </cell>
          <cell r="S185">
            <v>0.4</v>
          </cell>
          <cell r="T185">
            <v>0.4</v>
          </cell>
          <cell r="U185">
            <v>0</v>
          </cell>
          <cell r="V185">
            <v>45.194059999999979</v>
          </cell>
          <cell r="W185">
            <v>345.22</v>
          </cell>
          <cell r="X185">
            <v>345.22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0.4</v>
          </cell>
          <cell r="AD185">
            <v>345.22</v>
          </cell>
          <cell r="AE185">
            <v>345.22</v>
          </cell>
          <cell r="AF185"/>
          <cell r="AG185"/>
          <cell r="AH185"/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/>
          <cell r="AN185"/>
          <cell r="AO185"/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/>
          <cell r="AU185"/>
          <cell r="AV185"/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/>
          <cell r="BB185"/>
          <cell r="BC185"/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/>
          <cell r="BI185"/>
          <cell r="BJ185"/>
          <cell r="BK185">
            <v>0</v>
          </cell>
          <cell r="BL185">
            <v>0</v>
          </cell>
          <cell r="BM185"/>
          <cell r="BN185">
            <v>0</v>
          </cell>
          <cell r="BO185">
            <v>0</v>
          </cell>
        </row>
        <row r="186">
          <cell r="I186" t="str">
            <v>6209/19</v>
          </cell>
          <cell r="J186" t="str">
            <v>J_6209/19</v>
          </cell>
          <cell r="K186">
            <v>2020</v>
          </cell>
          <cell r="L186">
            <v>2021</v>
          </cell>
          <cell r="M186">
            <v>3437.09</v>
          </cell>
          <cell r="N186">
            <v>3437.09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2.5</v>
          </cell>
          <cell r="T186">
            <v>2.5</v>
          </cell>
          <cell r="U186">
            <v>0</v>
          </cell>
          <cell r="V186">
            <v>0</v>
          </cell>
          <cell r="W186">
            <v>3437.09</v>
          </cell>
          <cell r="X186">
            <v>3437.09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687.42</v>
          </cell>
          <cell r="AE186">
            <v>687.42</v>
          </cell>
          <cell r="AF186"/>
          <cell r="AG186"/>
          <cell r="AH186"/>
          <cell r="AI186">
            <v>0</v>
          </cell>
          <cell r="AJ186">
            <v>2.5</v>
          </cell>
          <cell r="AK186">
            <v>2749.67</v>
          </cell>
          <cell r="AL186">
            <v>2749.67</v>
          </cell>
          <cell r="AM186"/>
          <cell r="AN186"/>
          <cell r="AO186"/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/>
          <cell r="AU186"/>
          <cell r="AV186"/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/>
          <cell r="BB186"/>
          <cell r="BC186"/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/>
          <cell r="BI186"/>
          <cell r="BJ186"/>
          <cell r="BK186">
            <v>0</v>
          </cell>
          <cell r="BL186">
            <v>0</v>
          </cell>
          <cell r="BM186"/>
          <cell r="BN186">
            <v>0</v>
          </cell>
          <cell r="BO186">
            <v>0</v>
          </cell>
        </row>
        <row r="187">
          <cell r="I187" t="str">
            <v>6190/19</v>
          </cell>
          <cell r="J187" t="str">
            <v>J_6190/19</v>
          </cell>
          <cell r="K187">
            <v>2020</v>
          </cell>
          <cell r="L187">
            <v>2020</v>
          </cell>
          <cell r="M187">
            <v>8392.23</v>
          </cell>
          <cell r="N187">
            <v>8392.23</v>
          </cell>
          <cell r="O187">
            <v>0</v>
          </cell>
          <cell r="P187">
            <v>0.6</v>
          </cell>
          <cell r="Q187">
            <v>0.6</v>
          </cell>
          <cell r="R187">
            <v>0</v>
          </cell>
          <cell r="S187">
            <v>0.4</v>
          </cell>
          <cell r="T187">
            <v>0.4</v>
          </cell>
          <cell r="U187">
            <v>0</v>
          </cell>
          <cell r="V187">
            <v>0</v>
          </cell>
          <cell r="W187">
            <v>8392.23</v>
          </cell>
          <cell r="X187">
            <v>8392.23</v>
          </cell>
          <cell r="Y187">
            <v>0</v>
          </cell>
          <cell r="Z187">
            <v>0</v>
          </cell>
          <cell r="AA187">
            <v>0</v>
          </cell>
          <cell r="AB187">
            <v>0.6</v>
          </cell>
          <cell r="AC187">
            <v>0.4</v>
          </cell>
          <cell r="AD187">
            <v>1392.23</v>
          </cell>
          <cell r="AE187">
            <v>1392.23</v>
          </cell>
          <cell r="AF187"/>
          <cell r="AG187"/>
          <cell r="AH187"/>
          <cell r="AI187">
            <v>0</v>
          </cell>
          <cell r="AJ187">
            <v>0</v>
          </cell>
          <cell r="AK187">
            <v>7000</v>
          </cell>
          <cell r="AL187">
            <v>7000</v>
          </cell>
          <cell r="AM187"/>
          <cell r="AN187"/>
          <cell r="AO187"/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/>
          <cell r="AU187"/>
          <cell r="AV187"/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/>
          <cell r="BB187"/>
          <cell r="BC187"/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/>
          <cell r="BI187"/>
          <cell r="BJ187"/>
          <cell r="BK187">
            <v>0</v>
          </cell>
          <cell r="BL187">
            <v>0</v>
          </cell>
          <cell r="BM187"/>
          <cell r="BN187">
            <v>0</v>
          </cell>
          <cell r="BO187">
            <v>0</v>
          </cell>
        </row>
        <row r="188">
          <cell r="I188" t="str">
            <v>б/н</v>
          </cell>
          <cell r="J188">
            <v>0</v>
          </cell>
          <cell r="K188">
            <v>2020</v>
          </cell>
          <cell r="L188">
            <v>2025</v>
          </cell>
          <cell r="M188">
            <v>180000</v>
          </cell>
          <cell r="N188">
            <v>180000</v>
          </cell>
          <cell r="O188">
            <v>0</v>
          </cell>
          <cell r="P188">
            <v>69.33</v>
          </cell>
          <cell r="Q188">
            <v>69.33</v>
          </cell>
          <cell r="R188">
            <v>-69.33</v>
          </cell>
          <cell r="S188">
            <v>0</v>
          </cell>
          <cell r="T188">
            <v>0</v>
          </cell>
          <cell r="U188">
            <v>0</v>
          </cell>
          <cell r="V188">
            <v>154970</v>
          </cell>
          <cell r="W188">
            <v>25030</v>
          </cell>
          <cell r="X188">
            <v>25030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10</v>
          </cell>
          <cell r="AE188">
            <v>10</v>
          </cell>
          <cell r="AF188"/>
          <cell r="AG188"/>
          <cell r="AH188"/>
          <cell r="AI188">
            <v>0</v>
          </cell>
          <cell r="AJ188">
            <v>0</v>
          </cell>
          <cell r="AK188">
            <v>10</v>
          </cell>
          <cell r="AL188">
            <v>10</v>
          </cell>
          <cell r="AM188"/>
          <cell r="AN188"/>
          <cell r="AO188"/>
          <cell r="AP188">
            <v>0</v>
          </cell>
          <cell r="AQ188">
            <v>0</v>
          </cell>
          <cell r="AR188">
            <v>10</v>
          </cell>
          <cell r="AS188">
            <v>10</v>
          </cell>
          <cell r="AT188"/>
          <cell r="AU188"/>
          <cell r="AV188"/>
          <cell r="AW188">
            <v>7.31</v>
          </cell>
          <cell r="AX188">
            <v>0</v>
          </cell>
          <cell r="AY188">
            <v>5000</v>
          </cell>
          <cell r="AZ188">
            <v>5000</v>
          </cell>
          <cell r="BA188"/>
          <cell r="BB188"/>
          <cell r="BC188"/>
          <cell r="BD188">
            <v>16.899999999999999</v>
          </cell>
          <cell r="BE188">
            <v>0</v>
          </cell>
          <cell r="BF188">
            <v>10000</v>
          </cell>
          <cell r="BG188">
            <v>10000</v>
          </cell>
          <cell r="BH188"/>
          <cell r="BI188"/>
          <cell r="BJ188"/>
          <cell r="BK188">
            <v>45.12</v>
          </cell>
          <cell r="BL188">
            <v>0</v>
          </cell>
          <cell r="BM188"/>
          <cell r="BN188">
            <v>10000</v>
          </cell>
          <cell r="BO188">
            <v>10000</v>
          </cell>
        </row>
        <row r="189">
          <cell r="I189" t="str">
            <v>б/н</v>
          </cell>
          <cell r="J189">
            <v>0</v>
          </cell>
          <cell r="K189">
            <v>2020</v>
          </cell>
          <cell r="L189">
            <v>2025</v>
          </cell>
          <cell r="M189">
            <v>185000</v>
          </cell>
          <cell r="N189">
            <v>180000</v>
          </cell>
          <cell r="O189"/>
          <cell r="P189">
            <v>0</v>
          </cell>
          <cell r="Q189"/>
          <cell r="R189">
            <v>0</v>
          </cell>
          <cell r="S189">
            <v>515.14</v>
          </cell>
          <cell r="T189">
            <v>515.14</v>
          </cell>
          <cell r="U189">
            <v>-81.489999999999952</v>
          </cell>
          <cell r="V189">
            <v>144990</v>
          </cell>
          <cell r="W189">
            <v>40010</v>
          </cell>
          <cell r="X189">
            <v>40010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10</v>
          </cell>
          <cell r="AE189">
            <v>10</v>
          </cell>
          <cell r="AF189"/>
          <cell r="AG189"/>
          <cell r="AH189"/>
          <cell r="AI189">
            <v>0</v>
          </cell>
          <cell r="AJ189">
            <v>54.269999999999996</v>
          </cell>
          <cell r="AK189">
            <v>5000</v>
          </cell>
          <cell r="AL189">
            <v>5000</v>
          </cell>
          <cell r="AM189"/>
          <cell r="AN189"/>
          <cell r="AO189"/>
          <cell r="AP189">
            <v>0</v>
          </cell>
          <cell r="AQ189">
            <v>87.19</v>
          </cell>
          <cell r="AR189">
            <v>5000</v>
          </cell>
          <cell r="AS189">
            <v>5000</v>
          </cell>
          <cell r="AT189"/>
          <cell r="AU189"/>
          <cell r="AV189"/>
          <cell r="AW189"/>
          <cell r="AX189">
            <v>109.91</v>
          </cell>
          <cell r="AY189">
            <v>10000</v>
          </cell>
          <cell r="AZ189">
            <v>10000</v>
          </cell>
          <cell r="BA189"/>
          <cell r="BB189"/>
          <cell r="BC189"/>
          <cell r="BD189"/>
          <cell r="BE189">
            <v>128.82</v>
          </cell>
          <cell r="BF189">
            <v>10000</v>
          </cell>
          <cell r="BG189">
            <v>10000</v>
          </cell>
          <cell r="BH189"/>
          <cell r="BI189"/>
          <cell r="BJ189"/>
          <cell r="BK189"/>
          <cell r="BL189">
            <v>134.95000000000002</v>
          </cell>
          <cell r="BM189"/>
          <cell r="BN189">
            <v>10000</v>
          </cell>
          <cell r="BO189">
            <v>10000</v>
          </cell>
        </row>
        <row r="190">
          <cell r="I190"/>
          <cell r="J190"/>
          <cell r="K190"/>
          <cell r="L190"/>
          <cell r="M190">
            <v>38866.872539999997</v>
          </cell>
          <cell r="N190" t="e">
            <v>#N/A</v>
          </cell>
          <cell r="O190" t="e">
            <v>#N/A</v>
          </cell>
          <cell r="P190">
            <v>0</v>
          </cell>
          <cell r="Q190" t="e">
            <v>#N/A</v>
          </cell>
          <cell r="R190" t="e">
            <v>#N/A</v>
          </cell>
          <cell r="S190">
            <v>0</v>
          </cell>
          <cell r="T190" t="e">
            <v>#N/A</v>
          </cell>
          <cell r="U190" t="e">
            <v>#N/A</v>
          </cell>
          <cell r="V190">
            <v>38866.872539999997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/>
          <cell r="AC190"/>
          <cell r="AD190">
            <v>0</v>
          </cell>
          <cell r="AE190"/>
          <cell r="AF190">
            <v>0</v>
          </cell>
          <cell r="AG190">
            <v>0</v>
          </cell>
          <cell r="AH190">
            <v>0</v>
          </cell>
          <cell r="AI190"/>
          <cell r="AJ190"/>
          <cell r="AK190"/>
          <cell r="AL190"/>
          <cell r="AM190">
            <v>0</v>
          </cell>
          <cell r="AN190">
            <v>0</v>
          </cell>
          <cell r="AO190">
            <v>0</v>
          </cell>
          <cell r="AP190"/>
          <cell r="AQ190"/>
          <cell r="AR190"/>
          <cell r="AS190"/>
          <cell r="AT190">
            <v>0</v>
          </cell>
          <cell r="AU190">
            <v>0</v>
          </cell>
          <cell r="AV190">
            <v>0</v>
          </cell>
          <cell r="AW190"/>
          <cell r="AX190"/>
          <cell r="AY190"/>
          <cell r="AZ190"/>
          <cell r="BA190">
            <v>0</v>
          </cell>
          <cell r="BB190">
            <v>0</v>
          </cell>
          <cell r="BC190">
            <v>0</v>
          </cell>
          <cell r="BD190"/>
          <cell r="BE190"/>
          <cell r="BF190"/>
          <cell r="BG190"/>
          <cell r="BH190">
            <v>0</v>
          </cell>
          <cell r="BI190">
            <v>0</v>
          </cell>
          <cell r="BJ190">
            <v>0</v>
          </cell>
          <cell r="BK190"/>
          <cell r="BL190"/>
          <cell r="BM190">
            <v>0</v>
          </cell>
          <cell r="BN190"/>
          <cell r="BO190"/>
        </row>
        <row r="191">
          <cell r="I191" t="str">
            <v>4746/18</v>
          </cell>
          <cell r="J191" t="str">
            <v>I_4746/18</v>
          </cell>
          <cell r="K191">
            <v>2019</v>
          </cell>
          <cell r="L191">
            <v>2020</v>
          </cell>
          <cell r="M191">
            <v>23357.97</v>
          </cell>
          <cell r="N191">
            <v>23357.97</v>
          </cell>
          <cell r="O191">
            <v>0</v>
          </cell>
          <cell r="P191">
            <v>0.2</v>
          </cell>
          <cell r="Q191">
            <v>0.2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317.10000000000218</v>
          </cell>
          <cell r="W191">
            <v>23040.87</v>
          </cell>
          <cell r="X191">
            <v>23040.87</v>
          </cell>
          <cell r="Y191">
            <v>0</v>
          </cell>
          <cell r="Z191">
            <v>0</v>
          </cell>
          <cell r="AA191">
            <v>0</v>
          </cell>
          <cell r="AB191">
            <v>0.2</v>
          </cell>
          <cell r="AC191">
            <v>0</v>
          </cell>
          <cell r="AD191">
            <v>3040.87</v>
          </cell>
          <cell r="AE191">
            <v>3040.87</v>
          </cell>
          <cell r="AF191"/>
          <cell r="AG191"/>
          <cell r="AH191"/>
          <cell r="AI191">
            <v>0</v>
          </cell>
          <cell r="AJ191">
            <v>0</v>
          </cell>
          <cell r="AK191">
            <v>20000</v>
          </cell>
          <cell r="AL191">
            <v>20000</v>
          </cell>
          <cell r="AM191"/>
          <cell r="AN191"/>
          <cell r="AO191"/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/>
          <cell r="AU191"/>
          <cell r="AV191"/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/>
          <cell r="BB191"/>
          <cell r="BC191"/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/>
          <cell r="BI191"/>
          <cell r="BJ191"/>
          <cell r="BK191">
            <v>0</v>
          </cell>
          <cell r="BL191">
            <v>0</v>
          </cell>
          <cell r="BM191"/>
          <cell r="BN191">
            <v>0</v>
          </cell>
          <cell r="BO191">
            <v>0</v>
          </cell>
        </row>
        <row r="192">
          <cell r="I192" t="str">
            <v>5906/19</v>
          </cell>
          <cell r="J192" t="str">
            <v>J_5906/19</v>
          </cell>
          <cell r="K192">
            <v>2019</v>
          </cell>
          <cell r="L192">
            <v>2020</v>
          </cell>
          <cell r="M192">
            <v>1033.6425400000001</v>
          </cell>
          <cell r="N192">
            <v>2801.13</v>
          </cell>
          <cell r="O192">
            <v>-1767.4874600000001</v>
          </cell>
          <cell r="P192">
            <v>0</v>
          </cell>
          <cell r="Q192">
            <v>0</v>
          </cell>
          <cell r="R192">
            <v>0</v>
          </cell>
          <cell r="S192">
            <v>1.26</v>
          </cell>
          <cell r="T192">
            <v>1.26</v>
          </cell>
          <cell r="U192">
            <v>0</v>
          </cell>
          <cell r="V192">
            <v>162.64254000000005</v>
          </cell>
          <cell r="W192">
            <v>871</v>
          </cell>
          <cell r="X192">
            <v>871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1.26</v>
          </cell>
          <cell r="AD192">
            <v>871</v>
          </cell>
          <cell r="AE192">
            <v>871</v>
          </cell>
          <cell r="AF192"/>
          <cell r="AG192"/>
          <cell r="AH192"/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/>
          <cell r="AN192"/>
          <cell r="AO192"/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/>
          <cell r="AU192"/>
          <cell r="AV192"/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/>
          <cell r="BB192"/>
          <cell r="BC192"/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/>
          <cell r="BI192"/>
          <cell r="BJ192"/>
          <cell r="BK192">
            <v>0</v>
          </cell>
          <cell r="BL192">
            <v>0</v>
          </cell>
          <cell r="BM192"/>
          <cell r="BN192">
            <v>0</v>
          </cell>
          <cell r="BO192">
            <v>0</v>
          </cell>
        </row>
        <row r="193">
          <cell r="I193" t="str">
            <v>5907/19</v>
          </cell>
          <cell r="J193" t="str">
            <v>J_5907/19</v>
          </cell>
          <cell r="K193">
            <v>2019</v>
          </cell>
          <cell r="L193">
            <v>2020</v>
          </cell>
          <cell r="M193">
            <v>3116.37</v>
          </cell>
          <cell r="N193">
            <v>3116.37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1</v>
          </cell>
          <cell r="T193">
            <v>1</v>
          </cell>
          <cell r="U193">
            <v>0</v>
          </cell>
          <cell r="V193">
            <v>12</v>
          </cell>
          <cell r="W193">
            <v>3104.37</v>
          </cell>
          <cell r="X193">
            <v>3104.37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1</v>
          </cell>
          <cell r="AD193">
            <v>3104.37</v>
          </cell>
          <cell r="AE193">
            <v>3104.37</v>
          </cell>
          <cell r="AF193"/>
          <cell r="AG193"/>
          <cell r="AH193"/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/>
          <cell r="AN193"/>
          <cell r="AO193"/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/>
          <cell r="AU193"/>
          <cell r="AV193"/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/>
          <cell r="BB193"/>
          <cell r="BC193"/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/>
          <cell r="BI193"/>
          <cell r="BJ193"/>
          <cell r="BK193">
            <v>0</v>
          </cell>
          <cell r="BL193">
            <v>0</v>
          </cell>
          <cell r="BM193"/>
          <cell r="BN193">
            <v>0</v>
          </cell>
          <cell r="BO193">
            <v>0</v>
          </cell>
        </row>
        <row r="194">
          <cell r="I194" t="str">
            <v>2283/15</v>
          </cell>
          <cell r="J194" t="str">
            <v>I_2283/15</v>
          </cell>
          <cell r="K194">
            <v>2018</v>
          </cell>
          <cell r="L194">
            <v>2021</v>
          </cell>
          <cell r="M194">
            <v>11358.89</v>
          </cell>
          <cell r="N194">
            <v>11358.89</v>
          </cell>
          <cell r="O194">
            <v>0</v>
          </cell>
          <cell r="P194">
            <v>1.1499999999999999</v>
          </cell>
          <cell r="Q194">
            <v>1.1499999999999999</v>
          </cell>
          <cell r="R194">
            <v>4.0000000000000036E-3</v>
          </cell>
          <cell r="S194">
            <v>0</v>
          </cell>
          <cell r="T194">
            <v>0</v>
          </cell>
          <cell r="U194">
            <v>0</v>
          </cell>
          <cell r="V194">
            <v>1235.1900000000005</v>
          </cell>
          <cell r="W194">
            <v>10123.699999999999</v>
          </cell>
          <cell r="X194">
            <v>10123.699999999999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1200.56</v>
          </cell>
          <cell r="AE194">
            <v>1200.56</v>
          </cell>
          <cell r="AF194"/>
          <cell r="AG194"/>
          <cell r="AH194"/>
          <cell r="AI194">
            <v>1.1499999999999999</v>
          </cell>
          <cell r="AJ194">
            <v>0</v>
          </cell>
          <cell r="AK194">
            <v>8923.14</v>
          </cell>
          <cell r="AL194">
            <v>8923.14</v>
          </cell>
          <cell r="AM194"/>
          <cell r="AN194"/>
          <cell r="AO194"/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/>
          <cell r="AU194"/>
          <cell r="AV194"/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/>
          <cell r="BB194"/>
          <cell r="BC194"/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/>
          <cell r="BI194"/>
          <cell r="BJ194"/>
          <cell r="BK194">
            <v>0</v>
          </cell>
          <cell r="BL194">
            <v>0</v>
          </cell>
          <cell r="BM194"/>
          <cell r="BN194">
            <v>0</v>
          </cell>
          <cell r="BO194">
            <v>0</v>
          </cell>
        </row>
        <row r="195">
          <cell r="I195"/>
          <cell r="J195"/>
          <cell r="K195"/>
          <cell r="L195"/>
          <cell r="M195">
            <v>71195.759999999995</v>
          </cell>
          <cell r="N195" t="e">
            <v>#N/A</v>
          </cell>
          <cell r="O195" t="e">
            <v>#N/A</v>
          </cell>
          <cell r="P195">
            <v>0</v>
          </cell>
          <cell r="Q195" t="e">
            <v>#N/A</v>
          </cell>
          <cell r="R195" t="e">
            <v>#N/A</v>
          </cell>
          <cell r="S195">
            <v>0</v>
          </cell>
          <cell r="T195" t="e">
            <v>#N/A</v>
          </cell>
          <cell r="U195" t="e">
            <v>#N/A</v>
          </cell>
          <cell r="V195">
            <v>71195.759999999995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/>
          <cell r="AC195"/>
          <cell r="AD195">
            <v>0</v>
          </cell>
          <cell r="AE195"/>
          <cell r="AF195">
            <v>0</v>
          </cell>
          <cell r="AG195">
            <v>0</v>
          </cell>
          <cell r="AH195">
            <v>0</v>
          </cell>
          <cell r="AI195"/>
          <cell r="AJ195"/>
          <cell r="AK195"/>
          <cell r="AL195"/>
          <cell r="AM195">
            <v>0</v>
          </cell>
          <cell r="AN195">
            <v>0</v>
          </cell>
          <cell r="AO195">
            <v>0</v>
          </cell>
          <cell r="AP195"/>
          <cell r="AQ195"/>
          <cell r="AR195"/>
          <cell r="AS195"/>
          <cell r="AT195">
            <v>0</v>
          </cell>
          <cell r="AU195">
            <v>0</v>
          </cell>
          <cell r="AV195">
            <v>0</v>
          </cell>
          <cell r="AW195"/>
          <cell r="AX195"/>
          <cell r="AY195"/>
          <cell r="AZ195"/>
          <cell r="BA195">
            <v>0</v>
          </cell>
          <cell r="BB195">
            <v>0</v>
          </cell>
          <cell r="BC195">
            <v>0</v>
          </cell>
          <cell r="BD195"/>
          <cell r="BE195"/>
          <cell r="BF195"/>
          <cell r="BG195"/>
          <cell r="BH195">
            <v>0</v>
          </cell>
          <cell r="BI195">
            <v>0</v>
          </cell>
          <cell r="BJ195">
            <v>0</v>
          </cell>
          <cell r="BK195"/>
          <cell r="BL195"/>
          <cell r="BM195">
            <v>0</v>
          </cell>
          <cell r="BN195"/>
          <cell r="BO195"/>
        </row>
        <row r="196">
          <cell r="I196" t="str">
            <v>ОД-35/19</v>
          </cell>
          <cell r="J196" t="str">
            <v xml:space="preserve">J_ОД-35/19 </v>
          </cell>
          <cell r="K196">
            <v>2019</v>
          </cell>
          <cell r="L196">
            <v>2020</v>
          </cell>
          <cell r="M196">
            <v>310.51</v>
          </cell>
          <cell r="N196">
            <v>310.51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282.13261</v>
          </cell>
          <cell r="W196">
            <v>28.377389999999998</v>
          </cell>
          <cell r="X196">
            <v>28.377389999999998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28.377389999999998</v>
          </cell>
          <cell r="AE196">
            <v>28.377389999999998</v>
          </cell>
          <cell r="AF196"/>
          <cell r="AG196"/>
          <cell r="AH196"/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/>
          <cell r="AN196"/>
          <cell r="AO196"/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/>
          <cell r="AU196"/>
          <cell r="AV196"/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/>
          <cell r="BB196"/>
          <cell r="BC196"/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/>
          <cell r="BI196"/>
          <cell r="BJ196"/>
          <cell r="BK196">
            <v>0</v>
          </cell>
          <cell r="BL196">
            <v>0</v>
          </cell>
          <cell r="BM196"/>
          <cell r="BN196">
            <v>0</v>
          </cell>
          <cell r="BO196">
            <v>0</v>
          </cell>
        </row>
        <row r="197">
          <cell r="I197" t="str">
            <v>2248/15</v>
          </cell>
          <cell r="J197" t="str">
            <v>G_2248/15</v>
          </cell>
          <cell r="K197">
            <v>2016</v>
          </cell>
          <cell r="L197">
            <v>2026</v>
          </cell>
          <cell r="M197">
            <v>17373.09</v>
          </cell>
          <cell r="N197">
            <v>17373.09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8681.5450000000001</v>
          </cell>
          <cell r="W197">
            <v>8691.5450000000001</v>
          </cell>
          <cell r="X197">
            <v>8691.5450000000001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/>
          <cell r="AG197"/>
          <cell r="AH197"/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/>
          <cell r="AN197"/>
          <cell r="AO197"/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/>
          <cell r="AU197"/>
          <cell r="AV197"/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/>
          <cell r="BB197"/>
          <cell r="BC197"/>
          <cell r="BD197">
            <v>0</v>
          </cell>
          <cell r="BE197">
            <v>0</v>
          </cell>
          <cell r="BF197">
            <v>10</v>
          </cell>
          <cell r="BG197">
            <v>10</v>
          </cell>
          <cell r="BH197"/>
          <cell r="BI197"/>
          <cell r="BJ197"/>
          <cell r="BK197">
            <v>0</v>
          </cell>
          <cell r="BL197">
            <v>0</v>
          </cell>
          <cell r="BM197"/>
          <cell r="BN197">
            <v>8681.5450000000001</v>
          </cell>
          <cell r="BO197">
            <v>8681.5450000000001</v>
          </cell>
        </row>
        <row r="198">
          <cell r="I198" t="str">
            <v>5853/19</v>
          </cell>
          <cell r="J198" t="str">
            <v xml:space="preserve">J_5853/19  </v>
          </cell>
          <cell r="K198">
            <v>2019</v>
          </cell>
          <cell r="L198">
            <v>2020</v>
          </cell>
          <cell r="M198">
            <v>1134.6400000000001</v>
          </cell>
          <cell r="N198">
            <v>1134.6400000000001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0.8</v>
          </cell>
          <cell r="T198">
            <v>0.8</v>
          </cell>
          <cell r="U198">
            <v>0</v>
          </cell>
          <cell r="V198">
            <v>644.6400000000001</v>
          </cell>
          <cell r="W198">
            <v>490</v>
          </cell>
          <cell r="X198">
            <v>490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0.8</v>
          </cell>
          <cell r="AD198">
            <v>490</v>
          </cell>
          <cell r="AE198">
            <v>490</v>
          </cell>
          <cell r="AF198"/>
          <cell r="AG198"/>
          <cell r="AH198"/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/>
          <cell r="AN198"/>
          <cell r="AO198"/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/>
          <cell r="AU198"/>
          <cell r="AV198"/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/>
          <cell r="BB198"/>
          <cell r="BC198"/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/>
          <cell r="BI198"/>
          <cell r="BJ198"/>
          <cell r="BK198">
            <v>0</v>
          </cell>
          <cell r="BL198">
            <v>0</v>
          </cell>
          <cell r="BM198"/>
          <cell r="BN198">
            <v>0</v>
          </cell>
          <cell r="BO198">
            <v>0</v>
          </cell>
        </row>
        <row r="199">
          <cell r="I199" t="str">
            <v>5081/18</v>
          </cell>
          <cell r="J199" t="str">
            <v>I_5081/18</v>
          </cell>
          <cell r="K199">
            <v>2021</v>
          </cell>
          <cell r="L199">
            <v>2024</v>
          </cell>
          <cell r="M199">
            <v>4093.71</v>
          </cell>
          <cell r="N199">
            <v>4093.71</v>
          </cell>
          <cell r="O199">
            <v>0</v>
          </cell>
          <cell r="P199">
            <v>1.48</v>
          </cell>
          <cell r="Q199">
            <v>1.48</v>
          </cell>
          <cell r="R199">
            <v>0</v>
          </cell>
          <cell r="S199">
            <v>1</v>
          </cell>
          <cell r="T199">
            <v>1</v>
          </cell>
          <cell r="U199">
            <v>0</v>
          </cell>
          <cell r="V199">
            <v>0</v>
          </cell>
          <cell r="W199">
            <v>4093.71</v>
          </cell>
          <cell r="X199">
            <v>4093.71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/>
          <cell r="AG199"/>
          <cell r="AH199"/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/>
          <cell r="AN199"/>
          <cell r="AO199"/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/>
          <cell r="AU199"/>
          <cell r="AV199"/>
          <cell r="AW199">
            <v>0</v>
          </cell>
          <cell r="AX199">
            <v>0</v>
          </cell>
          <cell r="AY199">
            <v>193.71</v>
          </cell>
          <cell r="AZ199">
            <v>193.71</v>
          </cell>
          <cell r="BA199"/>
          <cell r="BB199"/>
          <cell r="BC199"/>
          <cell r="BD199">
            <v>1.48</v>
          </cell>
          <cell r="BE199">
            <v>1</v>
          </cell>
          <cell r="BF199">
            <v>3900</v>
          </cell>
          <cell r="BG199">
            <v>3900</v>
          </cell>
          <cell r="BH199"/>
          <cell r="BI199"/>
          <cell r="BJ199"/>
          <cell r="BK199">
            <v>0</v>
          </cell>
          <cell r="BL199">
            <v>0</v>
          </cell>
          <cell r="BM199"/>
          <cell r="BN199">
            <v>0</v>
          </cell>
          <cell r="BO199">
            <v>0</v>
          </cell>
        </row>
        <row r="200">
          <cell r="I200" t="str">
            <v>5211/18</v>
          </cell>
          <cell r="J200" t="str">
            <v>I_5211/18</v>
          </cell>
          <cell r="K200">
            <v>2018</v>
          </cell>
          <cell r="L200">
            <v>2020</v>
          </cell>
          <cell r="M200">
            <v>722.74</v>
          </cell>
          <cell r="N200">
            <v>722.74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0.63</v>
          </cell>
          <cell r="T200">
            <v>0.63</v>
          </cell>
          <cell r="U200">
            <v>0</v>
          </cell>
          <cell r="V200">
            <v>687.74</v>
          </cell>
          <cell r="W200">
            <v>35</v>
          </cell>
          <cell r="X200">
            <v>35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0.63</v>
          </cell>
          <cell r="AD200">
            <v>35</v>
          </cell>
          <cell r="AE200">
            <v>35</v>
          </cell>
          <cell r="AF200"/>
          <cell r="AG200"/>
          <cell r="AH200"/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/>
          <cell r="AN200"/>
          <cell r="AO200"/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/>
          <cell r="AU200"/>
          <cell r="AV200"/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/>
          <cell r="BB200"/>
          <cell r="BC200"/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/>
          <cell r="BI200"/>
          <cell r="BJ200"/>
          <cell r="BK200">
            <v>0</v>
          </cell>
          <cell r="BL200">
            <v>0</v>
          </cell>
          <cell r="BM200"/>
          <cell r="BN200">
            <v>0</v>
          </cell>
          <cell r="BO200">
            <v>0</v>
          </cell>
        </row>
        <row r="201">
          <cell r="I201" t="str">
            <v>2249/15</v>
          </cell>
          <cell r="J201" t="str">
            <v>I_2249/15</v>
          </cell>
          <cell r="K201">
            <v>2018</v>
          </cell>
          <cell r="L201">
            <v>2023</v>
          </cell>
          <cell r="M201">
            <v>10372.200000000001</v>
          </cell>
          <cell r="N201">
            <v>10372.200000000001</v>
          </cell>
          <cell r="O201">
            <v>0</v>
          </cell>
          <cell r="P201">
            <v>1.65</v>
          </cell>
          <cell r="Q201">
            <v>1.65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10372.199999999999</v>
          </cell>
          <cell r="X201">
            <v>10372.199999999999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/>
          <cell r="AG201"/>
          <cell r="AH201"/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/>
          <cell r="AN201"/>
          <cell r="AO201"/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/>
          <cell r="AU201"/>
          <cell r="AV201"/>
          <cell r="AW201">
            <v>1.65</v>
          </cell>
          <cell r="AX201">
            <v>0</v>
          </cell>
          <cell r="AY201">
            <v>955.57</v>
          </cell>
          <cell r="AZ201">
            <v>955.57</v>
          </cell>
          <cell r="BA201"/>
          <cell r="BB201"/>
          <cell r="BC201"/>
          <cell r="BD201">
            <v>0</v>
          </cell>
          <cell r="BE201">
            <v>0</v>
          </cell>
          <cell r="BF201">
            <v>9416.6299999999992</v>
          </cell>
          <cell r="BG201">
            <v>9416.6299999999992</v>
          </cell>
          <cell r="BH201"/>
          <cell r="BI201"/>
          <cell r="BJ201"/>
          <cell r="BK201">
            <v>0</v>
          </cell>
          <cell r="BL201">
            <v>0</v>
          </cell>
          <cell r="BM201"/>
          <cell r="BN201">
            <v>0</v>
          </cell>
          <cell r="BO201">
            <v>0</v>
          </cell>
        </row>
        <row r="202">
          <cell r="I202" t="str">
            <v>ОД-44/19</v>
          </cell>
          <cell r="J202" t="str">
            <v xml:space="preserve">J_ОД-44/19 </v>
          </cell>
          <cell r="K202">
            <v>2019</v>
          </cell>
          <cell r="L202">
            <v>2020</v>
          </cell>
          <cell r="M202">
            <v>3201.7400000000002</v>
          </cell>
          <cell r="N202">
            <v>3201.7400000000002</v>
          </cell>
          <cell r="O202">
            <v>0</v>
          </cell>
          <cell r="P202">
            <v>0.23</v>
          </cell>
          <cell r="Q202">
            <v>0.23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609.63000000000011</v>
          </cell>
          <cell r="W202">
            <v>2592.11</v>
          </cell>
          <cell r="X202">
            <v>2592.11</v>
          </cell>
          <cell r="Y202">
            <v>0</v>
          </cell>
          <cell r="Z202">
            <v>0</v>
          </cell>
          <cell r="AA202">
            <v>0</v>
          </cell>
          <cell r="AB202">
            <v>0.23</v>
          </cell>
          <cell r="AC202">
            <v>0</v>
          </cell>
          <cell r="AD202">
            <v>2592.11</v>
          </cell>
          <cell r="AE202">
            <v>2592.11</v>
          </cell>
          <cell r="AF202"/>
          <cell r="AG202"/>
          <cell r="AH202"/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/>
          <cell r="AN202"/>
          <cell r="AO202"/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/>
          <cell r="AU202"/>
          <cell r="AV202"/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/>
          <cell r="BB202"/>
          <cell r="BC202"/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/>
          <cell r="BI202"/>
          <cell r="BJ202"/>
          <cell r="BK202">
            <v>0</v>
          </cell>
          <cell r="BL202">
            <v>0</v>
          </cell>
          <cell r="BM202"/>
          <cell r="BN202">
            <v>0</v>
          </cell>
          <cell r="BO202">
            <v>0</v>
          </cell>
        </row>
        <row r="203">
          <cell r="I203" t="str">
            <v>5679/19</v>
          </cell>
          <cell r="J203" t="str">
            <v xml:space="preserve">J_5679/19 </v>
          </cell>
          <cell r="K203">
            <v>2020</v>
          </cell>
          <cell r="L203">
            <v>2021</v>
          </cell>
          <cell r="M203">
            <v>33118.44</v>
          </cell>
          <cell r="N203">
            <v>33118.44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1</v>
          </cell>
          <cell r="W203">
            <v>33117.440000000002</v>
          </cell>
          <cell r="X203">
            <v>33117.440000000002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3617.17</v>
          </cell>
          <cell r="AE203">
            <v>3617.17</v>
          </cell>
          <cell r="AF203"/>
          <cell r="AG203"/>
          <cell r="AH203"/>
          <cell r="AI203">
            <v>0</v>
          </cell>
          <cell r="AJ203">
            <v>0</v>
          </cell>
          <cell r="AK203">
            <v>9437.3799999999992</v>
          </cell>
          <cell r="AL203">
            <v>9437.3799999999992</v>
          </cell>
          <cell r="AM203"/>
          <cell r="AN203"/>
          <cell r="AO203"/>
          <cell r="AP203">
            <v>0</v>
          </cell>
          <cell r="AQ203">
            <v>0</v>
          </cell>
          <cell r="AR203">
            <v>20062.89</v>
          </cell>
          <cell r="AS203">
            <v>20062.89</v>
          </cell>
          <cell r="AT203"/>
          <cell r="AU203"/>
          <cell r="AV203"/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/>
          <cell r="BB203"/>
          <cell r="BC203"/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/>
          <cell r="BI203"/>
          <cell r="BJ203"/>
          <cell r="BK203">
            <v>0</v>
          </cell>
          <cell r="BL203">
            <v>0</v>
          </cell>
          <cell r="BM203"/>
          <cell r="BN203">
            <v>0</v>
          </cell>
          <cell r="BO203">
            <v>0</v>
          </cell>
        </row>
        <row r="204">
          <cell r="I204" t="str">
            <v>ОД-92/19</v>
          </cell>
          <cell r="J204" t="str">
            <v xml:space="preserve">J_ОД-92/19 </v>
          </cell>
          <cell r="K204">
            <v>2019</v>
          </cell>
          <cell r="L204">
            <v>2020</v>
          </cell>
          <cell r="M204">
            <v>536.4</v>
          </cell>
          <cell r="N204">
            <v>536.4</v>
          </cell>
          <cell r="O204">
            <v>0</v>
          </cell>
          <cell r="P204">
            <v>0.4</v>
          </cell>
          <cell r="Q204">
            <v>0.4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157.65999999999997</v>
          </cell>
          <cell r="W204">
            <v>378.74</v>
          </cell>
          <cell r="X204">
            <v>378.74</v>
          </cell>
          <cell r="Y204">
            <v>0</v>
          </cell>
          <cell r="Z204">
            <v>0</v>
          </cell>
          <cell r="AA204">
            <v>0</v>
          </cell>
          <cell r="AB204">
            <v>0.4</v>
          </cell>
          <cell r="AC204">
            <v>0</v>
          </cell>
          <cell r="AD204">
            <v>378.74</v>
          </cell>
          <cell r="AE204">
            <v>378.74</v>
          </cell>
          <cell r="AF204"/>
          <cell r="AG204"/>
          <cell r="AH204"/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/>
          <cell r="AN204"/>
          <cell r="AO204"/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/>
          <cell r="AU204"/>
          <cell r="AV204"/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/>
          <cell r="BB204"/>
          <cell r="BC204"/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/>
          <cell r="BI204"/>
          <cell r="BJ204"/>
          <cell r="BK204">
            <v>0</v>
          </cell>
          <cell r="BL204">
            <v>0</v>
          </cell>
          <cell r="BM204"/>
          <cell r="BN204">
            <v>0</v>
          </cell>
          <cell r="BO204">
            <v>0</v>
          </cell>
        </row>
        <row r="205">
          <cell r="I205" t="str">
            <v>ОД-8/20</v>
          </cell>
          <cell r="J205" t="str">
            <v>K_ОД-8/20</v>
          </cell>
          <cell r="K205">
            <v>2020</v>
          </cell>
          <cell r="L205">
            <v>2020</v>
          </cell>
          <cell r="M205">
            <v>332.29</v>
          </cell>
          <cell r="N205">
            <v>332.29</v>
          </cell>
          <cell r="O205">
            <v>0</v>
          </cell>
          <cell r="P205">
            <v>0.25</v>
          </cell>
          <cell r="Q205">
            <v>0.25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120.26000000000002</v>
          </cell>
          <cell r="W205">
            <v>212.03</v>
          </cell>
          <cell r="X205">
            <v>212.03</v>
          </cell>
          <cell r="Y205">
            <v>0</v>
          </cell>
          <cell r="Z205">
            <v>0</v>
          </cell>
          <cell r="AA205">
            <v>0</v>
          </cell>
          <cell r="AB205">
            <v>0.25</v>
          </cell>
          <cell r="AC205">
            <v>0</v>
          </cell>
          <cell r="AD205">
            <v>212.03</v>
          </cell>
          <cell r="AE205">
            <v>212.03</v>
          </cell>
          <cell r="AF205"/>
          <cell r="AG205"/>
          <cell r="AH205"/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/>
          <cell r="AN205"/>
          <cell r="AO205"/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/>
          <cell r="AU205"/>
          <cell r="AV205"/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/>
          <cell r="BB205"/>
          <cell r="BC205"/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/>
          <cell r="BI205"/>
          <cell r="BJ205"/>
          <cell r="BK205">
            <v>0</v>
          </cell>
          <cell r="BL205">
            <v>0</v>
          </cell>
          <cell r="BM205"/>
          <cell r="BN205">
            <v>0</v>
          </cell>
          <cell r="BO205">
            <v>0</v>
          </cell>
        </row>
        <row r="206">
          <cell r="I206"/>
          <cell r="J206"/>
          <cell r="K206"/>
          <cell r="L206"/>
          <cell r="M206">
            <v>26957.06</v>
          </cell>
          <cell r="N206" t="e">
            <v>#N/A</v>
          </cell>
          <cell r="O206" t="e">
            <v>#N/A</v>
          </cell>
          <cell r="P206">
            <v>0</v>
          </cell>
          <cell r="Q206" t="e">
            <v>#N/A</v>
          </cell>
          <cell r="R206" t="e">
            <v>#N/A</v>
          </cell>
          <cell r="S206">
            <v>0</v>
          </cell>
          <cell r="T206" t="e">
            <v>#N/A</v>
          </cell>
          <cell r="U206" t="e">
            <v>#N/A</v>
          </cell>
          <cell r="V206">
            <v>26957.06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/>
          <cell r="AC206"/>
          <cell r="AD206">
            <v>0</v>
          </cell>
          <cell r="AE206"/>
          <cell r="AF206">
            <v>0</v>
          </cell>
          <cell r="AG206">
            <v>0</v>
          </cell>
          <cell r="AH206">
            <v>0</v>
          </cell>
          <cell r="AI206"/>
          <cell r="AJ206"/>
          <cell r="AK206"/>
          <cell r="AL206"/>
          <cell r="AM206">
            <v>0</v>
          </cell>
          <cell r="AN206">
            <v>0</v>
          </cell>
          <cell r="AO206">
            <v>0</v>
          </cell>
          <cell r="AP206"/>
          <cell r="AQ206"/>
          <cell r="AR206"/>
          <cell r="AS206"/>
          <cell r="AT206">
            <v>0</v>
          </cell>
          <cell r="AU206">
            <v>0</v>
          </cell>
          <cell r="AV206">
            <v>0</v>
          </cell>
          <cell r="AW206"/>
          <cell r="AX206"/>
          <cell r="AY206"/>
          <cell r="AZ206"/>
          <cell r="BA206">
            <v>0</v>
          </cell>
          <cell r="BB206">
            <v>0</v>
          </cell>
          <cell r="BC206">
            <v>0</v>
          </cell>
          <cell r="BD206"/>
          <cell r="BE206"/>
          <cell r="BF206"/>
          <cell r="BG206"/>
          <cell r="BH206">
            <v>0</v>
          </cell>
          <cell r="BI206">
            <v>0</v>
          </cell>
          <cell r="BJ206">
            <v>0</v>
          </cell>
          <cell r="BK206"/>
          <cell r="BL206"/>
          <cell r="BM206">
            <v>0</v>
          </cell>
          <cell r="BN206"/>
          <cell r="BO206"/>
        </row>
        <row r="207">
          <cell r="I207" t="str">
            <v>2235/15</v>
          </cell>
          <cell r="J207" t="str">
            <v>I_2235/15</v>
          </cell>
          <cell r="K207">
            <v>2018</v>
          </cell>
          <cell r="L207">
            <v>2023</v>
          </cell>
          <cell r="M207">
            <v>1148.48</v>
          </cell>
          <cell r="N207">
            <v>1148.48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1148.48</v>
          </cell>
          <cell r="X207">
            <v>1148.48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/>
          <cell r="AG207"/>
          <cell r="AH207"/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/>
          <cell r="AN207"/>
          <cell r="AO207"/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/>
          <cell r="AU207"/>
          <cell r="AV207"/>
          <cell r="AW207">
            <v>0</v>
          </cell>
          <cell r="AX207">
            <v>0</v>
          </cell>
          <cell r="AY207">
            <v>1148.48</v>
          </cell>
          <cell r="AZ207">
            <v>1148.48</v>
          </cell>
          <cell r="BA207"/>
          <cell r="BB207"/>
          <cell r="BC207"/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/>
          <cell r="BI207"/>
          <cell r="BJ207"/>
          <cell r="BK207">
            <v>0</v>
          </cell>
          <cell r="BL207">
            <v>0</v>
          </cell>
          <cell r="BM207"/>
          <cell r="BN207">
            <v>0</v>
          </cell>
          <cell r="BO207">
            <v>0</v>
          </cell>
        </row>
        <row r="208">
          <cell r="I208" t="str">
            <v>5088/18</v>
          </cell>
          <cell r="J208" t="str">
            <v>I_5088/18</v>
          </cell>
          <cell r="K208">
            <v>2022</v>
          </cell>
          <cell r="L208">
            <v>2024</v>
          </cell>
          <cell r="M208">
            <v>4148.9799999999996</v>
          </cell>
          <cell r="N208">
            <v>4148.9799999999996</v>
          </cell>
          <cell r="O208">
            <v>0</v>
          </cell>
          <cell r="P208">
            <v>1.5</v>
          </cell>
          <cell r="Q208">
            <v>1.5</v>
          </cell>
          <cell r="R208">
            <v>0</v>
          </cell>
          <cell r="S208">
            <v>1</v>
          </cell>
          <cell r="T208">
            <v>1</v>
          </cell>
          <cell r="U208">
            <v>0</v>
          </cell>
          <cell r="V208">
            <v>5.9999999999490683E-2</v>
          </cell>
          <cell r="W208">
            <v>4148.92</v>
          </cell>
          <cell r="X208">
            <v>4148.92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/>
          <cell r="AG208"/>
          <cell r="AH208"/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/>
          <cell r="AN208"/>
          <cell r="AO208"/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/>
          <cell r="AU208"/>
          <cell r="AV208"/>
          <cell r="AW208">
            <v>0</v>
          </cell>
          <cell r="AX208">
            <v>0</v>
          </cell>
          <cell r="AY208">
            <v>752.66</v>
          </cell>
          <cell r="AZ208">
            <v>752.66</v>
          </cell>
          <cell r="BA208"/>
          <cell r="BB208"/>
          <cell r="BC208"/>
          <cell r="BD208">
            <v>1.5</v>
          </cell>
          <cell r="BE208">
            <v>1</v>
          </cell>
          <cell r="BF208">
            <v>3396.26</v>
          </cell>
          <cell r="BG208">
            <v>3396.26</v>
          </cell>
          <cell r="BH208"/>
          <cell r="BI208"/>
          <cell r="BJ208"/>
          <cell r="BK208">
            <v>0</v>
          </cell>
          <cell r="BL208">
            <v>0</v>
          </cell>
          <cell r="BM208"/>
          <cell r="BN208">
            <v>0</v>
          </cell>
          <cell r="BO208">
            <v>0</v>
          </cell>
        </row>
        <row r="209">
          <cell r="I209" t="str">
            <v>2236/15</v>
          </cell>
          <cell r="J209" t="str">
            <v>G_2236/15</v>
          </cell>
          <cell r="K209">
            <v>2019</v>
          </cell>
          <cell r="L209">
            <v>2022</v>
          </cell>
          <cell r="M209">
            <v>2676.18</v>
          </cell>
          <cell r="N209">
            <v>2676.18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100</v>
          </cell>
          <cell r="W209">
            <v>2576.1799999999998</v>
          </cell>
          <cell r="X209">
            <v>2576.1799999999998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/>
          <cell r="AG209"/>
          <cell r="AH209"/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/>
          <cell r="AN209"/>
          <cell r="AO209"/>
          <cell r="AP209">
            <v>0</v>
          </cell>
          <cell r="AQ209">
            <v>0</v>
          </cell>
          <cell r="AR209">
            <v>2576.1799999999998</v>
          </cell>
          <cell r="AS209">
            <v>2576.1799999999998</v>
          </cell>
          <cell r="AT209"/>
          <cell r="AU209"/>
          <cell r="AV209"/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/>
          <cell r="BB209"/>
          <cell r="BC209"/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/>
          <cell r="BI209"/>
          <cell r="BJ209"/>
          <cell r="BK209">
            <v>0</v>
          </cell>
          <cell r="BL209">
            <v>0</v>
          </cell>
          <cell r="BM209"/>
          <cell r="BN209">
            <v>0</v>
          </cell>
          <cell r="BO209">
            <v>0</v>
          </cell>
        </row>
        <row r="210">
          <cell r="I210" t="str">
            <v>1563/15</v>
          </cell>
          <cell r="J210" t="str">
            <v>G_1563/15</v>
          </cell>
          <cell r="K210">
            <v>2015</v>
          </cell>
          <cell r="L210">
            <v>2020</v>
          </cell>
          <cell r="M210">
            <v>17610.79</v>
          </cell>
          <cell r="N210">
            <v>17610.79</v>
          </cell>
          <cell r="O210">
            <v>0</v>
          </cell>
          <cell r="P210">
            <v>3.0569999999999999</v>
          </cell>
          <cell r="Q210">
            <v>3.0569999999999999</v>
          </cell>
          <cell r="R210">
            <v>0</v>
          </cell>
          <cell r="S210">
            <v>0.41</v>
          </cell>
          <cell r="T210">
            <v>0.41</v>
          </cell>
          <cell r="U210">
            <v>0</v>
          </cell>
          <cell r="V210">
            <v>7612.1700000000019</v>
          </cell>
          <cell r="W210">
            <v>9998.619999999999</v>
          </cell>
          <cell r="X210">
            <v>9998.619999999999</v>
          </cell>
          <cell r="Y210">
            <v>0</v>
          </cell>
          <cell r="Z210">
            <v>0</v>
          </cell>
          <cell r="AA210">
            <v>0</v>
          </cell>
          <cell r="AB210">
            <v>3.0569999999999999</v>
          </cell>
          <cell r="AC210">
            <v>0.41</v>
          </cell>
          <cell r="AD210">
            <v>4198.62</v>
          </cell>
          <cell r="AE210">
            <v>4198.62</v>
          </cell>
          <cell r="AF210"/>
          <cell r="AG210"/>
          <cell r="AH210"/>
          <cell r="AI210">
            <v>0</v>
          </cell>
          <cell r="AJ210">
            <v>0</v>
          </cell>
          <cell r="AK210">
            <v>5800</v>
          </cell>
          <cell r="AL210">
            <v>5800</v>
          </cell>
          <cell r="AM210"/>
          <cell r="AN210"/>
          <cell r="AO210"/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/>
          <cell r="AU210"/>
          <cell r="AV210"/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/>
          <cell r="BB210"/>
          <cell r="BC210"/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/>
          <cell r="BI210"/>
          <cell r="BJ210"/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</row>
        <row r="211">
          <cell r="I211" t="str">
            <v>ОД-86/19</v>
          </cell>
          <cell r="J211" t="str">
            <v xml:space="preserve">J_ОД-86/19 </v>
          </cell>
          <cell r="K211">
            <v>2020</v>
          </cell>
          <cell r="L211">
            <v>2020</v>
          </cell>
          <cell r="M211">
            <v>267.49</v>
          </cell>
          <cell r="N211">
            <v>267.49</v>
          </cell>
          <cell r="O211">
            <v>0</v>
          </cell>
          <cell r="P211">
            <v>0.2</v>
          </cell>
          <cell r="Q211">
            <v>0.2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93.78</v>
          </cell>
          <cell r="W211">
            <v>173.71</v>
          </cell>
          <cell r="X211">
            <v>173.71</v>
          </cell>
          <cell r="Y211">
            <v>0</v>
          </cell>
          <cell r="Z211">
            <v>0</v>
          </cell>
          <cell r="AA211">
            <v>0</v>
          </cell>
          <cell r="AB211">
            <v>0.2</v>
          </cell>
          <cell r="AC211">
            <v>0</v>
          </cell>
          <cell r="AD211">
            <v>173.71</v>
          </cell>
          <cell r="AE211">
            <v>173.71</v>
          </cell>
          <cell r="AF211"/>
          <cell r="AG211"/>
          <cell r="AH211"/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/>
          <cell r="AN211"/>
          <cell r="AO211"/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/>
          <cell r="AU211"/>
          <cell r="AV211"/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/>
          <cell r="BB211"/>
          <cell r="BC211"/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/>
          <cell r="BI211"/>
          <cell r="BJ211"/>
          <cell r="BK211">
            <v>0</v>
          </cell>
          <cell r="BL211">
            <v>0</v>
          </cell>
          <cell r="BM211"/>
          <cell r="BN211">
            <v>0</v>
          </cell>
          <cell r="BO211">
            <v>0</v>
          </cell>
        </row>
        <row r="212">
          <cell r="I212" t="str">
            <v>ОД-78/19</v>
          </cell>
          <cell r="J212" t="str">
            <v xml:space="preserve">J_ОД-78/19 </v>
          </cell>
          <cell r="K212">
            <v>2020</v>
          </cell>
          <cell r="L212">
            <v>2020</v>
          </cell>
          <cell r="M212">
            <v>267.47000000000003</v>
          </cell>
          <cell r="N212">
            <v>267.47000000000003</v>
          </cell>
          <cell r="O212">
            <v>0</v>
          </cell>
          <cell r="P212">
            <v>0.2</v>
          </cell>
          <cell r="Q212">
            <v>0.2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25.220000000000027</v>
          </cell>
          <cell r="W212">
            <v>242.25</v>
          </cell>
          <cell r="X212">
            <v>242.25</v>
          </cell>
          <cell r="Y212">
            <v>0</v>
          </cell>
          <cell r="Z212">
            <v>0</v>
          </cell>
          <cell r="AA212">
            <v>0</v>
          </cell>
          <cell r="AB212">
            <v>0.2</v>
          </cell>
          <cell r="AC212">
            <v>0</v>
          </cell>
          <cell r="AD212">
            <v>242.25</v>
          </cell>
          <cell r="AE212">
            <v>242.25</v>
          </cell>
          <cell r="AF212"/>
          <cell r="AG212"/>
          <cell r="AH212"/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/>
          <cell r="AN212"/>
          <cell r="AO212"/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/>
          <cell r="AU212"/>
          <cell r="AV212"/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/>
          <cell r="BB212"/>
          <cell r="BC212"/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/>
          <cell r="BI212"/>
          <cell r="BJ212"/>
          <cell r="BK212">
            <v>0</v>
          </cell>
          <cell r="BL212">
            <v>0</v>
          </cell>
          <cell r="BM212"/>
          <cell r="BN212">
            <v>0</v>
          </cell>
          <cell r="BO212">
            <v>0</v>
          </cell>
        </row>
        <row r="213">
          <cell r="I213" t="str">
            <v>ОД-121/19</v>
          </cell>
          <cell r="J213" t="str">
            <v>J_ОД-121/19</v>
          </cell>
          <cell r="K213">
            <v>2020</v>
          </cell>
          <cell r="L213">
            <v>2020</v>
          </cell>
          <cell r="M213">
            <v>691.32</v>
          </cell>
          <cell r="N213">
            <v>691.32</v>
          </cell>
          <cell r="O213">
            <v>0</v>
          </cell>
          <cell r="P213">
            <v>0.55000000000000004</v>
          </cell>
          <cell r="Q213">
            <v>0.55000000000000004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92.770000000000095</v>
          </cell>
          <cell r="W213">
            <v>598.54999999999995</v>
          </cell>
          <cell r="X213">
            <v>598.54999999999995</v>
          </cell>
          <cell r="Y213">
            <v>0</v>
          </cell>
          <cell r="Z213">
            <v>0</v>
          </cell>
          <cell r="AA213">
            <v>0</v>
          </cell>
          <cell r="AB213">
            <v>0.55000000000000004</v>
          </cell>
          <cell r="AC213">
            <v>0</v>
          </cell>
          <cell r="AD213">
            <v>598.54999999999995</v>
          </cell>
          <cell r="AE213">
            <v>598.54999999999995</v>
          </cell>
          <cell r="AF213"/>
          <cell r="AG213"/>
          <cell r="AH213"/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/>
          <cell r="AN213"/>
          <cell r="AO213"/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/>
          <cell r="AU213"/>
          <cell r="AV213"/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/>
          <cell r="BB213"/>
          <cell r="BC213"/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/>
          <cell r="BI213"/>
          <cell r="BJ213"/>
          <cell r="BK213">
            <v>0</v>
          </cell>
          <cell r="BL213">
            <v>0</v>
          </cell>
          <cell r="BM213"/>
          <cell r="BN213">
            <v>0</v>
          </cell>
          <cell r="BO213">
            <v>0</v>
          </cell>
        </row>
        <row r="214">
          <cell r="I214" t="str">
            <v>ОД-112/19</v>
          </cell>
          <cell r="J214" t="str">
            <v xml:space="preserve">J_ОД-112/19  </v>
          </cell>
          <cell r="K214">
            <v>2020</v>
          </cell>
          <cell r="L214">
            <v>2020</v>
          </cell>
          <cell r="M214">
            <v>146.35</v>
          </cell>
          <cell r="N214">
            <v>146.35</v>
          </cell>
          <cell r="O214">
            <v>0</v>
          </cell>
          <cell r="P214">
            <v>0.11</v>
          </cell>
          <cell r="Q214">
            <v>0.11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21.289999999999992</v>
          </cell>
          <cell r="W214">
            <v>125.06</v>
          </cell>
          <cell r="X214">
            <v>125.06</v>
          </cell>
          <cell r="Y214">
            <v>0</v>
          </cell>
          <cell r="Z214">
            <v>0</v>
          </cell>
          <cell r="AA214">
            <v>0</v>
          </cell>
          <cell r="AB214">
            <v>0.11</v>
          </cell>
          <cell r="AC214">
            <v>0</v>
          </cell>
          <cell r="AD214">
            <v>125.06</v>
          </cell>
          <cell r="AE214">
            <v>125.06</v>
          </cell>
          <cell r="AF214"/>
          <cell r="AG214"/>
          <cell r="AH214"/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/>
          <cell r="AN214"/>
          <cell r="AO214"/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/>
          <cell r="AU214"/>
          <cell r="AV214"/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/>
          <cell r="BB214"/>
          <cell r="BC214"/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/>
          <cell r="BI214"/>
          <cell r="BJ214"/>
          <cell r="BK214">
            <v>0</v>
          </cell>
          <cell r="BL214">
            <v>0</v>
          </cell>
          <cell r="BM214"/>
          <cell r="BN214">
            <v>0</v>
          </cell>
          <cell r="BO214">
            <v>0</v>
          </cell>
        </row>
        <row r="215">
          <cell r="I215"/>
          <cell r="J215"/>
          <cell r="K215"/>
          <cell r="L215"/>
          <cell r="M215">
            <v>20407.009999999998</v>
          </cell>
          <cell r="N215" t="e">
            <v>#N/A</v>
          </cell>
          <cell r="O215" t="e">
            <v>#N/A</v>
          </cell>
          <cell r="P215">
            <v>0</v>
          </cell>
          <cell r="Q215" t="e">
            <v>#N/A</v>
          </cell>
          <cell r="R215" t="e">
            <v>#N/A</v>
          </cell>
          <cell r="S215">
            <v>0</v>
          </cell>
          <cell r="T215" t="e">
            <v>#N/A</v>
          </cell>
          <cell r="U215" t="e">
            <v>#N/A</v>
          </cell>
          <cell r="V215">
            <v>20407.009999999998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/>
          <cell r="AC215"/>
          <cell r="AD215">
            <v>0</v>
          </cell>
          <cell r="AE215"/>
          <cell r="AF215">
            <v>0</v>
          </cell>
          <cell r="AG215">
            <v>0</v>
          </cell>
          <cell r="AH215">
            <v>0</v>
          </cell>
          <cell r="AI215"/>
          <cell r="AJ215"/>
          <cell r="AK215"/>
          <cell r="AL215"/>
          <cell r="AM215">
            <v>0</v>
          </cell>
          <cell r="AN215">
            <v>0</v>
          </cell>
          <cell r="AO215">
            <v>0</v>
          </cell>
          <cell r="AP215"/>
          <cell r="AQ215"/>
          <cell r="AR215"/>
          <cell r="AS215"/>
          <cell r="AT215">
            <v>0</v>
          </cell>
          <cell r="AU215">
            <v>0</v>
          </cell>
          <cell r="AV215">
            <v>0</v>
          </cell>
          <cell r="AW215"/>
          <cell r="AX215"/>
          <cell r="AY215"/>
          <cell r="AZ215"/>
          <cell r="BA215">
            <v>0</v>
          </cell>
          <cell r="BB215">
            <v>0</v>
          </cell>
          <cell r="BC215">
            <v>0</v>
          </cell>
          <cell r="BD215"/>
          <cell r="BE215"/>
          <cell r="BF215"/>
          <cell r="BG215"/>
          <cell r="BH215">
            <v>0</v>
          </cell>
          <cell r="BI215">
            <v>0</v>
          </cell>
          <cell r="BJ215">
            <v>0</v>
          </cell>
          <cell r="BK215"/>
          <cell r="BL215"/>
          <cell r="BM215">
            <v>0</v>
          </cell>
          <cell r="BN215"/>
          <cell r="BO215"/>
        </row>
        <row r="216">
          <cell r="I216" t="str">
            <v xml:space="preserve">ОД-93/19 </v>
          </cell>
          <cell r="J216" t="str">
            <v xml:space="preserve">J_ОД-93/19 </v>
          </cell>
          <cell r="K216">
            <v>2019</v>
          </cell>
          <cell r="L216">
            <v>2020</v>
          </cell>
          <cell r="M216">
            <v>272.35000000000002</v>
          </cell>
          <cell r="N216">
            <v>272.35000000000002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268.09268000000003</v>
          </cell>
          <cell r="W216">
            <v>4.25732</v>
          </cell>
          <cell r="X216">
            <v>4.25732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4.25732</v>
          </cell>
          <cell r="AE216">
            <v>4.25732</v>
          </cell>
          <cell r="AF216"/>
          <cell r="AG216"/>
          <cell r="AH216"/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/>
          <cell r="AN216"/>
          <cell r="AO216"/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/>
          <cell r="AU216"/>
          <cell r="AV216"/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/>
          <cell r="BB216"/>
          <cell r="BC216"/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/>
          <cell r="BI216"/>
          <cell r="BJ216"/>
          <cell r="BK216">
            <v>0</v>
          </cell>
          <cell r="BL216">
            <v>0</v>
          </cell>
          <cell r="BM216"/>
          <cell r="BN216">
            <v>0</v>
          </cell>
          <cell r="BO216">
            <v>0</v>
          </cell>
        </row>
        <row r="217">
          <cell r="I217" t="str">
            <v>2100/15</v>
          </cell>
          <cell r="J217" t="str">
            <v>G_2100/15</v>
          </cell>
          <cell r="K217">
            <v>2016</v>
          </cell>
          <cell r="L217">
            <v>2026</v>
          </cell>
          <cell r="M217">
            <v>11614.73</v>
          </cell>
          <cell r="N217">
            <v>11614.73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5802.3649999999998</v>
          </cell>
          <cell r="W217">
            <v>5812.3649999999998</v>
          </cell>
          <cell r="X217">
            <v>5812.3649999999998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/>
          <cell r="AG217"/>
          <cell r="AH217"/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/>
          <cell r="AN217"/>
          <cell r="AO217"/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/>
          <cell r="AU217"/>
          <cell r="AV217"/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/>
          <cell r="BB217"/>
          <cell r="BC217"/>
          <cell r="BD217">
            <v>0</v>
          </cell>
          <cell r="BE217">
            <v>0</v>
          </cell>
          <cell r="BF217">
            <v>10</v>
          </cell>
          <cell r="BG217">
            <v>10</v>
          </cell>
          <cell r="BH217"/>
          <cell r="BI217"/>
          <cell r="BJ217"/>
          <cell r="BK217">
            <v>0</v>
          </cell>
          <cell r="BL217">
            <v>0</v>
          </cell>
          <cell r="BM217"/>
          <cell r="BN217">
            <v>5802.3649999999998</v>
          </cell>
          <cell r="BO217">
            <v>5802.3649999999998</v>
          </cell>
        </row>
        <row r="218">
          <cell r="I218" t="str">
            <v>5090/18</v>
          </cell>
          <cell r="J218" t="str">
            <v>I_5090/18</v>
          </cell>
          <cell r="K218">
            <v>2022</v>
          </cell>
          <cell r="L218">
            <v>2024</v>
          </cell>
          <cell r="M218">
            <v>4508.92</v>
          </cell>
          <cell r="N218">
            <v>4508.92</v>
          </cell>
          <cell r="O218">
            <v>0</v>
          </cell>
          <cell r="P218">
            <v>1.63</v>
          </cell>
          <cell r="Q218">
            <v>1.63</v>
          </cell>
          <cell r="R218">
            <v>0</v>
          </cell>
          <cell r="S218">
            <v>1</v>
          </cell>
          <cell r="T218">
            <v>1</v>
          </cell>
          <cell r="U218">
            <v>0</v>
          </cell>
          <cell r="V218">
            <v>0</v>
          </cell>
          <cell r="W218">
            <v>4508.92</v>
          </cell>
          <cell r="X218">
            <v>4508.92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/>
          <cell r="AG218"/>
          <cell r="AH218"/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/>
          <cell r="AN218"/>
          <cell r="AO218"/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/>
          <cell r="AU218"/>
          <cell r="AV218"/>
          <cell r="AW218">
            <v>0</v>
          </cell>
          <cell r="AX218">
            <v>0</v>
          </cell>
          <cell r="AY218">
            <v>833.49</v>
          </cell>
          <cell r="AZ218">
            <v>833.49</v>
          </cell>
          <cell r="BA218"/>
          <cell r="BB218"/>
          <cell r="BC218"/>
          <cell r="BD218">
            <v>1.63</v>
          </cell>
          <cell r="BE218">
            <v>1</v>
          </cell>
          <cell r="BF218">
            <v>3675.4300000000003</v>
          </cell>
          <cell r="BG218">
            <v>3675.4300000000003</v>
          </cell>
          <cell r="BH218"/>
          <cell r="BI218"/>
          <cell r="BJ218"/>
          <cell r="BK218">
            <v>0</v>
          </cell>
          <cell r="BL218">
            <v>0</v>
          </cell>
          <cell r="BM218"/>
          <cell r="BN218">
            <v>0</v>
          </cell>
          <cell r="BO218">
            <v>0</v>
          </cell>
        </row>
        <row r="219">
          <cell r="I219" t="str">
            <v>5091/18</v>
          </cell>
          <cell r="J219" t="str">
            <v>I_5091/18</v>
          </cell>
          <cell r="K219">
            <v>2021</v>
          </cell>
          <cell r="L219">
            <v>2024</v>
          </cell>
          <cell r="M219">
            <v>1185.28</v>
          </cell>
          <cell r="N219">
            <v>1185.28</v>
          </cell>
          <cell r="O219">
            <v>0</v>
          </cell>
          <cell r="P219">
            <v>0.43</v>
          </cell>
          <cell r="Q219">
            <v>0.43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1185.28</v>
          </cell>
          <cell r="X219">
            <v>1185.28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/>
          <cell r="AG219"/>
          <cell r="AH219"/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/>
          <cell r="AN219"/>
          <cell r="AO219"/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/>
          <cell r="AU219"/>
          <cell r="AV219"/>
          <cell r="AW219">
            <v>0</v>
          </cell>
          <cell r="AX219">
            <v>0</v>
          </cell>
          <cell r="AY219">
            <v>185.28</v>
          </cell>
          <cell r="AZ219">
            <v>185.28</v>
          </cell>
          <cell r="BA219"/>
          <cell r="BB219"/>
          <cell r="BC219"/>
          <cell r="BD219">
            <v>0.43</v>
          </cell>
          <cell r="BE219">
            <v>0</v>
          </cell>
          <cell r="BF219">
            <v>1000</v>
          </cell>
          <cell r="BG219">
            <v>1000</v>
          </cell>
          <cell r="BH219"/>
          <cell r="BI219"/>
          <cell r="BJ219"/>
          <cell r="BK219">
            <v>0</v>
          </cell>
          <cell r="BL219">
            <v>0</v>
          </cell>
          <cell r="BM219"/>
          <cell r="BN219">
            <v>0</v>
          </cell>
          <cell r="BO219">
            <v>0</v>
          </cell>
        </row>
        <row r="220">
          <cell r="I220" t="str">
            <v>ОД-6/20</v>
          </cell>
          <cell r="J220" t="str">
            <v>K_ОД-6/20</v>
          </cell>
          <cell r="K220">
            <v>2020</v>
          </cell>
          <cell r="L220">
            <v>2020</v>
          </cell>
          <cell r="M220">
            <v>656.28</v>
          </cell>
          <cell r="N220">
            <v>656.28</v>
          </cell>
          <cell r="O220">
            <v>0</v>
          </cell>
          <cell r="P220">
            <v>0.5</v>
          </cell>
          <cell r="Q220">
            <v>0.5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241.82999999999998</v>
          </cell>
          <cell r="W220">
            <v>414.45</v>
          </cell>
          <cell r="X220">
            <v>414.45</v>
          </cell>
          <cell r="Y220">
            <v>0</v>
          </cell>
          <cell r="Z220">
            <v>0</v>
          </cell>
          <cell r="AA220">
            <v>0</v>
          </cell>
          <cell r="AB220">
            <v>0.5</v>
          </cell>
          <cell r="AC220">
            <v>0</v>
          </cell>
          <cell r="AD220">
            <v>414.45</v>
          </cell>
          <cell r="AE220">
            <v>414.45</v>
          </cell>
          <cell r="AF220"/>
          <cell r="AG220"/>
          <cell r="AH220"/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/>
          <cell r="AN220"/>
          <cell r="AO220"/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/>
          <cell r="AU220"/>
          <cell r="AV220"/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/>
          <cell r="BB220"/>
          <cell r="BC220"/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/>
          <cell r="BI220"/>
          <cell r="BJ220"/>
          <cell r="BK220">
            <v>0</v>
          </cell>
          <cell r="BL220">
            <v>0</v>
          </cell>
          <cell r="BM220"/>
          <cell r="BN220">
            <v>0</v>
          </cell>
          <cell r="BO220">
            <v>0</v>
          </cell>
        </row>
        <row r="221">
          <cell r="I221" t="str">
            <v>ОД-130/19</v>
          </cell>
          <cell r="J221" t="str">
            <v>J_ОД-130/19</v>
          </cell>
          <cell r="K221">
            <v>2020</v>
          </cell>
          <cell r="L221">
            <v>2020</v>
          </cell>
          <cell r="M221">
            <v>681.93</v>
          </cell>
          <cell r="N221">
            <v>681.93</v>
          </cell>
          <cell r="O221">
            <v>0</v>
          </cell>
          <cell r="P221">
            <v>0.44</v>
          </cell>
          <cell r="Q221">
            <v>0.44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242.13999999999993</v>
          </cell>
          <cell r="W221">
            <v>439.79</v>
          </cell>
          <cell r="X221">
            <v>439.79</v>
          </cell>
          <cell r="Y221">
            <v>0</v>
          </cell>
          <cell r="Z221">
            <v>0</v>
          </cell>
          <cell r="AA221">
            <v>0</v>
          </cell>
          <cell r="AB221">
            <v>0.44</v>
          </cell>
          <cell r="AC221">
            <v>0</v>
          </cell>
          <cell r="AD221">
            <v>439.79</v>
          </cell>
          <cell r="AE221">
            <v>439.79</v>
          </cell>
          <cell r="AF221"/>
          <cell r="AG221"/>
          <cell r="AH221"/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/>
          <cell r="AN221"/>
          <cell r="AO221"/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/>
          <cell r="AU221"/>
          <cell r="AV221"/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/>
          <cell r="BB221"/>
          <cell r="BC221"/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/>
          <cell r="BI221"/>
          <cell r="BJ221"/>
          <cell r="BK221">
            <v>0</v>
          </cell>
          <cell r="BL221">
            <v>0</v>
          </cell>
          <cell r="BM221"/>
          <cell r="BN221">
            <v>0</v>
          </cell>
          <cell r="BO221">
            <v>0</v>
          </cell>
        </row>
        <row r="222">
          <cell r="I222" t="str">
            <v>ОД-117/19</v>
          </cell>
          <cell r="J222" t="str">
            <v xml:space="preserve">J_ОД-117/19 </v>
          </cell>
          <cell r="K222">
            <v>2020</v>
          </cell>
          <cell r="L222">
            <v>2020</v>
          </cell>
          <cell r="M222">
            <v>1487.52</v>
          </cell>
          <cell r="N222">
            <v>1487.52</v>
          </cell>
          <cell r="O222">
            <v>0</v>
          </cell>
          <cell r="P222">
            <v>0.9</v>
          </cell>
          <cell r="Q222">
            <v>0.9</v>
          </cell>
          <cell r="R222">
            <v>0</v>
          </cell>
          <cell r="S222">
            <v>0.16</v>
          </cell>
          <cell r="T222">
            <v>0.16</v>
          </cell>
          <cell r="U222">
            <v>0</v>
          </cell>
          <cell r="V222">
            <v>178.20000000000005</v>
          </cell>
          <cell r="W222">
            <v>1309.32</v>
          </cell>
          <cell r="X222">
            <v>1309.32</v>
          </cell>
          <cell r="Y222">
            <v>0</v>
          </cell>
          <cell r="Z222">
            <v>0</v>
          </cell>
          <cell r="AA222">
            <v>0</v>
          </cell>
          <cell r="AB222">
            <v>0.9</v>
          </cell>
          <cell r="AC222">
            <v>0.16</v>
          </cell>
          <cell r="AD222">
            <v>1309.32</v>
          </cell>
          <cell r="AE222">
            <v>1309.32</v>
          </cell>
          <cell r="AF222"/>
          <cell r="AG222"/>
          <cell r="AH222"/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/>
          <cell r="AN222"/>
          <cell r="AO222"/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/>
          <cell r="AU222"/>
          <cell r="AV222"/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/>
          <cell r="BB222"/>
          <cell r="BC222"/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/>
          <cell r="BI222"/>
          <cell r="BJ222"/>
          <cell r="BK222">
            <v>0</v>
          </cell>
          <cell r="BL222">
            <v>0</v>
          </cell>
          <cell r="BM222"/>
          <cell r="BN222">
            <v>0</v>
          </cell>
          <cell r="BO222">
            <v>0</v>
          </cell>
        </row>
        <row r="223">
          <cell r="I223"/>
          <cell r="J223"/>
          <cell r="K223"/>
          <cell r="L223"/>
          <cell r="M223">
            <v>58345.11</v>
          </cell>
          <cell r="N223" t="e">
            <v>#N/A</v>
          </cell>
          <cell r="O223" t="e">
            <v>#N/A</v>
          </cell>
          <cell r="P223">
            <v>0</v>
          </cell>
          <cell r="Q223" t="e">
            <v>#N/A</v>
          </cell>
          <cell r="R223" t="e">
            <v>#N/A</v>
          </cell>
          <cell r="S223">
            <v>0</v>
          </cell>
          <cell r="T223" t="e">
            <v>#N/A</v>
          </cell>
          <cell r="U223" t="e">
            <v>#N/A</v>
          </cell>
          <cell r="V223">
            <v>58345.11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/>
          <cell r="AC223"/>
          <cell r="AD223">
            <v>4529.8099999999995</v>
          </cell>
          <cell r="AE223"/>
          <cell r="AF223">
            <v>0</v>
          </cell>
          <cell r="AG223">
            <v>0</v>
          </cell>
          <cell r="AH223">
            <v>0</v>
          </cell>
          <cell r="AI223"/>
          <cell r="AJ223"/>
          <cell r="AK223"/>
          <cell r="AL223"/>
          <cell r="AM223">
            <v>0</v>
          </cell>
          <cell r="AN223">
            <v>0</v>
          </cell>
          <cell r="AO223">
            <v>0</v>
          </cell>
          <cell r="AP223"/>
          <cell r="AQ223"/>
          <cell r="AR223"/>
          <cell r="AS223"/>
          <cell r="AT223">
            <v>0</v>
          </cell>
          <cell r="AU223">
            <v>0</v>
          </cell>
          <cell r="AV223">
            <v>0</v>
          </cell>
          <cell r="AW223"/>
          <cell r="AX223"/>
          <cell r="AY223"/>
          <cell r="AZ223"/>
          <cell r="BA223">
            <v>0</v>
          </cell>
          <cell r="BB223">
            <v>0</v>
          </cell>
          <cell r="BC223">
            <v>0</v>
          </cell>
          <cell r="BD223"/>
          <cell r="BE223"/>
          <cell r="BF223"/>
          <cell r="BG223"/>
          <cell r="BH223">
            <v>0</v>
          </cell>
          <cell r="BI223">
            <v>0</v>
          </cell>
          <cell r="BJ223">
            <v>0</v>
          </cell>
          <cell r="BK223"/>
          <cell r="BL223"/>
          <cell r="BM223">
            <v>2</v>
          </cell>
          <cell r="BN223"/>
          <cell r="BO223"/>
        </row>
        <row r="224">
          <cell r="I224" t="str">
            <v>2289/15</v>
          </cell>
          <cell r="J224" t="str">
            <v xml:space="preserve">G_2289/15 </v>
          </cell>
          <cell r="K224">
            <v>2016</v>
          </cell>
          <cell r="L224">
            <v>2025</v>
          </cell>
          <cell r="M224">
            <v>16148.43</v>
          </cell>
          <cell r="N224">
            <v>16148.43</v>
          </cell>
          <cell r="O224">
            <v>0</v>
          </cell>
          <cell r="P224">
            <v>3</v>
          </cell>
          <cell r="Q224">
            <v>3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1754.0100000000002</v>
          </cell>
          <cell r="W224">
            <v>14394.42</v>
          </cell>
          <cell r="X224">
            <v>14394.42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1745.99</v>
          </cell>
          <cell r="AE224">
            <v>1745.99</v>
          </cell>
          <cell r="AF224"/>
          <cell r="AG224"/>
          <cell r="AH224"/>
          <cell r="AI224">
            <v>0</v>
          </cell>
          <cell r="AJ224">
            <v>0</v>
          </cell>
          <cell r="AK224">
            <v>100</v>
          </cell>
          <cell r="AL224">
            <v>100</v>
          </cell>
          <cell r="AM224"/>
          <cell r="AN224"/>
          <cell r="AO224"/>
          <cell r="AP224">
            <v>0</v>
          </cell>
          <cell r="AQ224">
            <v>0</v>
          </cell>
          <cell r="AR224">
            <v>100</v>
          </cell>
          <cell r="AS224">
            <v>100</v>
          </cell>
          <cell r="AT224"/>
          <cell r="AU224"/>
          <cell r="AV224"/>
          <cell r="AW224">
            <v>0</v>
          </cell>
          <cell r="AX224">
            <v>0</v>
          </cell>
          <cell r="AY224">
            <v>100</v>
          </cell>
          <cell r="AZ224">
            <v>100</v>
          </cell>
          <cell r="BA224"/>
          <cell r="BB224"/>
          <cell r="BC224"/>
          <cell r="BD224">
            <v>0</v>
          </cell>
          <cell r="BE224">
            <v>0</v>
          </cell>
          <cell r="BF224">
            <v>100</v>
          </cell>
          <cell r="BG224">
            <v>100</v>
          </cell>
          <cell r="BH224"/>
          <cell r="BI224"/>
          <cell r="BJ224"/>
          <cell r="BK224">
            <v>3</v>
          </cell>
          <cell r="BL224">
            <v>0</v>
          </cell>
          <cell r="BM224">
            <v>1</v>
          </cell>
          <cell r="BN224">
            <v>12248.43</v>
          </cell>
          <cell r="BO224">
            <v>12248.43</v>
          </cell>
        </row>
        <row r="225">
          <cell r="I225" t="str">
            <v>2218/15</v>
          </cell>
          <cell r="J225" t="str">
            <v>I_2218/15</v>
          </cell>
          <cell r="K225">
            <v>2018</v>
          </cell>
          <cell r="L225">
            <v>2023</v>
          </cell>
          <cell r="M225">
            <v>4160.55</v>
          </cell>
          <cell r="N225">
            <v>4160.55</v>
          </cell>
          <cell r="O225">
            <v>0</v>
          </cell>
          <cell r="P225">
            <v>1.8</v>
          </cell>
          <cell r="Q225">
            <v>1.8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4160.55</v>
          </cell>
          <cell r="X225">
            <v>4160.55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/>
          <cell r="AG225"/>
          <cell r="AH225"/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/>
          <cell r="AN225"/>
          <cell r="AO225"/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/>
          <cell r="AU225"/>
          <cell r="AV225"/>
          <cell r="AW225">
            <v>1.8</v>
          </cell>
          <cell r="AX225">
            <v>0</v>
          </cell>
          <cell r="AY225">
            <v>4160.55</v>
          </cell>
          <cell r="AZ225">
            <v>4160.55</v>
          </cell>
          <cell r="BA225"/>
          <cell r="BB225"/>
          <cell r="BC225"/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/>
          <cell r="BI225"/>
          <cell r="BJ225"/>
          <cell r="BK225">
            <v>0</v>
          </cell>
          <cell r="BL225">
            <v>0</v>
          </cell>
          <cell r="BM225"/>
          <cell r="BN225">
            <v>0</v>
          </cell>
          <cell r="BO225">
            <v>0</v>
          </cell>
        </row>
        <row r="226">
          <cell r="I226" t="str">
            <v>5593/18</v>
          </cell>
          <cell r="J226" t="str">
            <v>J_5593/18</v>
          </cell>
          <cell r="K226">
            <v>2018</v>
          </cell>
          <cell r="L226">
            <v>2020</v>
          </cell>
          <cell r="M226">
            <v>1808.39</v>
          </cell>
          <cell r="N226">
            <v>1808.39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0.8</v>
          </cell>
          <cell r="T226">
            <v>0.8</v>
          </cell>
          <cell r="U226">
            <v>0</v>
          </cell>
          <cell r="V226">
            <v>1414.97</v>
          </cell>
          <cell r="W226">
            <v>393.42</v>
          </cell>
          <cell r="X226">
            <v>393.42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0.8</v>
          </cell>
          <cell r="AD226">
            <v>393.42</v>
          </cell>
          <cell r="AE226">
            <v>393.42</v>
          </cell>
          <cell r="AF226"/>
          <cell r="AG226"/>
          <cell r="AH226"/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/>
          <cell r="AN226"/>
          <cell r="AO226"/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/>
          <cell r="AU226"/>
          <cell r="AV226"/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/>
          <cell r="BB226"/>
          <cell r="BC226"/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/>
          <cell r="BI226"/>
          <cell r="BJ226"/>
          <cell r="BK226">
            <v>0</v>
          </cell>
          <cell r="BL226">
            <v>0</v>
          </cell>
          <cell r="BM226"/>
          <cell r="BN226">
            <v>0</v>
          </cell>
          <cell r="BO226">
            <v>0</v>
          </cell>
        </row>
        <row r="227">
          <cell r="I227" t="str">
            <v>2287/15</v>
          </cell>
          <cell r="J227" t="str">
            <v xml:space="preserve">G_2287/15 </v>
          </cell>
          <cell r="K227">
            <v>2016</v>
          </cell>
          <cell r="L227">
            <v>2025</v>
          </cell>
          <cell r="M227">
            <v>27679.56</v>
          </cell>
          <cell r="N227">
            <v>27679.56</v>
          </cell>
          <cell r="O227">
            <v>0</v>
          </cell>
          <cell r="P227">
            <v>6</v>
          </cell>
          <cell r="Q227">
            <v>6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27679.559999999998</v>
          </cell>
          <cell r="X227">
            <v>27679.559999999998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/>
          <cell r="AG227"/>
          <cell r="AH227"/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/>
          <cell r="AN227"/>
          <cell r="AO227"/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/>
          <cell r="AU227"/>
          <cell r="AV227"/>
          <cell r="AW227">
            <v>0</v>
          </cell>
          <cell r="AX227">
            <v>0</v>
          </cell>
          <cell r="AY227">
            <v>679.56</v>
          </cell>
          <cell r="AZ227">
            <v>679.56</v>
          </cell>
          <cell r="BA227"/>
          <cell r="BB227"/>
          <cell r="BC227"/>
          <cell r="BD227">
            <v>0</v>
          </cell>
          <cell r="BE227">
            <v>0</v>
          </cell>
          <cell r="BF227">
            <v>6400</v>
          </cell>
          <cell r="BG227">
            <v>6400</v>
          </cell>
          <cell r="BH227"/>
          <cell r="BI227"/>
          <cell r="BJ227"/>
          <cell r="BK227">
            <v>6</v>
          </cell>
          <cell r="BL227">
            <v>0</v>
          </cell>
          <cell r="BM227">
            <v>1</v>
          </cell>
          <cell r="BN227">
            <v>20600</v>
          </cell>
          <cell r="BO227">
            <v>20600</v>
          </cell>
        </row>
        <row r="228">
          <cell r="I228" t="str">
            <v>5856/19</v>
          </cell>
          <cell r="J228" t="str">
            <v>J_5856/19</v>
          </cell>
          <cell r="K228">
            <v>2019</v>
          </cell>
          <cell r="L228">
            <v>2021</v>
          </cell>
          <cell r="M228">
            <v>7778.27</v>
          </cell>
          <cell r="N228">
            <v>7778.27</v>
          </cell>
          <cell r="O228">
            <v>0</v>
          </cell>
          <cell r="P228">
            <v>1.55</v>
          </cell>
          <cell r="Q228">
            <v>1.55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1458.4000000000005</v>
          </cell>
          <cell r="W228">
            <v>6319.87</v>
          </cell>
          <cell r="X228">
            <v>6319.87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1620.49</v>
          </cell>
          <cell r="AE228">
            <v>1620.49</v>
          </cell>
          <cell r="AF228"/>
          <cell r="AG228"/>
          <cell r="AH228"/>
          <cell r="AI228">
            <v>1.55</v>
          </cell>
          <cell r="AJ228">
            <v>0</v>
          </cell>
          <cell r="AK228">
            <v>4699.38</v>
          </cell>
          <cell r="AL228">
            <v>4699.38</v>
          </cell>
          <cell r="AM228"/>
          <cell r="AN228"/>
          <cell r="AO228"/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/>
          <cell r="AU228"/>
          <cell r="AV228"/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/>
          <cell r="BB228"/>
          <cell r="BC228"/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/>
          <cell r="BI228"/>
          <cell r="BJ228"/>
          <cell r="BK228">
            <v>0</v>
          </cell>
          <cell r="BL228">
            <v>0</v>
          </cell>
          <cell r="BM228"/>
          <cell r="BN228">
            <v>0</v>
          </cell>
          <cell r="BO228">
            <v>0</v>
          </cell>
        </row>
        <row r="229">
          <cell r="I229" t="str">
            <v>6373/20</v>
          </cell>
          <cell r="J229" t="str">
            <v>K_6373/20</v>
          </cell>
          <cell r="K229">
            <v>2020</v>
          </cell>
          <cell r="L229">
            <v>2020</v>
          </cell>
          <cell r="M229">
            <v>769.91</v>
          </cell>
          <cell r="N229">
            <v>769.91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0.5</v>
          </cell>
          <cell r="T229">
            <v>0.5</v>
          </cell>
          <cell r="U229">
            <v>0</v>
          </cell>
          <cell r="V229">
            <v>0</v>
          </cell>
          <cell r="W229">
            <v>769.91</v>
          </cell>
          <cell r="X229">
            <v>769.91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0.5</v>
          </cell>
          <cell r="AD229">
            <v>769.91</v>
          </cell>
          <cell r="AE229">
            <v>769.91</v>
          </cell>
          <cell r="AF229"/>
          <cell r="AG229"/>
          <cell r="AH229"/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/>
          <cell r="AN229"/>
          <cell r="AO229"/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/>
          <cell r="AU229"/>
          <cell r="AV229"/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/>
          <cell r="BB229"/>
          <cell r="BC229"/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/>
          <cell r="BI229"/>
          <cell r="BJ229"/>
          <cell r="BK229">
            <v>0</v>
          </cell>
          <cell r="BL229">
            <v>0</v>
          </cell>
          <cell r="BM229"/>
          <cell r="BN229">
            <v>0</v>
          </cell>
          <cell r="BO229">
            <v>0</v>
          </cell>
        </row>
        <row r="230">
          <cell r="I230"/>
          <cell r="J230"/>
          <cell r="K230"/>
          <cell r="L230"/>
          <cell r="M230">
            <v>80444.589999999982</v>
          </cell>
          <cell r="N230" t="e">
            <v>#N/A</v>
          </cell>
          <cell r="O230" t="e">
            <v>#N/A</v>
          </cell>
          <cell r="P230">
            <v>0</v>
          </cell>
          <cell r="Q230" t="e">
            <v>#N/A</v>
          </cell>
          <cell r="R230" t="e">
            <v>#N/A</v>
          </cell>
          <cell r="S230">
            <v>0</v>
          </cell>
          <cell r="T230" t="e">
            <v>#N/A</v>
          </cell>
          <cell r="U230" t="e">
            <v>#N/A</v>
          </cell>
          <cell r="V230">
            <v>80444.589999999982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/>
          <cell r="AC230"/>
          <cell r="AD230">
            <v>0</v>
          </cell>
          <cell r="AE230"/>
          <cell r="AF230">
            <v>0</v>
          </cell>
          <cell r="AG230">
            <v>0</v>
          </cell>
          <cell r="AH230">
            <v>0</v>
          </cell>
          <cell r="AI230"/>
          <cell r="AJ230"/>
          <cell r="AK230"/>
          <cell r="AL230"/>
          <cell r="AM230">
            <v>0</v>
          </cell>
          <cell r="AN230">
            <v>0</v>
          </cell>
          <cell r="AO230">
            <v>0</v>
          </cell>
          <cell r="AP230"/>
          <cell r="AQ230"/>
          <cell r="AR230"/>
          <cell r="AS230"/>
          <cell r="AT230">
            <v>0</v>
          </cell>
          <cell r="AU230">
            <v>0</v>
          </cell>
          <cell r="AV230">
            <v>0</v>
          </cell>
          <cell r="AW230"/>
          <cell r="AX230"/>
          <cell r="AY230"/>
          <cell r="AZ230"/>
          <cell r="BA230">
            <v>0</v>
          </cell>
          <cell r="BB230">
            <v>0</v>
          </cell>
          <cell r="BC230">
            <v>0</v>
          </cell>
          <cell r="BD230"/>
          <cell r="BE230"/>
          <cell r="BF230"/>
          <cell r="BG230"/>
          <cell r="BH230">
            <v>0</v>
          </cell>
          <cell r="BI230">
            <v>0</v>
          </cell>
          <cell r="BJ230">
            <v>0</v>
          </cell>
          <cell r="BK230"/>
          <cell r="BL230"/>
          <cell r="BM230">
            <v>1</v>
          </cell>
          <cell r="BN230"/>
          <cell r="BO230"/>
        </row>
        <row r="231">
          <cell r="I231" t="str">
            <v>2352/15</v>
          </cell>
          <cell r="J231" t="str">
            <v xml:space="preserve">G_2352/15 </v>
          </cell>
          <cell r="K231">
            <v>2016</v>
          </cell>
          <cell r="L231">
            <v>2024</v>
          </cell>
          <cell r="M231">
            <v>18740.5</v>
          </cell>
          <cell r="N231">
            <v>18740.5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17000</v>
          </cell>
          <cell r="W231">
            <v>1740.5</v>
          </cell>
          <cell r="X231">
            <v>1740.5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/>
          <cell r="AG231"/>
          <cell r="AH231"/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/>
          <cell r="AN231"/>
          <cell r="AO231"/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/>
          <cell r="AU231"/>
          <cell r="AV231"/>
          <cell r="AW231">
            <v>0</v>
          </cell>
          <cell r="AX231">
            <v>0</v>
          </cell>
          <cell r="AY231">
            <v>740.5</v>
          </cell>
          <cell r="AZ231">
            <v>740.5</v>
          </cell>
          <cell r="BA231"/>
          <cell r="BB231"/>
          <cell r="BC231"/>
          <cell r="BD231">
            <v>0</v>
          </cell>
          <cell r="BE231">
            <v>0</v>
          </cell>
          <cell r="BF231">
            <v>1000</v>
          </cell>
          <cell r="BG231">
            <v>1000</v>
          </cell>
          <cell r="BH231"/>
          <cell r="BI231"/>
          <cell r="BJ231"/>
          <cell r="BK231">
            <v>0</v>
          </cell>
          <cell r="BL231">
            <v>0</v>
          </cell>
          <cell r="BM231"/>
          <cell r="BN231">
            <v>0</v>
          </cell>
          <cell r="BO231">
            <v>0</v>
          </cell>
        </row>
        <row r="232">
          <cell r="I232" t="str">
            <v>5065/18</v>
          </cell>
          <cell r="J232" t="str">
            <v xml:space="preserve">I_5065/18 </v>
          </cell>
          <cell r="K232">
            <v>2020</v>
          </cell>
          <cell r="L232">
            <v>2024</v>
          </cell>
          <cell r="M232">
            <v>5835.27</v>
          </cell>
          <cell r="N232">
            <v>5835.27</v>
          </cell>
          <cell r="O232">
            <v>0</v>
          </cell>
          <cell r="P232">
            <v>2.11</v>
          </cell>
          <cell r="Q232">
            <v>2.11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5835.27</v>
          </cell>
          <cell r="X232">
            <v>5835.27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/>
          <cell r="AG232"/>
          <cell r="AH232"/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/>
          <cell r="AN232"/>
          <cell r="AO232"/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/>
          <cell r="AU232"/>
          <cell r="AV232"/>
          <cell r="AW232">
            <v>0</v>
          </cell>
          <cell r="AX232">
            <v>0</v>
          </cell>
          <cell r="AY232">
            <v>835.27</v>
          </cell>
          <cell r="AZ232">
            <v>835.27</v>
          </cell>
          <cell r="BA232"/>
          <cell r="BB232"/>
          <cell r="BC232"/>
          <cell r="BD232">
            <v>2.11</v>
          </cell>
          <cell r="BE232">
            <v>0</v>
          </cell>
          <cell r="BF232">
            <v>5000</v>
          </cell>
          <cell r="BG232">
            <v>5000</v>
          </cell>
          <cell r="BH232"/>
          <cell r="BI232"/>
          <cell r="BJ232"/>
          <cell r="BK232">
            <v>0</v>
          </cell>
          <cell r="BL232">
            <v>0</v>
          </cell>
          <cell r="BM232"/>
          <cell r="BN232">
            <v>0</v>
          </cell>
          <cell r="BO232">
            <v>0</v>
          </cell>
        </row>
        <row r="233">
          <cell r="I233" t="str">
            <v>5066/18</v>
          </cell>
          <cell r="J233" t="str">
            <v xml:space="preserve">I_5066/18 </v>
          </cell>
          <cell r="K233">
            <v>2020</v>
          </cell>
          <cell r="L233">
            <v>2024</v>
          </cell>
          <cell r="M233">
            <v>2834.41</v>
          </cell>
          <cell r="N233">
            <v>2834.41</v>
          </cell>
          <cell r="O233">
            <v>0</v>
          </cell>
          <cell r="P233">
            <v>1.02</v>
          </cell>
          <cell r="Q233">
            <v>1.02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2834.41</v>
          </cell>
          <cell r="X233">
            <v>2834.41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/>
          <cell r="AG233"/>
          <cell r="AH233"/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/>
          <cell r="AN233"/>
          <cell r="AO233"/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/>
          <cell r="AU233"/>
          <cell r="AV233"/>
          <cell r="AW233">
            <v>0</v>
          </cell>
          <cell r="AX233">
            <v>0</v>
          </cell>
          <cell r="AY233">
            <v>526.68000000000006</v>
          </cell>
          <cell r="AZ233">
            <v>526.68000000000006</v>
          </cell>
          <cell r="BA233"/>
          <cell r="BB233"/>
          <cell r="BC233"/>
          <cell r="BD233">
            <v>1.02</v>
          </cell>
          <cell r="BE233">
            <v>0</v>
          </cell>
          <cell r="BF233">
            <v>2307.7299999999996</v>
          </cell>
          <cell r="BG233">
            <v>2307.7299999999996</v>
          </cell>
          <cell r="BH233"/>
          <cell r="BI233"/>
          <cell r="BJ233"/>
          <cell r="BK233">
            <v>0</v>
          </cell>
          <cell r="BL233">
            <v>0</v>
          </cell>
          <cell r="BM233"/>
          <cell r="BN233">
            <v>0</v>
          </cell>
          <cell r="BO233">
            <v>0</v>
          </cell>
        </row>
        <row r="234">
          <cell r="I234" t="str">
            <v>5067/18</v>
          </cell>
          <cell r="J234" t="str">
            <v xml:space="preserve">I_5067/18 </v>
          </cell>
          <cell r="K234">
            <v>2022</v>
          </cell>
          <cell r="L234">
            <v>2025</v>
          </cell>
          <cell r="M234">
            <v>42646.31</v>
          </cell>
          <cell r="N234">
            <v>42646.31</v>
          </cell>
          <cell r="O234">
            <v>0</v>
          </cell>
          <cell r="P234">
            <v>13.75</v>
          </cell>
          <cell r="Q234">
            <v>13.75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42646.31</v>
          </cell>
          <cell r="X234">
            <v>42646.31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/>
          <cell r="AG234"/>
          <cell r="AH234"/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/>
          <cell r="AN234"/>
          <cell r="AO234"/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/>
          <cell r="AU234"/>
          <cell r="AV234"/>
          <cell r="AW234">
            <v>0</v>
          </cell>
          <cell r="AX234">
            <v>0</v>
          </cell>
          <cell r="AY234">
            <v>556.54999999999995</v>
          </cell>
          <cell r="AZ234">
            <v>556.54999999999995</v>
          </cell>
          <cell r="BA234"/>
          <cell r="BB234"/>
          <cell r="BC234"/>
          <cell r="BD234">
            <v>0</v>
          </cell>
          <cell r="BE234">
            <v>0</v>
          </cell>
          <cell r="BF234">
            <v>8417.9519999999993</v>
          </cell>
          <cell r="BG234">
            <v>8417.9519999999993</v>
          </cell>
          <cell r="BH234"/>
          <cell r="BI234"/>
          <cell r="BJ234"/>
          <cell r="BK234">
            <v>13.75</v>
          </cell>
          <cell r="BL234">
            <v>0</v>
          </cell>
          <cell r="BM234">
            <v>1</v>
          </cell>
          <cell r="BN234">
            <v>33671.807999999997</v>
          </cell>
          <cell r="BO234">
            <v>33671.807999999997</v>
          </cell>
        </row>
        <row r="235">
          <cell r="I235" t="str">
            <v>2353/15</v>
          </cell>
          <cell r="J235" t="str">
            <v>G_2353/15</v>
          </cell>
          <cell r="K235">
            <v>2017</v>
          </cell>
          <cell r="L235">
            <v>2020</v>
          </cell>
          <cell r="M235">
            <v>6053.12</v>
          </cell>
          <cell r="N235">
            <v>6053.12</v>
          </cell>
          <cell r="O235">
            <v>0</v>
          </cell>
          <cell r="P235">
            <v>0.1</v>
          </cell>
          <cell r="Q235">
            <v>0.1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4157.54</v>
          </cell>
          <cell r="W235">
            <v>1895.58</v>
          </cell>
          <cell r="X235">
            <v>1895.58</v>
          </cell>
          <cell r="Y235">
            <v>0</v>
          </cell>
          <cell r="Z235">
            <v>0</v>
          </cell>
          <cell r="AA235">
            <v>0</v>
          </cell>
          <cell r="AB235">
            <v>0.1</v>
          </cell>
          <cell r="AC235">
            <v>0</v>
          </cell>
          <cell r="AD235">
            <v>1895.58</v>
          </cell>
          <cell r="AE235">
            <v>1895.58</v>
          </cell>
          <cell r="AF235"/>
          <cell r="AG235"/>
          <cell r="AH235"/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/>
          <cell r="AN235"/>
          <cell r="AO235"/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/>
          <cell r="AU235"/>
          <cell r="AV235"/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/>
          <cell r="BB235"/>
          <cell r="BC235"/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/>
          <cell r="BI235"/>
          <cell r="BJ235"/>
          <cell r="BK235">
            <v>0</v>
          </cell>
          <cell r="BL235">
            <v>0</v>
          </cell>
          <cell r="BM235"/>
          <cell r="BN235">
            <v>0</v>
          </cell>
          <cell r="BO235">
            <v>0</v>
          </cell>
        </row>
        <row r="236">
          <cell r="I236" t="str">
            <v>2354/15</v>
          </cell>
          <cell r="J236" t="str">
            <v>I_2354/15</v>
          </cell>
          <cell r="K236">
            <v>2018</v>
          </cell>
          <cell r="L236">
            <v>2023</v>
          </cell>
          <cell r="M236">
            <v>4334.9799999999996</v>
          </cell>
          <cell r="N236">
            <v>4334.9799999999996</v>
          </cell>
          <cell r="O236">
            <v>0</v>
          </cell>
          <cell r="P236">
            <v>0.5</v>
          </cell>
          <cell r="Q236">
            <v>0.5</v>
          </cell>
          <cell r="R236">
            <v>0</v>
          </cell>
          <cell r="S236">
            <v>0.25</v>
          </cell>
          <cell r="T236">
            <v>0.25</v>
          </cell>
          <cell r="U236">
            <v>0</v>
          </cell>
          <cell r="V236">
            <v>0</v>
          </cell>
          <cell r="W236">
            <v>4334.9799999999996</v>
          </cell>
          <cell r="X236">
            <v>4334.9799999999996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/>
          <cell r="AG236"/>
          <cell r="AH236"/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/>
          <cell r="AN236"/>
          <cell r="AO236"/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/>
          <cell r="AU236"/>
          <cell r="AV236"/>
          <cell r="AW236">
            <v>0.5</v>
          </cell>
          <cell r="AX236">
            <v>0.25</v>
          </cell>
          <cell r="AY236">
            <v>4334.9799999999996</v>
          </cell>
          <cell r="AZ236">
            <v>4334.9799999999996</v>
          </cell>
          <cell r="BA236"/>
          <cell r="BB236"/>
          <cell r="BC236"/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/>
          <cell r="BI236"/>
          <cell r="BJ236"/>
          <cell r="BK236">
            <v>0</v>
          </cell>
          <cell r="BL236">
            <v>0</v>
          </cell>
          <cell r="BM236"/>
          <cell r="BN236">
            <v>0</v>
          </cell>
          <cell r="BO236">
            <v>0</v>
          </cell>
        </row>
        <row r="237">
          <cell r="I237"/>
          <cell r="J237"/>
          <cell r="K237"/>
          <cell r="L237"/>
          <cell r="M237">
            <v>600639.83905000007</v>
          </cell>
          <cell r="N237" t="e">
            <v>#N/A</v>
          </cell>
          <cell r="O237" t="e">
            <v>#N/A</v>
          </cell>
          <cell r="P237">
            <v>0</v>
          </cell>
          <cell r="Q237" t="e">
            <v>#N/A</v>
          </cell>
          <cell r="R237" t="e">
            <v>#N/A</v>
          </cell>
          <cell r="S237">
            <v>0</v>
          </cell>
          <cell r="T237" t="e">
            <v>#N/A</v>
          </cell>
          <cell r="U237" t="e">
            <v>#N/A</v>
          </cell>
          <cell r="V237">
            <v>600639.83905000007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/>
          <cell r="AC237"/>
          <cell r="AD237">
            <v>0</v>
          </cell>
          <cell r="AE237"/>
          <cell r="AF237">
            <v>0</v>
          </cell>
          <cell r="AG237">
            <v>0</v>
          </cell>
          <cell r="AH237">
            <v>0</v>
          </cell>
          <cell r="AI237"/>
          <cell r="AJ237"/>
          <cell r="AK237"/>
          <cell r="AL237"/>
          <cell r="AM237">
            <v>0</v>
          </cell>
          <cell r="AN237">
            <v>0</v>
          </cell>
          <cell r="AO237">
            <v>0</v>
          </cell>
          <cell r="AP237"/>
          <cell r="AQ237"/>
          <cell r="AR237"/>
          <cell r="AS237"/>
          <cell r="AT237">
            <v>0</v>
          </cell>
          <cell r="AU237">
            <v>0</v>
          </cell>
          <cell r="AV237">
            <v>0</v>
          </cell>
          <cell r="AW237"/>
          <cell r="AX237"/>
          <cell r="AY237"/>
          <cell r="AZ237"/>
          <cell r="BA237">
            <v>0</v>
          </cell>
          <cell r="BB237">
            <v>0</v>
          </cell>
          <cell r="BC237">
            <v>0</v>
          </cell>
          <cell r="BD237"/>
          <cell r="BE237"/>
          <cell r="BF237"/>
          <cell r="BG237"/>
          <cell r="BH237">
            <v>0</v>
          </cell>
          <cell r="BI237">
            <v>0</v>
          </cell>
          <cell r="BJ237">
            <v>0</v>
          </cell>
          <cell r="BK237"/>
          <cell r="BL237"/>
          <cell r="BM237">
            <v>2</v>
          </cell>
          <cell r="BN237"/>
          <cell r="BO237"/>
        </row>
        <row r="238">
          <cell r="I238" t="str">
            <v>5629/18</v>
          </cell>
          <cell r="J238" t="str">
            <v>J_5629/18</v>
          </cell>
          <cell r="K238">
            <v>2019</v>
          </cell>
          <cell r="L238">
            <v>2020</v>
          </cell>
          <cell r="M238">
            <v>200.50179</v>
          </cell>
          <cell r="N238">
            <v>200.50179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176.64479</v>
          </cell>
          <cell r="W238">
            <v>23.856999999999999</v>
          </cell>
          <cell r="X238">
            <v>23.856999999999999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23.856999999999999</v>
          </cell>
          <cell r="AE238">
            <v>23.856999999999999</v>
          </cell>
          <cell r="AF238"/>
          <cell r="AG238"/>
          <cell r="AH238"/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/>
          <cell r="AN238"/>
          <cell r="AO238"/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/>
          <cell r="AU238"/>
          <cell r="AV238"/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/>
          <cell r="BB238"/>
          <cell r="BC238"/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/>
          <cell r="BI238"/>
          <cell r="BJ238"/>
          <cell r="BK238">
            <v>0</v>
          </cell>
          <cell r="BL238">
            <v>0</v>
          </cell>
          <cell r="BM238"/>
          <cell r="BN238">
            <v>0</v>
          </cell>
          <cell r="BO238">
            <v>0</v>
          </cell>
        </row>
        <row r="239">
          <cell r="I239" t="str">
            <v>4966/18</v>
          </cell>
          <cell r="J239" t="str">
            <v>I_4966/18</v>
          </cell>
          <cell r="K239">
            <v>2018</v>
          </cell>
          <cell r="L239">
            <v>2019</v>
          </cell>
          <cell r="M239">
            <v>99991.52</v>
          </cell>
          <cell r="N239">
            <v>99991.52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99991.52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/>
          <cell r="AG239"/>
          <cell r="AH239"/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/>
          <cell r="AN239"/>
          <cell r="AO239"/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/>
          <cell r="AU239"/>
          <cell r="AV239"/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/>
          <cell r="BB239"/>
          <cell r="BC239"/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/>
          <cell r="BI239"/>
          <cell r="BJ239"/>
          <cell r="BK239">
            <v>0</v>
          </cell>
          <cell r="BL239">
            <v>0</v>
          </cell>
          <cell r="BM239"/>
          <cell r="BN239">
            <v>0</v>
          </cell>
          <cell r="BO239">
            <v>0</v>
          </cell>
        </row>
        <row r="240">
          <cell r="I240" t="str">
            <v>5904/19</v>
          </cell>
          <cell r="J240" t="str">
            <v>J_5904/19</v>
          </cell>
          <cell r="K240">
            <v>2019</v>
          </cell>
          <cell r="L240">
            <v>2020</v>
          </cell>
          <cell r="M240">
            <v>567.30999999999995</v>
          </cell>
          <cell r="N240">
            <v>567.30999999999995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0.4</v>
          </cell>
          <cell r="T240">
            <v>0.4</v>
          </cell>
          <cell r="U240">
            <v>0</v>
          </cell>
          <cell r="V240">
            <v>312.30999999999995</v>
          </cell>
          <cell r="W240">
            <v>255</v>
          </cell>
          <cell r="X240">
            <v>255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0.4</v>
          </cell>
          <cell r="AD240">
            <v>255</v>
          </cell>
          <cell r="AE240">
            <v>255</v>
          </cell>
          <cell r="AF240"/>
          <cell r="AG240"/>
          <cell r="AH240"/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/>
          <cell r="AN240"/>
          <cell r="AO240"/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/>
          <cell r="AU240"/>
          <cell r="AV240"/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/>
          <cell r="BB240"/>
          <cell r="BC240"/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/>
          <cell r="BI240"/>
          <cell r="BJ240"/>
          <cell r="BK240">
            <v>0</v>
          </cell>
          <cell r="BL240">
            <v>0</v>
          </cell>
          <cell r="BM240"/>
          <cell r="BN240">
            <v>0</v>
          </cell>
          <cell r="BO240">
            <v>0</v>
          </cell>
        </row>
        <row r="241">
          <cell r="I241" t="str">
            <v>5908/19</v>
          </cell>
          <cell r="J241" t="str">
            <v>J_5908/19</v>
          </cell>
          <cell r="K241">
            <v>2019</v>
          </cell>
          <cell r="L241">
            <v>2020</v>
          </cell>
          <cell r="M241">
            <v>207.05985000000001</v>
          </cell>
          <cell r="N241">
            <v>683.74</v>
          </cell>
          <cell r="O241">
            <v>-476.68015000000003</v>
          </cell>
          <cell r="P241">
            <v>0</v>
          </cell>
          <cell r="Q241">
            <v>0</v>
          </cell>
          <cell r="R241">
            <v>0</v>
          </cell>
          <cell r="S241">
            <v>0.16</v>
          </cell>
          <cell r="T241">
            <v>0.16</v>
          </cell>
          <cell r="U241">
            <v>-0.16</v>
          </cell>
          <cell r="V241">
            <v>7.0598500000000115</v>
          </cell>
          <cell r="W241">
            <v>200</v>
          </cell>
          <cell r="X241">
            <v>200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0.16</v>
          </cell>
          <cell r="AD241">
            <v>200</v>
          </cell>
          <cell r="AE241">
            <v>200</v>
          </cell>
          <cell r="AF241"/>
          <cell r="AG241"/>
          <cell r="AH241"/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/>
          <cell r="AN241"/>
          <cell r="AO241"/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/>
          <cell r="AU241"/>
          <cell r="AV241"/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/>
          <cell r="BB241"/>
          <cell r="BC241"/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/>
          <cell r="BI241"/>
          <cell r="BJ241"/>
          <cell r="BK241">
            <v>0</v>
          </cell>
          <cell r="BL241">
            <v>0</v>
          </cell>
          <cell r="BM241"/>
          <cell r="BN241">
            <v>0</v>
          </cell>
          <cell r="BO241">
            <v>0</v>
          </cell>
        </row>
        <row r="242">
          <cell r="I242" t="str">
            <v>5453/18</v>
          </cell>
          <cell r="J242" t="str">
            <v xml:space="preserve">I_5453/18 </v>
          </cell>
          <cell r="K242">
            <v>2018</v>
          </cell>
          <cell r="L242">
            <v>2020</v>
          </cell>
          <cell r="M242">
            <v>37403.741700000006</v>
          </cell>
          <cell r="N242">
            <v>39378.46</v>
          </cell>
          <cell r="O242">
            <v>-1974.7182999999932</v>
          </cell>
          <cell r="P242">
            <v>1.53</v>
          </cell>
          <cell r="Q242">
            <v>1.53</v>
          </cell>
          <cell r="R242">
            <v>-4.0000000000000036E-3</v>
          </cell>
          <cell r="S242">
            <v>1.26</v>
          </cell>
          <cell r="T242">
            <v>1.26</v>
          </cell>
          <cell r="U242">
            <v>0</v>
          </cell>
          <cell r="V242">
            <v>29532.921700000006</v>
          </cell>
          <cell r="W242">
            <v>7870.82</v>
          </cell>
          <cell r="X242">
            <v>7870.82</v>
          </cell>
          <cell r="Y242">
            <v>0</v>
          </cell>
          <cell r="Z242">
            <v>0</v>
          </cell>
          <cell r="AA242">
            <v>0</v>
          </cell>
          <cell r="AB242">
            <v>1.53</v>
          </cell>
          <cell r="AC242">
            <v>1.26</v>
          </cell>
          <cell r="AD242">
            <v>870.82</v>
          </cell>
          <cell r="AE242">
            <v>870.82</v>
          </cell>
          <cell r="AF242"/>
          <cell r="AG242"/>
          <cell r="AH242"/>
          <cell r="AI242">
            <v>0</v>
          </cell>
          <cell r="AJ242">
            <v>0</v>
          </cell>
          <cell r="AK242">
            <v>7000</v>
          </cell>
          <cell r="AL242">
            <v>7000</v>
          </cell>
          <cell r="AM242"/>
          <cell r="AN242"/>
          <cell r="AO242"/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/>
          <cell r="AU242"/>
          <cell r="AV242"/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/>
          <cell r="BB242"/>
          <cell r="BC242"/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/>
          <cell r="BI242"/>
          <cell r="BJ242"/>
          <cell r="BK242">
            <v>0</v>
          </cell>
          <cell r="BL242">
            <v>0</v>
          </cell>
          <cell r="BM242"/>
          <cell r="BN242">
            <v>0</v>
          </cell>
          <cell r="BO242">
            <v>0</v>
          </cell>
        </row>
        <row r="243">
          <cell r="I243" t="str">
            <v>2103/15</v>
          </cell>
          <cell r="J243" t="str">
            <v>G_2103/15</v>
          </cell>
          <cell r="K243">
            <v>2016</v>
          </cell>
          <cell r="L243">
            <v>2026</v>
          </cell>
          <cell r="M243">
            <v>7202.21</v>
          </cell>
          <cell r="N243">
            <v>7202.21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3596.105</v>
          </cell>
          <cell r="W243">
            <v>3606.105</v>
          </cell>
          <cell r="X243">
            <v>3606.105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/>
          <cell r="AG243"/>
          <cell r="AH243"/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/>
          <cell r="AN243"/>
          <cell r="AO243"/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/>
          <cell r="AU243"/>
          <cell r="AV243"/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/>
          <cell r="BB243"/>
          <cell r="BC243"/>
          <cell r="BD243">
            <v>0</v>
          </cell>
          <cell r="BE243">
            <v>0</v>
          </cell>
          <cell r="BF243">
            <v>10</v>
          </cell>
          <cell r="BG243">
            <v>10</v>
          </cell>
          <cell r="BH243"/>
          <cell r="BI243"/>
          <cell r="BJ243"/>
          <cell r="BK243">
            <v>0</v>
          </cell>
          <cell r="BL243">
            <v>0</v>
          </cell>
          <cell r="BM243"/>
          <cell r="BN243">
            <v>3596.105</v>
          </cell>
          <cell r="BO243">
            <v>3596.105</v>
          </cell>
        </row>
        <row r="244">
          <cell r="I244" t="str">
            <v>5236/18</v>
          </cell>
          <cell r="J244" t="str">
            <v>J_5236/18</v>
          </cell>
          <cell r="K244">
            <v>2020</v>
          </cell>
          <cell r="L244">
            <v>2024</v>
          </cell>
          <cell r="M244">
            <v>44839.98</v>
          </cell>
          <cell r="N244">
            <v>44839.98</v>
          </cell>
          <cell r="O244">
            <v>0</v>
          </cell>
          <cell r="P244">
            <v>5.5</v>
          </cell>
          <cell r="Q244">
            <v>5.5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44839.98</v>
          </cell>
          <cell r="X244">
            <v>44839.98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/>
          <cell r="AG244"/>
          <cell r="AH244"/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/>
          <cell r="AN244"/>
          <cell r="AO244"/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/>
          <cell r="AU244"/>
          <cell r="AV244"/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/>
          <cell r="BB244"/>
          <cell r="BC244"/>
          <cell r="BD244">
            <v>5.5</v>
          </cell>
          <cell r="BE244">
            <v>0</v>
          </cell>
          <cell r="BF244">
            <v>44839.98</v>
          </cell>
          <cell r="BG244">
            <v>44839.98</v>
          </cell>
          <cell r="BH244"/>
          <cell r="BI244"/>
          <cell r="BJ244"/>
          <cell r="BK244">
            <v>0</v>
          </cell>
          <cell r="BL244">
            <v>0</v>
          </cell>
          <cell r="BM244"/>
          <cell r="BN244">
            <v>0</v>
          </cell>
          <cell r="BO244">
            <v>0</v>
          </cell>
        </row>
        <row r="245">
          <cell r="I245" t="str">
            <v>5001/18</v>
          </cell>
          <cell r="J245" t="str">
            <v xml:space="preserve">I_5001/18 </v>
          </cell>
          <cell r="K245">
            <v>2022</v>
          </cell>
          <cell r="L245">
            <v>2023</v>
          </cell>
          <cell r="M245">
            <v>1516.06</v>
          </cell>
          <cell r="N245">
            <v>1516.06</v>
          </cell>
          <cell r="O245">
            <v>0</v>
          </cell>
          <cell r="P245">
            <v>0.55000000000000004</v>
          </cell>
          <cell r="Q245">
            <v>0.55000000000000004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1516.06</v>
          </cell>
          <cell r="X245">
            <v>1516.06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/>
          <cell r="AG245"/>
          <cell r="AH245"/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/>
          <cell r="AN245"/>
          <cell r="AO245"/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/>
          <cell r="AU245"/>
          <cell r="AV245"/>
          <cell r="AW245">
            <v>0.55000000000000004</v>
          </cell>
          <cell r="AX245">
            <v>0</v>
          </cell>
          <cell r="AY245">
            <v>1516.06</v>
          </cell>
          <cell r="AZ245">
            <v>1516.06</v>
          </cell>
          <cell r="BA245"/>
          <cell r="BB245"/>
          <cell r="BC245"/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/>
          <cell r="BI245"/>
          <cell r="BJ245"/>
          <cell r="BK245">
            <v>0</v>
          </cell>
          <cell r="BL245">
            <v>0</v>
          </cell>
          <cell r="BM245"/>
          <cell r="BN245">
            <v>0</v>
          </cell>
          <cell r="BO245">
            <v>0</v>
          </cell>
        </row>
        <row r="246">
          <cell r="I246" t="str">
            <v>5002/18</v>
          </cell>
          <cell r="J246" t="str">
            <v xml:space="preserve">I_5002/18 </v>
          </cell>
          <cell r="K246">
            <v>2021</v>
          </cell>
          <cell r="L246">
            <v>2024</v>
          </cell>
          <cell r="M246">
            <v>854.51</v>
          </cell>
          <cell r="N246">
            <v>854.51</v>
          </cell>
          <cell r="O246">
            <v>0</v>
          </cell>
          <cell r="P246">
            <v>0.31</v>
          </cell>
          <cell r="Q246">
            <v>0.31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854.51</v>
          </cell>
          <cell r="X246">
            <v>854.51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/>
          <cell r="AG246"/>
          <cell r="AH246"/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/>
          <cell r="AN246"/>
          <cell r="AO246"/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/>
          <cell r="AU246"/>
          <cell r="AV246"/>
          <cell r="AW246">
            <v>0</v>
          </cell>
          <cell r="AX246">
            <v>0</v>
          </cell>
          <cell r="AY246">
            <v>54.51</v>
          </cell>
          <cell r="AZ246">
            <v>54.51</v>
          </cell>
          <cell r="BA246"/>
          <cell r="BB246"/>
          <cell r="BC246"/>
          <cell r="BD246">
            <v>0.31</v>
          </cell>
          <cell r="BE246">
            <v>0</v>
          </cell>
          <cell r="BF246">
            <v>800</v>
          </cell>
          <cell r="BG246">
            <v>800</v>
          </cell>
          <cell r="BH246"/>
          <cell r="BI246"/>
          <cell r="BJ246"/>
          <cell r="BK246">
            <v>0</v>
          </cell>
          <cell r="BL246">
            <v>0</v>
          </cell>
          <cell r="BM246"/>
          <cell r="BN246">
            <v>0</v>
          </cell>
          <cell r="BO246">
            <v>0</v>
          </cell>
        </row>
        <row r="247">
          <cell r="I247" t="str">
            <v>5003/18</v>
          </cell>
          <cell r="J247" t="str">
            <v xml:space="preserve">I_5003/18 </v>
          </cell>
          <cell r="K247">
            <v>2021</v>
          </cell>
          <cell r="L247">
            <v>2024</v>
          </cell>
          <cell r="M247">
            <v>1653.9</v>
          </cell>
          <cell r="N247">
            <v>1653.9</v>
          </cell>
          <cell r="O247">
            <v>0</v>
          </cell>
          <cell r="P247">
            <v>0.6</v>
          </cell>
          <cell r="Q247">
            <v>0.6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1653.9</v>
          </cell>
          <cell r="X247">
            <v>1653.9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/>
          <cell r="AG247"/>
          <cell r="AH247"/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/>
          <cell r="AN247"/>
          <cell r="AO247"/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/>
          <cell r="AU247"/>
          <cell r="AV247"/>
          <cell r="AW247">
            <v>0</v>
          </cell>
          <cell r="AX247">
            <v>0</v>
          </cell>
          <cell r="AY247">
            <v>653.9</v>
          </cell>
          <cell r="AZ247">
            <v>653.9</v>
          </cell>
          <cell r="BA247"/>
          <cell r="BB247"/>
          <cell r="BC247"/>
          <cell r="BD247">
            <v>0.6</v>
          </cell>
          <cell r="BE247">
            <v>0</v>
          </cell>
          <cell r="BF247">
            <v>1000.0000000000001</v>
          </cell>
          <cell r="BG247">
            <v>1000.0000000000001</v>
          </cell>
          <cell r="BH247"/>
          <cell r="BI247"/>
          <cell r="BJ247"/>
          <cell r="BK247">
            <v>0</v>
          </cell>
          <cell r="BL247">
            <v>0</v>
          </cell>
          <cell r="BM247"/>
          <cell r="BN247">
            <v>0</v>
          </cell>
          <cell r="BO247">
            <v>0</v>
          </cell>
        </row>
        <row r="248">
          <cell r="I248" t="str">
            <v>5213/18</v>
          </cell>
          <cell r="J248" t="str">
            <v xml:space="preserve">I_5213/18 </v>
          </cell>
          <cell r="K248">
            <v>2019</v>
          </cell>
          <cell r="L248">
            <v>2023</v>
          </cell>
          <cell r="M248">
            <v>36993.910000000003</v>
          </cell>
          <cell r="N248">
            <v>36993.910000000003</v>
          </cell>
          <cell r="O248">
            <v>0</v>
          </cell>
          <cell r="P248">
            <v>6.4</v>
          </cell>
          <cell r="Q248">
            <v>6.4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3243.4290000000037</v>
          </cell>
          <cell r="W248">
            <v>33750.481</v>
          </cell>
          <cell r="X248">
            <v>33750.481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3450.1909999999998</v>
          </cell>
          <cell r="AE248">
            <v>3450.1909999999998</v>
          </cell>
          <cell r="AF248"/>
          <cell r="AG248"/>
          <cell r="AH248"/>
          <cell r="AI248">
            <v>0</v>
          </cell>
          <cell r="AJ248">
            <v>0</v>
          </cell>
          <cell r="AK248">
            <v>300.29000000000002</v>
          </cell>
          <cell r="AL248">
            <v>300.29000000000002</v>
          </cell>
          <cell r="AM248"/>
          <cell r="AN248"/>
          <cell r="AO248"/>
          <cell r="AP248">
            <v>0</v>
          </cell>
          <cell r="AQ248">
            <v>0</v>
          </cell>
          <cell r="AR248">
            <v>8200</v>
          </cell>
          <cell r="AS248">
            <v>8200</v>
          </cell>
          <cell r="AT248"/>
          <cell r="AU248"/>
          <cell r="AV248"/>
          <cell r="AW248">
            <v>6.4</v>
          </cell>
          <cell r="AX248">
            <v>0</v>
          </cell>
          <cell r="AY248">
            <v>21800</v>
          </cell>
          <cell r="AZ248">
            <v>21800</v>
          </cell>
          <cell r="BA248"/>
          <cell r="BB248"/>
          <cell r="BC248"/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/>
          <cell r="BI248"/>
          <cell r="BJ248"/>
          <cell r="BK248">
            <v>0</v>
          </cell>
          <cell r="BL248">
            <v>0</v>
          </cell>
          <cell r="BM248"/>
          <cell r="BN248">
            <v>0</v>
          </cell>
          <cell r="BO248">
            <v>0</v>
          </cell>
        </row>
        <row r="249">
          <cell r="I249" t="str">
            <v>3886/17</v>
          </cell>
          <cell r="J249" t="str">
            <v>I_3886/17</v>
          </cell>
          <cell r="K249">
            <v>2018</v>
          </cell>
          <cell r="L249">
            <v>2024</v>
          </cell>
          <cell r="M249">
            <v>33309.32</v>
          </cell>
          <cell r="N249">
            <v>33309.32</v>
          </cell>
          <cell r="O249">
            <v>0</v>
          </cell>
          <cell r="P249">
            <v>4</v>
          </cell>
          <cell r="Q249">
            <v>4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33309.32</v>
          </cell>
          <cell r="X249">
            <v>33309.32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/>
          <cell r="AG249"/>
          <cell r="AH249"/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/>
          <cell r="AN249"/>
          <cell r="AO249"/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/>
          <cell r="AU249"/>
          <cell r="AV249"/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/>
          <cell r="BB249"/>
          <cell r="BC249"/>
          <cell r="BD249">
            <v>4</v>
          </cell>
          <cell r="BE249">
            <v>0</v>
          </cell>
          <cell r="BF249">
            <v>33309.32</v>
          </cell>
          <cell r="BG249">
            <v>33309.32</v>
          </cell>
          <cell r="BH249"/>
          <cell r="BI249"/>
          <cell r="BJ249"/>
          <cell r="BK249">
            <v>0</v>
          </cell>
          <cell r="BL249">
            <v>0</v>
          </cell>
          <cell r="BM249"/>
          <cell r="BN249">
            <v>0</v>
          </cell>
          <cell r="BO249">
            <v>0</v>
          </cell>
        </row>
        <row r="250">
          <cell r="I250" t="str">
            <v>3887/17</v>
          </cell>
          <cell r="J250" t="str">
            <v>G_3887/17</v>
          </cell>
          <cell r="K250">
            <v>2021</v>
          </cell>
          <cell r="L250">
            <v>2024</v>
          </cell>
          <cell r="M250">
            <v>71339.789999999994</v>
          </cell>
          <cell r="N250">
            <v>71339.789999999994</v>
          </cell>
          <cell r="O250">
            <v>0</v>
          </cell>
          <cell r="P250">
            <v>10</v>
          </cell>
          <cell r="Q250">
            <v>10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71339.790000000008</v>
          </cell>
          <cell r="X250">
            <v>71339.790000000008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/>
          <cell r="AG250"/>
          <cell r="AH250"/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/>
          <cell r="AN250"/>
          <cell r="AO250"/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/>
          <cell r="AU250"/>
          <cell r="AV250"/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/>
          <cell r="BB250"/>
          <cell r="BC250"/>
          <cell r="BD250">
            <v>10</v>
          </cell>
          <cell r="BE250">
            <v>0</v>
          </cell>
          <cell r="BF250">
            <v>71339.790000000008</v>
          </cell>
          <cell r="BG250">
            <v>71339.790000000008</v>
          </cell>
          <cell r="BH250"/>
          <cell r="BI250"/>
          <cell r="BJ250"/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</row>
        <row r="251">
          <cell r="I251" t="str">
            <v>3888/17</v>
          </cell>
          <cell r="J251" t="str">
            <v xml:space="preserve">G_3888/17 </v>
          </cell>
          <cell r="K251">
            <v>2020</v>
          </cell>
          <cell r="L251">
            <v>2026</v>
          </cell>
          <cell r="M251">
            <v>71339.789999999994</v>
          </cell>
          <cell r="N251">
            <v>71339.789999999994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59999.999999999993</v>
          </cell>
          <cell r="W251">
            <v>11339.79</v>
          </cell>
          <cell r="X251">
            <v>11339.79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/>
          <cell r="AG251"/>
          <cell r="AH251"/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/>
          <cell r="AN251"/>
          <cell r="AO251"/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/>
          <cell r="AU251"/>
          <cell r="AV251"/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/>
          <cell r="BB251"/>
          <cell r="BC251"/>
          <cell r="BD251">
            <v>0</v>
          </cell>
          <cell r="BE251">
            <v>0</v>
          </cell>
          <cell r="BF251">
            <v>10</v>
          </cell>
          <cell r="BG251">
            <v>10</v>
          </cell>
          <cell r="BH251"/>
          <cell r="BI251"/>
          <cell r="BJ251"/>
          <cell r="BK251">
            <v>0</v>
          </cell>
          <cell r="BL251">
            <v>0</v>
          </cell>
          <cell r="BM251"/>
          <cell r="BN251">
            <v>11329.79</v>
          </cell>
          <cell r="BO251">
            <v>11329.79</v>
          </cell>
        </row>
        <row r="252">
          <cell r="I252" t="str">
            <v>2105/15</v>
          </cell>
          <cell r="J252" t="str">
            <v xml:space="preserve">I_2105/15  </v>
          </cell>
          <cell r="K252">
            <v>2018</v>
          </cell>
          <cell r="L252">
            <v>2025</v>
          </cell>
          <cell r="M252">
            <v>12265.3</v>
          </cell>
          <cell r="N252">
            <v>12265.3</v>
          </cell>
          <cell r="O252">
            <v>0</v>
          </cell>
          <cell r="P252">
            <v>5</v>
          </cell>
          <cell r="Q252">
            <v>5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12265.3</v>
          </cell>
          <cell r="X252">
            <v>12265.3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/>
          <cell r="AG252"/>
          <cell r="AH252"/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/>
          <cell r="AN252"/>
          <cell r="AO252"/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/>
          <cell r="AU252"/>
          <cell r="AV252"/>
          <cell r="AW252">
            <v>0</v>
          </cell>
          <cell r="AX252">
            <v>0</v>
          </cell>
          <cell r="AY252">
            <v>265.3</v>
          </cell>
          <cell r="AZ252">
            <v>265.3</v>
          </cell>
          <cell r="BA252"/>
          <cell r="BB252"/>
          <cell r="BC252"/>
          <cell r="BD252">
            <v>0</v>
          </cell>
          <cell r="BE252">
            <v>0</v>
          </cell>
          <cell r="BF252">
            <v>2400</v>
          </cell>
          <cell r="BG252">
            <v>2400</v>
          </cell>
          <cell r="BH252"/>
          <cell r="BI252"/>
          <cell r="BJ252"/>
          <cell r="BK252">
            <v>5</v>
          </cell>
          <cell r="BL252">
            <v>0</v>
          </cell>
          <cell r="BM252">
            <v>1</v>
          </cell>
          <cell r="BN252">
            <v>9600</v>
          </cell>
          <cell r="BO252">
            <v>9600</v>
          </cell>
        </row>
        <row r="253">
          <cell r="I253" t="str">
            <v>2106/15</v>
          </cell>
          <cell r="J253" t="str">
            <v xml:space="preserve">G_2106/15 </v>
          </cell>
          <cell r="K253">
            <v>2016</v>
          </cell>
          <cell r="L253">
            <v>2026</v>
          </cell>
          <cell r="M253">
            <v>8374.5499999999993</v>
          </cell>
          <cell r="N253">
            <v>8374.5499999999993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4182.2749999999996</v>
          </cell>
          <cell r="W253">
            <v>4192.2749999999996</v>
          </cell>
          <cell r="X253">
            <v>4192.2749999999996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/>
          <cell r="AG253"/>
          <cell r="AH253"/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/>
          <cell r="AN253"/>
          <cell r="AO253"/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/>
          <cell r="AU253"/>
          <cell r="AV253"/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/>
          <cell r="BB253"/>
          <cell r="BC253"/>
          <cell r="BD253">
            <v>0</v>
          </cell>
          <cell r="BE253">
            <v>0</v>
          </cell>
          <cell r="BF253">
            <v>10</v>
          </cell>
          <cell r="BG253">
            <v>10</v>
          </cell>
          <cell r="BH253"/>
          <cell r="BI253"/>
          <cell r="BJ253"/>
          <cell r="BK253">
            <v>0</v>
          </cell>
          <cell r="BL253">
            <v>0</v>
          </cell>
          <cell r="BM253"/>
          <cell r="BN253">
            <v>4182.2749999999996</v>
          </cell>
          <cell r="BO253">
            <v>4182.2749999999996</v>
          </cell>
        </row>
        <row r="254">
          <cell r="I254" t="str">
            <v>2107/15</v>
          </cell>
          <cell r="J254" t="str">
            <v xml:space="preserve">G_2107/15  </v>
          </cell>
          <cell r="K254">
            <v>2016</v>
          </cell>
          <cell r="L254">
            <v>2026</v>
          </cell>
          <cell r="M254">
            <v>9742.67</v>
          </cell>
          <cell r="N254">
            <v>9742.67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4866.335</v>
          </cell>
          <cell r="W254">
            <v>4876.335</v>
          </cell>
          <cell r="X254">
            <v>4876.335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/>
          <cell r="AG254"/>
          <cell r="AH254"/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/>
          <cell r="AN254"/>
          <cell r="AO254"/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/>
          <cell r="AU254"/>
          <cell r="AV254"/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/>
          <cell r="BB254"/>
          <cell r="BC254"/>
          <cell r="BD254">
            <v>0</v>
          </cell>
          <cell r="BE254">
            <v>0</v>
          </cell>
          <cell r="BF254">
            <v>10</v>
          </cell>
          <cell r="BG254">
            <v>10</v>
          </cell>
          <cell r="BH254"/>
          <cell r="BI254"/>
          <cell r="BJ254"/>
          <cell r="BK254">
            <v>0</v>
          </cell>
          <cell r="BL254">
            <v>0</v>
          </cell>
          <cell r="BM254"/>
          <cell r="BN254">
            <v>4866.335</v>
          </cell>
          <cell r="BO254">
            <v>4866.335</v>
          </cell>
        </row>
        <row r="255">
          <cell r="I255" t="str">
            <v>2108/15</v>
          </cell>
          <cell r="J255" t="str">
            <v>G_2108/15</v>
          </cell>
          <cell r="K255">
            <v>2016</v>
          </cell>
          <cell r="L255">
            <v>2026</v>
          </cell>
          <cell r="M255">
            <v>8731.19</v>
          </cell>
          <cell r="N255">
            <v>8731.19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4360.5950000000003</v>
          </cell>
          <cell r="W255">
            <v>4370.5950000000003</v>
          </cell>
          <cell r="X255">
            <v>4370.5950000000003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/>
          <cell r="AG255"/>
          <cell r="AH255"/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/>
          <cell r="AN255"/>
          <cell r="AO255"/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/>
          <cell r="AU255"/>
          <cell r="AV255"/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/>
          <cell r="BB255"/>
          <cell r="BC255"/>
          <cell r="BD255">
            <v>0</v>
          </cell>
          <cell r="BE255">
            <v>0</v>
          </cell>
          <cell r="BF255">
            <v>10</v>
          </cell>
          <cell r="BG255">
            <v>10</v>
          </cell>
          <cell r="BH255"/>
          <cell r="BI255"/>
          <cell r="BJ255"/>
          <cell r="BK255">
            <v>0</v>
          </cell>
          <cell r="BL255">
            <v>0</v>
          </cell>
          <cell r="BM255"/>
          <cell r="BN255">
            <v>4360.5950000000003</v>
          </cell>
          <cell r="BO255">
            <v>4360.5950000000003</v>
          </cell>
        </row>
        <row r="256">
          <cell r="I256" t="str">
            <v>2109/15</v>
          </cell>
          <cell r="J256" t="str">
            <v>G_2109/15</v>
          </cell>
          <cell r="K256">
            <v>2016</v>
          </cell>
          <cell r="L256">
            <v>2026</v>
          </cell>
          <cell r="M256">
            <v>8822.8300000000017</v>
          </cell>
          <cell r="N256">
            <v>8822.8300000000017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4406.4150000000009</v>
          </cell>
          <cell r="W256">
            <v>4416.4150000000009</v>
          </cell>
          <cell r="X256">
            <v>4416.4150000000009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/>
          <cell r="AG256"/>
          <cell r="AH256"/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/>
          <cell r="AN256"/>
          <cell r="AO256"/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/>
          <cell r="AU256"/>
          <cell r="AV256"/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/>
          <cell r="BB256"/>
          <cell r="BC256"/>
          <cell r="BD256">
            <v>0</v>
          </cell>
          <cell r="BE256">
            <v>0</v>
          </cell>
          <cell r="BF256">
            <v>10</v>
          </cell>
          <cell r="BG256">
            <v>10</v>
          </cell>
          <cell r="BH256"/>
          <cell r="BI256"/>
          <cell r="BJ256"/>
          <cell r="BK256">
            <v>0</v>
          </cell>
          <cell r="BL256">
            <v>0</v>
          </cell>
          <cell r="BM256"/>
          <cell r="BN256">
            <v>4406.4150000000009</v>
          </cell>
          <cell r="BO256">
            <v>4406.4150000000009</v>
          </cell>
        </row>
        <row r="257">
          <cell r="I257" t="str">
            <v>2111/15</v>
          </cell>
          <cell r="J257" t="str">
            <v xml:space="preserve">G_2111/15 </v>
          </cell>
          <cell r="K257">
            <v>2019</v>
          </cell>
          <cell r="L257">
            <v>2025</v>
          </cell>
          <cell r="M257">
            <v>15803.26</v>
          </cell>
          <cell r="N257">
            <v>15803.26</v>
          </cell>
          <cell r="O257">
            <v>0</v>
          </cell>
          <cell r="P257">
            <v>6.5</v>
          </cell>
          <cell r="Q257">
            <v>6.5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15803.26</v>
          </cell>
          <cell r="X257">
            <v>15803.26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/>
          <cell r="AG257"/>
          <cell r="AH257"/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/>
          <cell r="AN257"/>
          <cell r="AO257"/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/>
          <cell r="AU257"/>
          <cell r="AV257"/>
          <cell r="AW257">
            <v>0</v>
          </cell>
          <cell r="AX257">
            <v>0</v>
          </cell>
          <cell r="AY257">
            <v>803.26</v>
          </cell>
          <cell r="AZ257">
            <v>803.26</v>
          </cell>
          <cell r="BA257"/>
          <cell r="BB257"/>
          <cell r="BC257"/>
          <cell r="BD257">
            <v>0</v>
          </cell>
          <cell r="BE257">
            <v>0</v>
          </cell>
          <cell r="BF257">
            <v>3000</v>
          </cell>
          <cell r="BG257">
            <v>3000</v>
          </cell>
          <cell r="BH257"/>
          <cell r="BI257"/>
          <cell r="BJ257"/>
          <cell r="BK257">
            <v>6.5</v>
          </cell>
          <cell r="BL257">
            <v>0</v>
          </cell>
          <cell r="BM257">
            <v>1</v>
          </cell>
          <cell r="BN257">
            <v>12000</v>
          </cell>
          <cell r="BO257">
            <v>12000</v>
          </cell>
        </row>
        <row r="258">
          <cell r="I258" t="str">
            <v>2180/15</v>
          </cell>
          <cell r="J258" t="str">
            <v>G_2180/15</v>
          </cell>
          <cell r="K258">
            <v>2016</v>
          </cell>
          <cell r="L258">
            <v>2023</v>
          </cell>
          <cell r="M258">
            <v>11241.8</v>
          </cell>
          <cell r="N258">
            <v>11241.8</v>
          </cell>
          <cell r="O258">
            <v>0</v>
          </cell>
          <cell r="P258">
            <v>0.45</v>
          </cell>
          <cell r="Q258">
            <v>0.45</v>
          </cell>
          <cell r="R258">
            <v>0</v>
          </cell>
          <cell r="S258">
            <v>1.03</v>
          </cell>
          <cell r="T258">
            <v>1.03</v>
          </cell>
          <cell r="U258">
            <v>0</v>
          </cell>
          <cell r="V258">
            <v>0</v>
          </cell>
          <cell r="W258">
            <v>11241.8</v>
          </cell>
          <cell r="X258">
            <v>11241.8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/>
          <cell r="AG258"/>
          <cell r="AH258"/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/>
          <cell r="AN258"/>
          <cell r="AO258"/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/>
          <cell r="AU258"/>
          <cell r="AV258"/>
          <cell r="AW258">
            <v>0.45</v>
          </cell>
          <cell r="AX258">
            <v>1.03</v>
          </cell>
          <cell r="AY258">
            <v>241.8</v>
          </cell>
          <cell r="AZ258">
            <v>241.8</v>
          </cell>
          <cell r="BA258"/>
          <cell r="BB258"/>
          <cell r="BC258"/>
          <cell r="BD258">
            <v>0</v>
          </cell>
          <cell r="BE258">
            <v>0</v>
          </cell>
          <cell r="BF258">
            <v>11000</v>
          </cell>
          <cell r="BG258">
            <v>11000</v>
          </cell>
          <cell r="BH258"/>
          <cell r="BI258"/>
          <cell r="BJ258"/>
          <cell r="BK258">
            <v>0</v>
          </cell>
          <cell r="BL258">
            <v>0</v>
          </cell>
          <cell r="BM258"/>
          <cell r="BN258">
            <v>0</v>
          </cell>
          <cell r="BO258">
            <v>0</v>
          </cell>
        </row>
        <row r="259">
          <cell r="I259" t="str">
            <v>3915/17</v>
          </cell>
          <cell r="J259" t="str">
            <v xml:space="preserve">G_3915/17 </v>
          </cell>
          <cell r="K259">
            <v>2017</v>
          </cell>
          <cell r="L259">
            <v>2021</v>
          </cell>
          <cell r="M259">
            <v>72832.800000000003</v>
          </cell>
          <cell r="N259">
            <v>72832.800000000003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71609.010000000009</v>
          </cell>
          <cell r="W259">
            <v>1223.79</v>
          </cell>
          <cell r="X259">
            <v>1223.79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1223.79</v>
          </cell>
          <cell r="AE259">
            <v>1223.79</v>
          </cell>
          <cell r="AF259"/>
          <cell r="AG259"/>
          <cell r="AH259"/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/>
          <cell r="AN259"/>
          <cell r="AO259"/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/>
          <cell r="AU259"/>
          <cell r="AV259"/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/>
          <cell r="BB259"/>
          <cell r="BC259"/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/>
          <cell r="BI259"/>
          <cell r="BJ259"/>
          <cell r="BK259">
            <v>0</v>
          </cell>
          <cell r="BL259">
            <v>0</v>
          </cell>
          <cell r="BM259"/>
          <cell r="BN259">
            <v>0</v>
          </cell>
          <cell r="BO259">
            <v>0</v>
          </cell>
        </row>
        <row r="260">
          <cell r="I260" t="str">
            <v>4089/17</v>
          </cell>
          <cell r="J260" t="str">
            <v>I_4089/17</v>
          </cell>
          <cell r="K260">
            <v>2018</v>
          </cell>
          <cell r="L260">
            <v>2020</v>
          </cell>
          <cell r="M260">
            <v>4256.1499999999996</v>
          </cell>
          <cell r="N260">
            <v>4256.1499999999996</v>
          </cell>
          <cell r="O260">
            <v>0</v>
          </cell>
          <cell r="P260">
            <v>0.1</v>
          </cell>
          <cell r="Q260">
            <v>0.1</v>
          </cell>
          <cell r="R260">
            <v>0</v>
          </cell>
          <cell r="S260">
            <v>0.8</v>
          </cell>
          <cell r="T260">
            <v>0.8</v>
          </cell>
          <cell r="U260">
            <v>0</v>
          </cell>
          <cell r="V260">
            <v>4171.1499999999996</v>
          </cell>
          <cell r="W260">
            <v>85</v>
          </cell>
          <cell r="X260">
            <v>85</v>
          </cell>
          <cell r="Y260">
            <v>0</v>
          </cell>
          <cell r="Z260">
            <v>0</v>
          </cell>
          <cell r="AA260">
            <v>0</v>
          </cell>
          <cell r="AB260">
            <v>0.1</v>
          </cell>
          <cell r="AC260">
            <v>0.8</v>
          </cell>
          <cell r="AD260">
            <v>85</v>
          </cell>
          <cell r="AE260">
            <v>85</v>
          </cell>
          <cell r="AF260"/>
          <cell r="AG260"/>
          <cell r="AH260"/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/>
          <cell r="AN260"/>
          <cell r="AO260"/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/>
          <cell r="AU260"/>
          <cell r="AV260"/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/>
          <cell r="BB260"/>
          <cell r="BC260"/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/>
          <cell r="BI260"/>
          <cell r="BJ260"/>
          <cell r="BK260">
            <v>0</v>
          </cell>
          <cell r="BL260">
            <v>0</v>
          </cell>
          <cell r="BM260"/>
          <cell r="BN260">
            <v>0</v>
          </cell>
          <cell r="BO260">
            <v>0</v>
          </cell>
        </row>
        <row r="261">
          <cell r="I261" t="str">
            <v>5806/19</v>
          </cell>
          <cell r="J261" t="str">
            <v>J_5806/19</v>
          </cell>
          <cell r="K261">
            <v>2019</v>
          </cell>
          <cell r="L261">
            <v>2020</v>
          </cell>
          <cell r="M261">
            <v>676.35024999999996</v>
          </cell>
          <cell r="N261">
            <v>1808.39</v>
          </cell>
          <cell r="O261">
            <v>-1132.0397500000001</v>
          </cell>
          <cell r="P261">
            <v>0</v>
          </cell>
          <cell r="Q261">
            <v>0</v>
          </cell>
          <cell r="R261">
            <v>0</v>
          </cell>
          <cell r="S261">
            <v>0.8</v>
          </cell>
          <cell r="T261">
            <v>0.8</v>
          </cell>
          <cell r="U261">
            <v>0</v>
          </cell>
          <cell r="V261">
            <v>650.00024999999994</v>
          </cell>
          <cell r="W261">
            <v>26.35</v>
          </cell>
          <cell r="X261">
            <v>26.35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0.8</v>
          </cell>
          <cell r="AD261">
            <v>26.35</v>
          </cell>
          <cell r="AE261">
            <v>26.35</v>
          </cell>
          <cell r="AF261"/>
          <cell r="AG261"/>
          <cell r="AH261"/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/>
          <cell r="AN261"/>
          <cell r="AO261"/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/>
          <cell r="AU261"/>
          <cell r="AV261"/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/>
          <cell r="BB261"/>
          <cell r="BC261"/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/>
          <cell r="BI261"/>
          <cell r="BJ261"/>
          <cell r="BK261">
            <v>0</v>
          </cell>
          <cell r="BL261">
            <v>0</v>
          </cell>
          <cell r="BM261"/>
          <cell r="BN261">
            <v>0</v>
          </cell>
          <cell r="BO261">
            <v>0</v>
          </cell>
        </row>
        <row r="262">
          <cell r="I262" t="str">
            <v>2177/15</v>
          </cell>
          <cell r="J262" t="str">
            <v>I_2177/15</v>
          </cell>
          <cell r="K262">
            <v>2018</v>
          </cell>
          <cell r="L262">
            <v>2023</v>
          </cell>
          <cell r="M262">
            <v>7268.46</v>
          </cell>
          <cell r="N262">
            <v>7268.46</v>
          </cell>
          <cell r="O262">
            <v>0</v>
          </cell>
          <cell r="P262">
            <v>2.9</v>
          </cell>
          <cell r="Q262">
            <v>2.9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7268.46</v>
          </cell>
          <cell r="X262">
            <v>7268.46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/>
          <cell r="AG262"/>
          <cell r="AH262"/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/>
          <cell r="AN262"/>
          <cell r="AO262"/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/>
          <cell r="AU262"/>
          <cell r="AV262"/>
          <cell r="AW262">
            <v>2.9</v>
          </cell>
          <cell r="AX262">
            <v>0</v>
          </cell>
          <cell r="AY262">
            <v>268.45999999999998</v>
          </cell>
          <cell r="AZ262">
            <v>268.45999999999998</v>
          </cell>
          <cell r="BA262"/>
          <cell r="BB262"/>
          <cell r="BC262"/>
          <cell r="BD262">
            <v>0</v>
          </cell>
          <cell r="BE262">
            <v>0</v>
          </cell>
          <cell r="BF262">
            <v>7000</v>
          </cell>
          <cell r="BG262">
            <v>7000</v>
          </cell>
          <cell r="BH262"/>
          <cell r="BI262"/>
          <cell r="BJ262"/>
          <cell r="BK262">
            <v>0</v>
          </cell>
          <cell r="BL262">
            <v>0</v>
          </cell>
          <cell r="BM262"/>
          <cell r="BN262">
            <v>0</v>
          </cell>
          <cell r="BO262">
            <v>0</v>
          </cell>
        </row>
        <row r="263">
          <cell r="I263" t="str">
            <v>5784/19</v>
          </cell>
          <cell r="J263" t="str">
            <v xml:space="preserve">J_5784/19 </v>
          </cell>
          <cell r="K263">
            <v>2019</v>
          </cell>
          <cell r="L263">
            <v>2020</v>
          </cell>
          <cell r="M263">
            <v>258.93513999999999</v>
          </cell>
          <cell r="N263">
            <v>762.52</v>
          </cell>
          <cell r="O263">
            <v>-503.58485999999999</v>
          </cell>
          <cell r="P263">
            <v>0</v>
          </cell>
          <cell r="Q263">
            <v>0</v>
          </cell>
          <cell r="R263">
            <v>0</v>
          </cell>
          <cell r="S263">
            <v>0.25</v>
          </cell>
          <cell r="T263">
            <v>0.25</v>
          </cell>
          <cell r="U263">
            <v>-0.25</v>
          </cell>
          <cell r="V263">
            <v>242.97513999999998</v>
          </cell>
          <cell r="W263">
            <v>15.96</v>
          </cell>
          <cell r="X263">
            <v>15.96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0.25</v>
          </cell>
          <cell r="AD263">
            <v>15.96</v>
          </cell>
          <cell r="AE263">
            <v>15.96</v>
          </cell>
          <cell r="AF263"/>
          <cell r="AG263"/>
          <cell r="AH263"/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/>
          <cell r="AN263"/>
          <cell r="AO263"/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/>
          <cell r="AU263"/>
          <cell r="AV263"/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/>
          <cell r="BB263"/>
          <cell r="BC263"/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/>
          <cell r="BI263"/>
          <cell r="BJ263"/>
          <cell r="BK263">
            <v>0</v>
          </cell>
          <cell r="BL263">
            <v>0</v>
          </cell>
          <cell r="BM263"/>
          <cell r="BN263">
            <v>0</v>
          </cell>
          <cell r="BO263">
            <v>0</v>
          </cell>
        </row>
        <row r="264">
          <cell r="I264" t="str">
            <v>5868/19</v>
          </cell>
          <cell r="J264" t="str">
            <v xml:space="preserve">J_5868/19  </v>
          </cell>
          <cell r="K264">
            <v>2019</v>
          </cell>
          <cell r="L264">
            <v>2020</v>
          </cell>
          <cell r="M264">
            <v>859.31</v>
          </cell>
          <cell r="N264">
            <v>859.31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0.4</v>
          </cell>
          <cell r="T264">
            <v>0.4</v>
          </cell>
          <cell r="U264">
            <v>0</v>
          </cell>
          <cell r="V264">
            <v>484.30999999999995</v>
          </cell>
          <cell r="W264">
            <v>375</v>
          </cell>
          <cell r="X264">
            <v>375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0.4</v>
          </cell>
          <cell r="AD264">
            <v>375</v>
          </cell>
          <cell r="AE264">
            <v>375</v>
          </cell>
          <cell r="AF264"/>
          <cell r="AG264"/>
          <cell r="AH264"/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/>
          <cell r="AN264"/>
          <cell r="AO264"/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/>
          <cell r="AU264"/>
          <cell r="AV264"/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/>
          <cell r="BB264"/>
          <cell r="BC264"/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/>
          <cell r="BI264"/>
          <cell r="BJ264"/>
          <cell r="BK264">
            <v>0</v>
          </cell>
          <cell r="BL264">
            <v>0</v>
          </cell>
          <cell r="BM264"/>
          <cell r="BN264">
            <v>0</v>
          </cell>
          <cell r="BO264">
            <v>0</v>
          </cell>
        </row>
        <row r="265">
          <cell r="I265" t="str">
            <v>5671/19</v>
          </cell>
          <cell r="J265" t="str">
            <v xml:space="preserve">J_5671/19 </v>
          </cell>
          <cell r="K265">
            <v>2019</v>
          </cell>
          <cell r="L265">
            <v>2020</v>
          </cell>
          <cell r="M265">
            <v>390.27</v>
          </cell>
          <cell r="N265">
            <v>390.27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0.25</v>
          </cell>
          <cell r="T265">
            <v>0.25</v>
          </cell>
          <cell r="U265">
            <v>0</v>
          </cell>
          <cell r="V265">
            <v>95.269999999999982</v>
          </cell>
          <cell r="W265">
            <v>295</v>
          </cell>
          <cell r="X265">
            <v>295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0.25</v>
          </cell>
          <cell r="AD265">
            <v>295</v>
          </cell>
          <cell r="AE265">
            <v>295</v>
          </cell>
          <cell r="AF265"/>
          <cell r="AG265"/>
          <cell r="AH265"/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/>
          <cell r="AN265"/>
          <cell r="AO265"/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/>
          <cell r="AU265"/>
          <cell r="AV265"/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/>
          <cell r="BB265"/>
          <cell r="BC265"/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/>
          <cell r="BI265"/>
          <cell r="BJ265"/>
          <cell r="BK265">
            <v>0</v>
          </cell>
          <cell r="BL265">
            <v>0</v>
          </cell>
          <cell r="BM265"/>
          <cell r="BN265">
            <v>0</v>
          </cell>
          <cell r="BO265">
            <v>0</v>
          </cell>
        </row>
        <row r="266">
          <cell r="I266" t="str">
            <v>6058/19</v>
          </cell>
          <cell r="J266" t="str">
            <v xml:space="preserve">J_6058/19 </v>
          </cell>
          <cell r="K266">
            <v>2020</v>
          </cell>
          <cell r="L266">
            <v>2020</v>
          </cell>
          <cell r="M266">
            <v>201.01</v>
          </cell>
          <cell r="N266">
            <v>201.01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31.159999999999997</v>
          </cell>
          <cell r="W266">
            <v>169.85</v>
          </cell>
          <cell r="X266">
            <v>169.85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169.85</v>
          </cell>
          <cell r="AE266">
            <v>169.85</v>
          </cell>
          <cell r="AF266"/>
          <cell r="AG266"/>
          <cell r="AH266"/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/>
          <cell r="AN266"/>
          <cell r="AO266"/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/>
          <cell r="AU266"/>
          <cell r="AV266"/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/>
          <cell r="BB266"/>
          <cell r="BC266"/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/>
          <cell r="BI266"/>
          <cell r="BJ266"/>
          <cell r="BK266">
            <v>0</v>
          </cell>
          <cell r="BL266">
            <v>0</v>
          </cell>
          <cell r="BM266"/>
          <cell r="BN266">
            <v>0</v>
          </cell>
          <cell r="BO266">
            <v>0</v>
          </cell>
        </row>
        <row r="267">
          <cell r="I267" t="str">
            <v>6151/19</v>
          </cell>
          <cell r="J267" t="str">
            <v xml:space="preserve">J_6151/19 </v>
          </cell>
          <cell r="K267">
            <v>2020</v>
          </cell>
          <cell r="L267">
            <v>2020</v>
          </cell>
          <cell r="M267">
            <v>491.34416999999996</v>
          </cell>
          <cell r="N267">
            <v>859.31</v>
          </cell>
          <cell r="O267">
            <v>-367.96582999999998</v>
          </cell>
          <cell r="P267">
            <v>0</v>
          </cell>
          <cell r="Q267">
            <v>0</v>
          </cell>
          <cell r="R267">
            <v>0</v>
          </cell>
          <cell r="S267">
            <v>0.4</v>
          </cell>
          <cell r="T267">
            <v>0.4</v>
          </cell>
          <cell r="U267">
            <v>0</v>
          </cell>
          <cell r="V267">
            <v>169.34416999999996</v>
          </cell>
          <cell r="W267">
            <v>322</v>
          </cell>
          <cell r="X267">
            <v>322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0.4</v>
          </cell>
          <cell r="AD267">
            <v>322</v>
          </cell>
          <cell r="AE267">
            <v>322</v>
          </cell>
          <cell r="AF267"/>
          <cell r="AG267"/>
          <cell r="AH267"/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/>
          <cell r="AN267"/>
          <cell r="AO267"/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/>
          <cell r="AU267"/>
          <cell r="AV267"/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/>
          <cell r="BB267"/>
          <cell r="BC267"/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/>
          <cell r="BI267"/>
          <cell r="BJ267"/>
          <cell r="BK267">
            <v>0</v>
          </cell>
          <cell r="BL267">
            <v>0</v>
          </cell>
          <cell r="BM267"/>
          <cell r="BN267">
            <v>0</v>
          </cell>
          <cell r="BO267">
            <v>0</v>
          </cell>
        </row>
        <row r="268">
          <cell r="I268" t="str">
            <v>6181/19</v>
          </cell>
          <cell r="J268" t="str">
            <v xml:space="preserve">J_6181/19 </v>
          </cell>
          <cell r="K268">
            <v>2020</v>
          </cell>
          <cell r="L268">
            <v>2021</v>
          </cell>
          <cell r="M268">
            <v>11875.47</v>
          </cell>
          <cell r="N268">
            <v>11875.47</v>
          </cell>
          <cell r="O268">
            <v>0</v>
          </cell>
          <cell r="P268">
            <v>1.2</v>
          </cell>
          <cell r="Q268">
            <v>1.2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1635.5300000000007</v>
          </cell>
          <cell r="W268">
            <v>10239.939999999999</v>
          </cell>
          <cell r="X268">
            <v>10239.939999999999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8039.94</v>
          </cell>
          <cell r="AE268">
            <v>8039.94</v>
          </cell>
          <cell r="AF268"/>
          <cell r="AG268"/>
          <cell r="AH268"/>
          <cell r="AI268">
            <v>1.2</v>
          </cell>
          <cell r="AJ268">
            <v>0</v>
          </cell>
          <cell r="AK268">
            <v>2200</v>
          </cell>
          <cell r="AL268">
            <v>2200</v>
          </cell>
          <cell r="AM268"/>
          <cell r="AN268"/>
          <cell r="AO268"/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/>
          <cell r="AU268"/>
          <cell r="AV268"/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/>
          <cell r="BB268"/>
          <cell r="BC268"/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/>
          <cell r="BI268"/>
          <cell r="BJ268"/>
          <cell r="BK268">
            <v>0</v>
          </cell>
          <cell r="BL268">
            <v>0</v>
          </cell>
          <cell r="BM268"/>
          <cell r="BN268">
            <v>0</v>
          </cell>
          <cell r="BO268">
            <v>0</v>
          </cell>
        </row>
        <row r="269">
          <cell r="I269" t="str">
            <v>6366/20</v>
          </cell>
          <cell r="J269" t="str">
            <v>K_6366/20</v>
          </cell>
          <cell r="K269">
            <v>2020</v>
          </cell>
          <cell r="L269">
            <v>2021</v>
          </cell>
          <cell r="M269">
            <v>1405.16</v>
          </cell>
          <cell r="N269">
            <v>1405.16</v>
          </cell>
          <cell r="O269">
            <v>0</v>
          </cell>
          <cell r="P269">
            <v>0.9</v>
          </cell>
          <cell r="Q269">
            <v>0.9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1405.1600000000003</v>
          </cell>
          <cell r="X269">
            <v>1405.1600000000003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1124.1280000000002</v>
          </cell>
          <cell r="AE269">
            <v>1124.1280000000002</v>
          </cell>
          <cell r="AF269"/>
          <cell r="AG269"/>
          <cell r="AH269"/>
          <cell r="AI269">
            <v>0.9</v>
          </cell>
          <cell r="AJ269">
            <v>0</v>
          </cell>
          <cell r="AK269">
            <v>281.03200000000004</v>
          </cell>
          <cell r="AL269">
            <v>281.03200000000004</v>
          </cell>
          <cell r="AM269"/>
          <cell r="AN269"/>
          <cell r="AO269"/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/>
          <cell r="AU269"/>
          <cell r="AV269"/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/>
          <cell r="BB269"/>
          <cell r="BC269"/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/>
          <cell r="BI269"/>
          <cell r="BJ269"/>
          <cell r="BK269">
            <v>0</v>
          </cell>
          <cell r="BL269">
            <v>0</v>
          </cell>
          <cell r="BM269"/>
          <cell r="BN269">
            <v>0</v>
          </cell>
          <cell r="BO269">
            <v>0</v>
          </cell>
        </row>
        <row r="270">
          <cell r="I270" t="str">
            <v>6338/20</v>
          </cell>
          <cell r="J270" t="str">
            <v>K_6338/20</v>
          </cell>
          <cell r="K270">
            <v>2020</v>
          </cell>
          <cell r="L270">
            <v>2020</v>
          </cell>
          <cell r="M270">
            <v>591.47</v>
          </cell>
          <cell r="N270">
            <v>591.47</v>
          </cell>
          <cell r="O270">
            <v>0</v>
          </cell>
          <cell r="P270">
            <v>0.45</v>
          </cell>
          <cell r="Q270">
            <v>0.45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591.47</v>
          </cell>
          <cell r="X270">
            <v>591.47</v>
          </cell>
          <cell r="Y270">
            <v>0</v>
          </cell>
          <cell r="Z270">
            <v>0</v>
          </cell>
          <cell r="AA270">
            <v>0</v>
          </cell>
          <cell r="AB270">
            <v>0.45</v>
          </cell>
          <cell r="AC270">
            <v>0</v>
          </cell>
          <cell r="AD270">
            <v>591.47</v>
          </cell>
          <cell r="AE270">
            <v>591.47</v>
          </cell>
          <cell r="AF270"/>
          <cell r="AG270"/>
          <cell r="AH270"/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/>
          <cell r="AN270"/>
          <cell r="AO270"/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/>
          <cell r="AU270"/>
          <cell r="AV270"/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/>
          <cell r="BB270"/>
          <cell r="BC270"/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/>
          <cell r="BI270"/>
          <cell r="BJ270"/>
          <cell r="BK270">
            <v>0</v>
          </cell>
          <cell r="BL270">
            <v>0</v>
          </cell>
          <cell r="BM270"/>
          <cell r="BN270">
            <v>0</v>
          </cell>
          <cell r="BO270">
            <v>0</v>
          </cell>
        </row>
        <row r="271">
          <cell r="I271" t="str">
            <v>6064/19</v>
          </cell>
          <cell r="J271" t="str">
            <v>J_6064/19</v>
          </cell>
          <cell r="K271">
            <v>2020</v>
          </cell>
          <cell r="L271">
            <v>2020</v>
          </cell>
          <cell r="M271">
            <v>208.21615</v>
          </cell>
          <cell r="N271">
            <v>683.74</v>
          </cell>
          <cell r="O271">
            <v>-475.52385000000004</v>
          </cell>
          <cell r="P271">
            <v>0</v>
          </cell>
          <cell r="Q271">
            <v>0</v>
          </cell>
          <cell r="R271">
            <v>0</v>
          </cell>
          <cell r="S271">
            <v>0.16</v>
          </cell>
          <cell r="T271">
            <v>0.16</v>
          </cell>
          <cell r="U271">
            <v>-0.16</v>
          </cell>
          <cell r="V271">
            <v>3.216149999999999</v>
          </cell>
          <cell r="W271">
            <v>205</v>
          </cell>
          <cell r="X271">
            <v>205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0.16</v>
          </cell>
          <cell r="AD271">
            <v>205</v>
          </cell>
          <cell r="AE271">
            <v>205</v>
          </cell>
          <cell r="AF271"/>
          <cell r="AG271"/>
          <cell r="AH271"/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/>
          <cell r="AN271"/>
          <cell r="AO271"/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/>
          <cell r="AU271"/>
          <cell r="AV271"/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/>
          <cell r="BB271"/>
          <cell r="BC271"/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/>
          <cell r="BI271"/>
          <cell r="BJ271"/>
          <cell r="BK271">
            <v>0</v>
          </cell>
          <cell r="BL271">
            <v>0</v>
          </cell>
          <cell r="BM271"/>
          <cell r="BN271">
            <v>0</v>
          </cell>
          <cell r="BO271">
            <v>0</v>
          </cell>
        </row>
        <row r="272">
          <cell r="I272" t="str">
            <v>6315/19</v>
          </cell>
          <cell r="J272" t="str">
            <v>J_6315/19</v>
          </cell>
          <cell r="K272">
            <v>2020</v>
          </cell>
          <cell r="L272">
            <v>2020</v>
          </cell>
          <cell r="M272">
            <v>558.03</v>
          </cell>
          <cell r="N272">
            <v>558.03</v>
          </cell>
          <cell r="O272">
            <v>0</v>
          </cell>
          <cell r="P272">
            <v>0.28000000000000003</v>
          </cell>
          <cell r="Q272">
            <v>0.28000000000000003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238.19</v>
          </cell>
          <cell r="W272">
            <v>319.83999999999997</v>
          </cell>
          <cell r="X272">
            <v>319.83999999999997</v>
          </cell>
          <cell r="Y272">
            <v>0</v>
          </cell>
          <cell r="Z272">
            <v>0</v>
          </cell>
          <cell r="AA272">
            <v>0</v>
          </cell>
          <cell r="AB272">
            <v>0.28000000000000003</v>
          </cell>
          <cell r="AC272">
            <v>0</v>
          </cell>
          <cell r="AD272">
            <v>319.83999999999997</v>
          </cell>
          <cell r="AE272">
            <v>319.83999999999997</v>
          </cell>
          <cell r="AF272"/>
          <cell r="AG272"/>
          <cell r="AH272"/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/>
          <cell r="AN272"/>
          <cell r="AO272"/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/>
          <cell r="AU272"/>
          <cell r="AV272"/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/>
          <cell r="BB272"/>
          <cell r="BC272"/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/>
          <cell r="BI272"/>
          <cell r="BJ272"/>
          <cell r="BK272">
            <v>0</v>
          </cell>
          <cell r="BL272">
            <v>0</v>
          </cell>
          <cell r="BM272"/>
          <cell r="BN272">
            <v>0</v>
          </cell>
          <cell r="BO272">
            <v>0</v>
          </cell>
        </row>
        <row r="273">
          <cell r="I273" t="str">
            <v>6276/19</v>
          </cell>
          <cell r="J273" t="str">
            <v>J_6276/19</v>
          </cell>
          <cell r="K273">
            <v>2020</v>
          </cell>
          <cell r="L273">
            <v>2020</v>
          </cell>
          <cell r="M273">
            <v>1448.83</v>
          </cell>
          <cell r="N273">
            <v>1448.83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0.1</v>
          </cell>
          <cell r="T273">
            <v>0.1</v>
          </cell>
          <cell r="U273">
            <v>0</v>
          </cell>
          <cell r="V273">
            <v>853.82999999999993</v>
          </cell>
          <cell r="W273">
            <v>595</v>
          </cell>
          <cell r="X273">
            <v>595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0.1</v>
          </cell>
          <cell r="AD273">
            <v>595</v>
          </cell>
          <cell r="AE273">
            <v>595</v>
          </cell>
          <cell r="AF273"/>
          <cell r="AG273"/>
          <cell r="AH273"/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/>
          <cell r="AN273"/>
          <cell r="AO273"/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/>
          <cell r="AU273"/>
          <cell r="AV273"/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/>
          <cell r="BB273"/>
          <cell r="BC273"/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/>
          <cell r="BI273"/>
          <cell r="BJ273"/>
          <cell r="BK273">
            <v>0</v>
          </cell>
          <cell r="BL273">
            <v>0</v>
          </cell>
          <cell r="BM273"/>
          <cell r="BN273">
            <v>0</v>
          </cell>
          <cell r="BO273">
            <v>0</v>
          </cell>
        </row>
        <row r="274">
          <cell r="I274" t="str">
            <v>6301/19</v>
          </cell>
          <cell r="J274" t="str">
            <v>J_6301/19</v>
          </cell>
          <cell r="K274">
            <v>2020</v>
          </cell>
          <cell r="L274">
            <v>2020</v>
          </cell>
          <cell r="M274">
            <v>1888.26</v>
          </cell>
          <cell r="N274">
            <v>1888.26</v>
          </cell>
          <cell r="O274">
            <v>0</v>
          </cell>
          <cell r="P274">
            <v>0.7</v>
          </cell>
          <cell r="Q274">
            <v>0.7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993.67</v>
          </cell>
          <cell r="W274">
            <v>894.59</v>
          </cell>
          <cell r="X274">
            <v>894.59</v>
          </cell>
          <cell r="Y274">
            <v>0</v>
          </cell>
          <cell r="Z274">
            <v>0</v>
          </cell>
          <cell r="AA274">
            <v>0</v>
          </cell>
          <cell r="AB274">
            <v>0.7</v>
          </cell>
          <cell r="AC274">
            <v>0</v>
          </cell>
          <cell r="AD274">
            <v>894.59</v>
          </cell>
          <cell r="AE274">
            <v>894.59</v>
          </cell>
          <cell r="AF274"/>
          <cell r="AG274"/>
          <cell r="AH274"/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/>
          <cell r="AN274"/>
          <cell r="AO274"/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/>
          <cell r="AU274"/>
          <cell r="AV274"/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/>
          <cell r="BB274"/>
          <cell r="BC274"/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/>
          <cell r="BI274"/>
          <cell r="BJ274"/>
          <cell r="BK274">
            <v>0</v>
          </cell>
          <cell r="BL274">
            <v>0</v>
          </cell>
          <cell r="BM274"/>
          <cell r="BN274">
            <v>0</v>
          </cell>
          <cell r="BO274">
            <v>0</v>
          </cell>
        </row>
        <row r="275">
          <cell r="I275" t="str">
            <v>6254/19</v>
          </cell>
          <cell r="J275" t="str">
            <v xml:space="preserve">J_6254/19 </v>
          </cell>
          <cell r="K275">
            <v>2020</v>
          </cell>
          <cell r="L275">
            <v>2020</v>
          </cell>
          <cell r="M275">
            <v>5343.64</v>
          </cell>
          <cell r="N275">
            <v>5343.64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2</v>
          </cell>
          <cell r="T275">
            <v>2</v>
          </cell>
          <cell r="U275">
            <v>0</v>
          </cell>
          <cell r="V275">
            <v>0</v>
          </cell>
          <cell r="W275">
            <v>5343.64</v>
          </cell>
          <cell r="X275">
            <v>5343.64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2</v>
          </cell>
          <cell r="AD275">
            <v>1343.64</v>
          </cell>
          <cell r="AE275">
            <v>1343.64</v>
          </cell>
          <cell r="AF275"/>
          <cell r="AG275"/>
          <cell r="AH275"/>
          <cell r="AI275">
            <v>0</v>
          </cell>
          <cell r="AJ275">
            <v>0</v>
          </cell>
          <cell r="AK275">
            <v>4000</v>
          </cell>
          <cell r="AL275">
            <v>4000</v>
          </cell>
          <cell r="AM275"/>
          <cell r="AN275"/>
          <cell r="AO275"/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/>
          <cell r="AU275"/>
          <cell r="AV275"/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/>
          <cell r="BB275"/>
          <cell r="BC275"/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/>
          <cell r="BI275"/>
          <cell r="BJ275"/>
          <cell r="BK275">
            <v>0</v>
          </cell>
          <cell r="BL275">
            <v>0</v>
          </cell>
          <cell r="BM275"/>
          <cell r="BN275">
            <v>0</v>
          </cell>
          <cell r="BO275">
            <v>0</v>
          </cell>
        </row>
        <row r="276">
          <cell r="I276" t="str">
            <v>6238/19</v>
          </cell>
          <cell r="J276" t="str">
            <v xml:space="preserve">J_6238/19 </v>
          </cell>
          <cell r="K276">
            <v>2020</v>
          </cell>
          <cell r="L276">
            <v>2020</v>
          </cell>
          <cell r="M276">
            <v>7684.93</v>
          </cell>
          <cell r="N276">
            <v>7684.93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7684.93</v>
          </cell>
          <cell r="X276">
            <v>7684.93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1684.93</v>
          </cell>
          <cell r="AE276">
            <v>1684.93</v>
          </cell>
          <cell r="AF276"/>
          <cell r="AG276"/>
          <cell r="AH276"/>
          <cell r="AI276">
            <v>0</v>
          </cell>
          <cell r="AJ276">
            <v>0</v>
          </cell>
          <cell r="AK276">
            <v>6000</v>
          </cell>
          <cell r="AL276">
            <v>6000</v>
          </cell>
          <cell r="AM276"/>
          <cell r="AN276"/>
          <cell r="AO276"/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/>
          <cell r="AU276"/>
          <cell r="AV276"/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/>
          <cell r="BB276"/>
          <cell r="BC276"/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/>
          <cell r="BI276"/>
          <cell r="BJ276"/>
          <cell r="BK276">
            <v>0</v>
          </cell>
          <cell r="BL276">
            <v>0</v>
          </cell>
          <cell r="BM276"/>
          <cell r="BN276">
            <v>0</v>
          </cell>
          <cell r="BO276">
            <v>0</v>
          </cell>
        </row>
        <row r="277">
          <cell r="I277"/>
          <cell r="J277"/>
          <cell r="K277"/>
          <cell r="L277"/>
          <cell r="M277">
            <v>210092.18315999996</v>
          </cell>
          <cell r="N277" t="e">
            <v>#N/A</v>
          </cell>
          <cell r="O277" t="e">
            <v>#N/A</v>
          </cell>
          <cell r="P277">
            <v>0</v>
          </cell>
          <cell r="Q277" t="e">
            <v>#N/A</v>
          </cell>
          <cell r="R277" t="e">
            <v>#N/A</v>
          </cell>
          <cell r="S277">
            <v>0</v>
          </cell>
          <cell r="T277" t="e">
            <v>#N/A</v>
          </cell>
          <cell r="U277" t="e">
            <v>#N/A</v>
          </cell>
          <cell r="V277">
            <v>210092.18315999996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/>
          <cell r="AC277"/>
          <cell r="AD277">
            <v>0</v>
          </cell>
          <cell r="AE277"/>
          <cell r="AF277">
            <v>0</v>
          </cell>
          <cell r="AG277">
            <v>0</v>
          </cell>
          <cell r="AH277">
            <v>0</v>
          </cell>
          <cell r="AI277"/>
          <cell r="AJ277"/>
          <cell r="AK277"/>
          <cell r="AL277"/>
          <cell r="AM277">
            <v>0</v>
          </cell>
          <cell r="AN277">
            <v>0</v>
          </cell>
          <cell r="AO277">
            <v>0</v>
          </cell>
          <cell r="AP277"/>
          <cell r="AQ277"/>
          <cell r="AR277"/>
          <cell r="AS277"/>
          <cell r="AT277">
            <v>0</v>
          </cell>
          <cell r="AU277">
            <v>0</v>
          </cell>
          <cell r="AV277">
            <v>0</v>
          </cell>
          <cell r="AW277"/>
          <cell r="AX277"/>
          <cell r="AY277"/>
          <cell r="AZ277"/>
          <cell r="BA277">
            <v>0</v>
          </cell>
          <cell r="BB277">
            <v>0</v>
          </cell>
          <cell r="BC277">
            <v>0</v>
          </cell>
          <cell r="BD277"/>
          <cell r="BE277"/>
          <cell r="BF277"/>
          <cell r="BG277"/>
          <cell r="BH277">
            <v>0</v>
          </cell>
          <cell r="BI277">
            <v>0</v>
          </cell>
          <cell r="BJ277">
            <v>0</v>
          </cell>
          <cell r="BK277"/>
          <cell r="BL277"/>
          <cell r="BM277">
            <v>2</v>
          </cell>
          <cell r="BN277"/>
          <cell r="BO277"/>
        </row>
        <row r="278">
          <cell r="I278" t="str">
            <v>5852/19</v>
          </cell>
          <cell r="J278" t="str">
            <v xml:space="preserve">J_5852/19  </v>
          </cell>
          <cell r="K278">
            <v>2019</v>
          </cell>
          <cell r="L278">
            <v>2020</v>
          </cell>
          <cell r="M278">
            <v>1241.08</v>
          </cell>
          <cell r="N278">
            <v>1241.08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0.4</v>
          </cell>
          <cell r="T278">
            <v>0.4</v>
          </cell>
          <cell r="U278">
            <v>0</v>
          </cell>
          <cell r="V278">
            <v>836.07999999999993</v>
          </cell>
          <cell r="W278">
            <v>405</v>
          </cell>
          <cell r="X278">
            <v>405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0.4</v>
          </cell>
          <cell r="AD278">
            <v>405</v>
          </cell>
          <cell r="AE278">
            <v>405</v>
          </cell>
          <cell r="AF278"/>
          <cell r="AG278"/>
          <cell r="AH278"/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/>
          <cell r="AN278"/>
          <cell r="AO278"/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/>
          <cell r="AU278"/>
          <cell r="AV278"/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/>
          <cell r="BB278"/>
          <cell r="BC278"/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/>
          <cell r="BJ278"/>
          <cell r="BK278">
            <v>0</v>
          </cell>
          <cell r="BL278">
            <v>0</v>
          </cell>
          <cell r="BM278"/>
          <cell r="BN278">
            <v>0</v>
          </cell>
          <cell r="BO278">
            <v>0</v>
          </cell>
        </row>
        <row r="279">
          <cell r="I279" t="str">
            <v>5759/19</v>
          </cell>
          <cell r="J279" t="str">
            <v>J_5759/19</v>
          </cell>
          <cell r="K279">
            <v>2019</v>
          </cell>
          <cell r="L279">
            <v>2020</v>
          </cell>
          <cell r="M279">
            <v>763.09</v>
          </cell>
          <cell r="N279">
            <v>763.09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0.4</v>
          </cell>
          <cell r="T279">
            <v>0.4</v>
          </cell>
          <cell r="U279">
            <v>0</v>
          </cell>
          <cell r="V279">
            <v>393.09000000000003</v>
          </cell>
          <cell r="W279">
            <v>370</v>
          </cell>
          <cell r="X279">
            <v>370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0.4</v>
          </cell>
          <cell r="AD279">
            <v>370</v>
          </cell>
          <cell r="AE279">
            <v>370</v>
          </cell>
          <cell r="AF279"/>
          <cell r="AG279"/>
          <cell r="AH279"/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/>
          <cell r="AN279"/>
          <cell r="AO279"/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/>
          <cell r="AU279"/>
          <cell r="AV279"/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/>
          <cell r="BB279"/>
          <cell r="BC279"/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/>
          <cell r="BJ279"/>
          <cell r="BK279">
            <v>0</v>
          </cell>
          <cell r="BL279">
            <v>0</v>
          </cell>
          <cell r="BM279"/>
          <cell r="BN279">
            <v>0</v>
          </cell>
          <cell r="BO279">
            <v>0</v>
          </cell>
        </row>
        <row r="280">
          <cell r="I280" t="str">
            <v>2150/15</v>
          </cell>
          <cell r="J280" t="str">
            <v>G_2150/15</v>
          </cell>
          <cell r="K280">
            <v>2017</v>
          </cell>
          <cell r="L280">
            <v>2020</v>
          </cell>
          <cell r="M280">
            <v>4037.06</v>
          </cell>
          <cell r="N280">
            <v>4037.06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954.94999999999982</v>
          </cell>
          <cell r="W280">
            <v>3082.11</v>
          </cell>
          <cell r="X280">
            <v>3082.11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3082.11</v>
          </cell>
          <cell r="AE280">
            <v>3082.11</v>
          </cell>
          <cell r="AF280"/>
          <cell r="AG280"/>
          <cell r="AH280"/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/>
          <cell r="AN280"/>
          <cell r="AO280"/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/>
          <cell r="AU280"/>
          <cell r="AV280"/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/>
          <cell r="BB280"/>
          <cell r="BC280"/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/>
          <cell r="BI280"/>
          <cell r="BJ280"/>
          <cell r="BK280">
            <v>0</v>
          </cell>
          <cell r="BL280">
            <v>0</v>
          </cell>
          <cell r="BM280"/>
          <cell r="BN280">
            <v>0</v>
          </cell>
          <cell r="BO280">
            <v>0</v>
          </cell>
        </row>
        <row r="281">
          <cell r="I281" t="str">
            <v>5808/19</v>
          </cell>
          <cell r="J281" t="str">
            <v>J_5808/19</v>
          </cell>
          <cell r="K281">
            <v>2019</v>
          </cell>
          <cell r="L281">
            <v>2020</v>
          </cell>
          <cell r="M281">
            <v>2831.95</v>
          </cell>
          <cell r="N281">
            <v>2831.95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1.26</v>
          </cell>
          <cell r="T281">
            <v>1.26</v>
          </cell>
          <cell r="U281">
            <v>0</v>
          </cell>
          <cell r="V281">
            <v>903.36999999999989</v>
          </cell>
          <cell r="W281">
            <v>1928.58</v>
          </cell>
          <cell r="X281">
            <v>1928.58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1.26</v>
          </cell>
          <cell r="AD281">
            <v>1928.58</v>
          </cell>
          <cell r="AE281">
            <v>1928.58</v>
          </cell>
          <cell r="AF281"/>
          <cell r="AG281"/>
          <cell r="AH281"/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/>
          <cell r="AN281"/>
          <cell r="AO281"/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/>
          <cell r="AU281"/>
          <cell r="AV281"/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/>
          <cell r="BB281"/>
          <cell r="BC281"/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/>
          <cell r="BI281"/>
          <cell r="BJ281"/>
          <cell r="BK281">
            <v>0</v>
          </cell>
          <cell r="BL281">
            <v>0</v>
          </cell>
          <cell r="BM281"/>
          <cell r="BN281">
            <v>0</v>
          </cell>
          <cell r="BO281">
            <v>0</v>
          </cell>
        </row>
        <row r="282">
          <cell r="I282" t="str">
            <v>2115/15</v>
          </cell>
          <cell r="J282" t="str">
            <v>G_2115/15</v>
          </cell>
          <cell r="K282">
            <v>2017</v>
          </cell>
          <cell r="L282">
            <v>2026</v>
          </cell>
          <cell r="M282">
            <v>17010.72</v>
          </cell>
          <cell r="N282">
            <v>17010.72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8500.36</v>
          </cell>
          <cell r="W282">
            <v>8510.36</v>
          </cell>
          <cell r="X282">
            <v>8510.36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/>
          <cell r="AG282"/>
          <cell r="AH282"/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/>
          <cell r="AN282"/>
          <cell r="AO282"/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/>
          <cell r="AU282"/>
          <cell r="AV282"/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/>
          <cell r="BB282"/>
          <cell r="BC282"/>
          <cell r="BD282">
            <v>0</v>
          </cell>
          <cell r="BE282">
            <v>0</v>
          </cell>
          <cell r="BF282">
            <v>10</v>
          </cell>
          <cell r="BG282">
            <v>10</v>
          </cell>
          <cell r="BH282"/>
          <cell r="BI282"/>
          <cell r="BJ282"/>
          <cell r="BK282">
            <v>0</v>
          </cell>
          <cell r="BL282">
            <v>0</v>
          </cell>
          <cell r="BM282"/>
          <cell r="BN282">
            <v>8500.36</v>
          </cell>
          <cell r="BO282">
            <v>8500.36</v>
          </cell>
        </row>
        <row r="283">
          <cell r="I283" t="str">
            <v>5068/18</v>
          </cell>
          <cell r="J283" t="str">
            <v>I_5068/18</v>
          </cell>
          <cell r="K283">
            <v>2022</v>
          </cell>
          <cell r="L283">
            <v>2024</v>
          </cell>
          <cell r="M283">
            <v>7309.22</v>
          </cell>
          <cell r="N283">
            <v>7309.22</v>
          </cell>
          <cell r="O283">
            <v>0</v>
          </cell>
          <cell r="P283">
            <v>2.62</v>
          </cell>
          <cell r="Q283">
            <v>2.62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7309.22</v>
          </cell>
          <cell r="X283">
            <v>7309.22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/>
          <cell r="AG283"/>
          <cell r="AH283"/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/>
          <cell r="AN283"/>
          <cell r="AO283"/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/>
          <cell r="AU283"/>
          <cell r="AV283"/>
          <cell r="AW283">
            <v>0</v>
          </cell>
          <cell r="AX283">
            <v>0</v>
          </cell>
          <cell r="AY283">
            <v>253.17</v>
          </cell>
          <cell r="AZ283">
            <v>253.17</v>
          </cell>
          <cell r="BA283"/>
          <cell r="BB283"/>
          <cell r="BC283"/>
          <cell r="BD283">
            <v>2.62</v>
          </cell>
          <cell r="BE283">
            <v>0</v>
          </cell>
          <cell r="BF283">
            <v>7056.05</v>
          </cell>
          <cell r="BG283">
            <v>7056.05</v>
          </cell>
          <cell r="BH283"/>
          <cell r="BI283"/>
          <cell r="BJ283"/>
          <cell r="BK283">
            <v>0</v>
          </cell>
          <cell r="BL283">
            <v>0</v>
          </cell>
          <cell r="BM283"/>
          <cell r="BN283">
            <v>0</v>
          </cell>
          <cell r="BO283">
            <v>0</v>
          </cell>
        </row>
        <row r="284">
          <cell r="I284" t="str">
            <v>5069/18</v>
          </cell>
          <cell r="J284" t="str">
            <v xml:space="preserve">I_5069/18 </v>
          </cell>
          <cell r="K284">
            <v>2022</v>
          </cell>
          <cell r="L284">
            <v>2026</v>
          </cell>
          <cell r="M284">
            <v>8592.6299999999992</v>
          </cell>
          <cell r="N284">
            <v>8592.6299999999992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8592.6299999999992</v>
          </cell>
          <cell r="X284">
            <v>8592.6299999999992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/>
          <cell r="AG284"/>
          <cell r="AH284"/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/>
          <cell r="AN284"/>
          <cell r="AO284"/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/>
          <cell r="AU284"/>
          <cell r="AV284"/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/>
          <cell r="BB284"/>
          <cell r="BC284"/>
          <cell r="BD284">
            <v>0</v>
          </cell>
          <cell r="BE284">
            <v>0</v>
          </cell>
          <cell r="BF284">
            <v>10</v>
          </cell>
          <cell r="BG284">
            <v>10</v>
          </cell>
          <cell r="BH284"/>
          <cell r="BI284"/>
          <cell r="BJ284"/>
          <cell r="BK284">
            <v>0</v>
          </cell>
          <cell r="BL284">
            <v>0</v>
          </cell>
          <cell r="BM284"/>
          <cell r="BN284">
            <v>8582.6299999999992</v>
          </cell>
          <cell r="BO284">
            <v>8582.6299999999992</v>
          </cell>
        </row>
        <row r="285">
          <cell r="I285" t="str">
            <v>5070/18</v>
          </cell>
          <cell r="J285" t="str">
            <v xml:space="preserve">I_5070/18 </v>
          </cell>
          <cell r="K285">
            <v>2022</v>
          </cell>
          <cell r="L285">
            <v>2023</v>
          </cell>
          <cell r="M285">
            <v>1378.24</v>
          </cell>
          <cell r="N285">
            <v>1378.24</v>
          </cell>
          <cell r="O285">
            <v>0</v>
          </cell>
          <cell r="P285">
            <v>0.5</v>
          </cell>
          <cell r="Q285">
            <v>0.5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1378.24</v>
          </cell>
          <cell r="X285">
            <v>1378.24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/>
          <cell r="AG285"/>
          <cell r="AH285"/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/>
          <cell r="AN285"/>
          <cell r="AO285"/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/>
          <cell r="AU285"/>
          <cell r="AV285"/>
          <cell r="AW285">
            <v>0.5</v>
          </cell>
          <cell r="AX285">
            <v>0</v>
          </cell>
          <cell r="AY285">
            <v>1378.24</v>
          </cell>
          <cell r="AZ285">
            <v>1378.24</v>
          </cell>
          <cell r="BA285"/>
          <cell r="BB285"/>
          <cell r="BC285"/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/>
          <cell r="BI285"/>
          <cell r="BJ285"/>
          <cell r="BK285">
            <v>0</v>
          </cell>
          <cell r="BL285">
            <v>0</v>
          </cell>
          <cell r="BM285"/>
          <cell r="BN285">
            <v>0</v>
          </cell>
          <cell r="BO285">
            <v>0</v>
          </cell>
        </row>
        <row r="286">
          <cell r="I286" t="str">
            <v>5071/18</v>
          </cell>
          <cell r="J286" t="str">
            <v xml:space="preserve">I_5071/18 </v>
          </cell>
          <cell r="K286">
            <v>2022</v>
          </cell>
          <cell r="L286">
            <v>2025</v>
          </cell>
          <cell r="M286">
            <v>20300.5</v>
          </cell>
          <cell r="N286">
            <v>20300.5</v>
          </cell>
          <cell r="O286">
            <v>0</v>
          </cell>
          <cell r="P286">
            <v>6.38</v>
          </cell>
          <cell r="Q286">
            <v>6.38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20300.5</v>
          </cell>
          <cell r="X286">
            <v>20300.5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/>
          <cell r="AG286"/>
          <cell r="AH286"/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/>
          <cell r="AN286"/>
          <cell r="AO286"/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/>
          <cell r="AU286"/>
          <cell r="AV286"/>
          <cell r="AW286">
            <v>0</v>
          </cell>
          <cell r="AX286">
            <v>0</v>
          </cell>
          <cell r="AY286">
            <v>17.53</v>
          </cell>
          <cell r="AZ286">
            <v>17.53</v>
          </cell>
          <cell r="BA286"/>
          <cell r="BB286"/>
          <cell r="BC286"/>
          <cell r="BD286">
            <v>0</v>
          </cell>
          <cell r="BE286">
            <v>0</v>
          </cell>
          <cell r="BF286">
            <v>4056.5940000000005</v>
          </cell>
          <cell r="BG286">
            <v>4056.5940000000005</v>
          </cell>
          <cell r="BH286"/>
          <cell r="BI286"/>
          <cell r="BJ286"/>
          <cell r="BK286">
            <v>6.38</v>
          </cell>
          <cell r="BL286">
            <v>0</v>
          </cell>
          <cell r="BM286">
            <v>1</v>
          </cell>
          <cell r="BN286">
            <v>16226.375999999998</v>
          </cell>
          <cell r="BO286">
            <v>16226.375999999998</v>
          </cell>
        </row>
        <row r="287">
          <cell r="I287" t="str">
            <v>5072/18</v>
          </cell>
          <cell r="J287" t="str">
            <v xml:space="preserve">I_5072/18 </v>
          </cell>
          <cell r="K287">
            <v>2022</v>
          </cell>
          <cell r="L287">
            <v>2026</v>
          </cell>
          <cell r="M287">
            <v>12591.23</v>
          </cell>
          <cell r="N287">
            <v>12591.23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12591.23</v>
          </cell>
          <cell r="X287">
            <v>12591.23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/>
          <cell r="AG287"/>
          <cell r="AH287"/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/>
          <cell r="AN287"/>
          <cell r="AO287"/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/>
          <cell r="AU287"/>
          <cell r="AV287"/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/>
          <cell r="BB287"/>
          <cell r="BC287"/>
          <cell r="BD287">
            <v>0</v>
          </cell>
          <cell r="BE287">
            <v>0</v>
          </cell>
          <cell r="BF287">
            <v>10</v>
          </cell>
          <cell r="BG287">
            <v>10</v>
          </cell>
          <cell r="BH287"/>
          <cell r="BI287"/>
          <cell r="BJ287"/>
          <cell r="BK287">
            <v>0</v>
          </cell>
          <cell r="BL287">
            <v>0</v>
          </cell>
          <cell r="BM287"/>
          <cell r="BN287">
            <v>12581.23</v>
          </cell>
          <cell r="BO287">
            <v>12581.23</v>
          </cell>
        </row>
        <row r="288">
          <cell r="I288" t="str">
            <v>5073/18</v>
          </cell>
          <cell r="J288" t="str">
            <v xml:space="preserve">I_5073/18 </v>
          </cell>
          <cell r="K288">
            <v>2022</v>
          </cell>
          <cell r="L288">
            <v>2023</v>
          </cell>
          <cell r="M288">
            <v>1834.25</v>
          </cell>
          <cell r="N288">
            <v>1834.25</v>
          </cell>
          <cell r="O288">
            <v>0</v>
          </cell>
          <cell r="P288">
            <v>0.66</v>
          </cell>
          <cell r="Q288">
            <v>0.66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1834.25</v>
          </cell>
          <cell r="X288">
            <v>1834.25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/>
          <cell r="AG288"/>
          <cell r="AH288"/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/>
          <cell r="AN288"/>
          <cell r="AO288"/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/>
          <cell r="AU288"/>
          <cell r="AV288"/>
          <cell r="AW288">
            <v>0.66</v>
          </cell>
          <cell r="AX288">
            <v>0</v>
          </cell>
          <cell r="AY288">
            <v>1834.25</v>
          </cell>
          <cell r="AZ288">
            <v>1834.25</v>
          </cell>
          <cell r="BA288"/>
          <cell r="BB288"/>
          <cell r="BC288"/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/>
          <cell r="BI288"/>
          <cell r="BJ288"/>
          <cell r="BK288">
            <v>0</v>
          </cell>
          <cell r="BL288">
            <v>0</v>
          </cell>
          <cell r="BM288"/>
          <cell r="BN288">
            <v>0</v>
          </cell>
          <cell r="BO288">
            <v>0</v>
          </cell>
        </row>
        <row r="289">
          <cell r="I289" t="str">
            <v>2112/15</v>
          </cell>
          <cell r="J289" t="str">
            <v>G_2112/15</v>
          </cell>
          <cell r="K289">
            <v>2016</v>
          </cell>
          <cell r="L289">
            <v>2026</v>
          </cell>
          <cell r="M289">
            <v>8921.7900000000009</v>
          </cell>
          <cell r="N289">
            <v>8921.7900000000009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8921.7900000000009</v>
          </cell>
          <cell r="X289">
            <v>8921.7900000000009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/>
          <cell r="AG289"/>
          <cell r="AH289"/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/>
          <cell r="AN289"/>
          <cell r="AO289"/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/>
          <cell r="AU289"/>
          <cell r="AV289"/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/>
          <cell r="BB289"/>
          <cell r="BC289"/>
          <cell r="BD289">
            <v>0</v>
          </cell>
          <cell r="BE289">
            <v>0</v>
          </cell>
          <cell r="BF289">
            <v>10</v>
          </cell>
          <cell r="BG289">
            <v>10</v>
          </cell>
          <cell r="BH289"/>
          <cell r="BI289"/>
          <cell r="BJ289"/>
          <cell r="BK289">
            <v>0</v>
          </cell>
          <cell r="BL289">
            <v>0</v>
          </cell>
          <cell r="BM289"/>
          <cell r="BN289">
            <v>8911.7900000000009</v>
          </cell>
          <cell r="BO289">
            <v>8911.7900000000009</v>
          </cell>
        </row>
        <row r="290">
          <cell r="I290" t="str">
            <v>2113/15</v>
          </cell>
          <cell r="J290" t="str">
            <v>G_2113/15</v>
          </cell>
          <cell r="K290">
            <v>2017</v>
          </cell>
          <cell r="L290">
            <v>2022</v>
          </cell>
          <cell r="M290">
            <v>5578.37</v>
          </cell>
          <cell r="N290">
            <v>5578.37</v>
          </cell>
          <cell r="O290">
            <v>0</v>
          </cell>
          <cell r="P290">
            <v>2.2000000000000002</v>
          </cell>
          <cell r="Q290">
            <v>2.2000000000000002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10</v>
          </cell>
          <cell r="W290">
            <v>5568.37</v>
          </cell>
          <cell r="X290">
            <v>5568.37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/>
          <cell r="AG290"/>
          <cell r="AH290"/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/>
          <cell r="AN290"/>
          <cell r="AO290"/>
          <cell r="AP290">
            <v>2.2000000000000002</v>
          </cell>
          <cell r="AQ290">
            <v>0</v>
          </cell>
          <cell r="AR290">
            <v>5568.37</v>
          </cell>
          <cell r="AS290">
            <v>5568.37</v>
          </cell>
          <cell r="AT290"/>
          <cell r="AU290"/>
          <cell r="AV290"/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/>
          <cell r="BB290"/>
          <cell r="BC290"/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/>
          <cell r="BI290"/>
          <cell r="BJ290"/>
          <cell r="BK290">
            <v>0</v>
          </cell>
          <cell r="BL290">
            <v>0</v>
          </cell>
          <cell r="BM290"/>
          <cell r="BN290">
            <v>0</v>
          </cell>
          <cell r="BO290">
            <v>0</v>
          </cell>
        </row>
        <row r="291">
          <cell r="I291" t="str">
            <v>2116/15</v>
          </cell>
          <cell r="J291" t="str">
            <v>G_2116/15</v>
          </cell>
          <cell r="K291">
            <v>2016</v>
          </cell>
          <cell r="L291">
            <v>2024</v>
          </cell>
          <cell r="M291">
            <v>6522.82</v>
          </cell>
          <cell r="N291">
            <v>6522.82</v>
          </cell>
          <cell r="O291">
            <v>0</v>
          </cell>
          <cell r="P291">
            <v>2.2999999999999998</v>
          </cell>
          <cell r="Q291">
            <v>2.2999999999999998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6522.82</v>
          </cell>
          <cell r="X291">
            <v>6522.82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/>
          <cell r="AG291"/>
          <cell r="AH291"/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/>
          <cell r="AN291"/>
          <cell r="AO291"/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/>
          <cell r="AU291"/>
          <cell r="AV291"/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/>
          <cell r="BB291"/>
          <cell r="BC291"/>
          <cell r="BD291">
            <v>2.2999999999999998</v>
          </cell>
          <cell r="BE291">
            <v>0</v>
          </cell>
          <cell r="BF291">
            <v>6522.82</v>
          </cell>
          <cell r="BG291">
            <v>6522.82</v>
          </cell>
          <cell r="BH291"/>
          <cell r="BI291"/>
          <cell r="BJ291"/>
          <cell r="BK291">
            <v>0</v>
          </cell>
          <cell r="BL291">
            <v>0</v>
          </cell>
          <cell r="BM291"/>
          <cell r="BN291">
            <v>0</v>
          </cell>
          <cell r="BO291">
            <v>0</v>
          </cell>
        </row>
        <row r="292">
          <cell r="I292" t="str">
            <v>2117/15</v>
          </cell>
          <cell r="J292" t="str">
            <v>G_2117/15</v>
          </cell>
          <cell r="K292">
            <v>2017</v>
          </cell>
          <cell r="L292">
            <v>2020</v>
          </cell>
          <cell r="M292">
            <v>5674.29</v>
          </cell>
          <cell r="N292">
            <v>5674.29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2005.37</v>
          </cell>
          <cell r="W292">
            <v>3668.92</v>
          </cell>
          <cell r="X292">
            <v>3668.92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3668.92</v>
          </cell>
          <cell r="AE292">
            <v>3668.92</v>
          </cell>
          <cell r="AF292"/>
          <cell r="AG292"/>
          <cell r="AH292"/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/>
          <cell r="AN292"/>
          <cell r="AO292"/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/>
          <cell r="AU292"/>
          <cell r="AV292"/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/>
          <cell r="BB292"/>
          <cell r="BC292"/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/>
          <cell r="BI292"/>
          <cell r="BJ292"/>
          <cell r="BK292">
            <v>0</v>
          </cell>
          <cell r="BL292">
            <v>0</v>
          </cell>
          <cell r="BM292"/>
          <cell r="BN292">
            <v>0</v>
          </cell>
          <cell r="BO292">
            <v>0</v>
          </cell>
        </row>
        <row r="293">
          <cell r="I293" t="str">
            <v>2118/15</v>
          </cell>
          <cell r="J293" t="str">
            <v>G_2118/15</v>
          </cell>
          <cell r="K293">
            <v>2017</v>
          </cell>
          <cell r="L293">
            <v>2020</v>
          </cell>
          <cell r="M293">
            <v>4607.9399999999996</v>
          </cell>
          <cell r="N293">
            <v>4607.9399999999996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276.21000000000004</v>
          </cell>
          <cell r="W293">
            <v>4331.7299999999996</v>
          </cell>
          <cell r="X293">
            <v>4331.7299999999996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4331.7299999999996</v>
          </cell>
          <cell r="AE293">
            <v>4331.7299999999996</v>
          </cell>
          <cell r="AF293"/>
          <cell r="AG293"/>
          <cell r="AH293"/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/>
          <cell r="AN293"/>
          <cell r="AO293"/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/>
          <cell r="AU293"/>
          <cell r="AV293"/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/>
          <cell r="BB293"/>
          <cell r="BC293"/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/>
          <cell r="BI293"/>
          <cell r="BJ293"/>
          <cell r="BK293">
            <v>0</v>
          </cell>
          <cell r="BL293">
            <v>0</v>
          </cell>
          <cell r="BM293"/>
          <cell r="BN293">
            <v>0</v>
          </cell>
          <cell r="BO293">
            <v>0</v>
          </cell>
        </row>
        <row r="294">
          <cell r="I294" t="str">
            <v>2119/15</v>
          </cell>
          <cell r="J294" t="str">
            <v>G_2119/15</v>
          </cell>
          <cell r="K294">
            <v>2019</v>
          </cell>
          <cell r="L294">
            <v>2023</v>
          </cell>
          <cell r="M294">
            <v>3363.07</v>
          </cell>
          <cell r="N294">
            <v>3363.07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3363.07</v>
          </cell>
          <cell r="X294">
            <v>3363.07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/>
          <cell r="AG294"/>
          <cell r="AH294"/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/>
          <cell r="AN294"/>
          <cell r="AO294"/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/>
          <cell r="AU294"/>
          <cell r="AV294"/>
          <cell r="AW294">
            <v>0</v>
          </cell>
          <cell r="AX294">
            <v>0</v>
          </cell>
          <cell r="AY294">
            <v>3363.07</v>
          </cell>
          <cell r="AZ294">
            <v>3363.07</v>
          </cell>
          <cell r="BA294"/>
          <cell r="BB294"/>
          <cell r="BC294"/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/>
          <cell r="BI294"/>
          <cell r="BJ294"/>
          <cell r="BK294">
            <v>0</v>
          </cell>
          <cell r="BL294">
            <v>0</v>
          </cell>
          <cell r="BM294"/>
          <cell r="BN294">
            <v>0</v>
          </cell>
          <cell r="BO294">
            <v>0</v>
          </cell>
        </row>
        <row r="295">
          <cell r="I295" t="str">
            <v>2151/15</v>
          </cell>
          <cell r="J295" t="str">
            <v>G_2151/15</v>
          </cell>
          <cell r="K295">
            <v>2019</v>
          </cell>
          <cell r="L295">
            <v>2022</v>
          </cell>
          <cell r="M295">
            <v>3320.07</v>
          </cell>
          <cell r="N295">
            <v>3320.07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3320.07</v>
          </cell>
          <cell r="X295">
            <v>3320.07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/>
          <cell r="AG295"/>
          <cell r="AH295"/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/>
          <cell r="AN295"/>
          <cell r="AO295"/>
          <cell r="AP295">
            <v>0</v>
          </cell>
          <cell r="AQ295">
            <v>0</v>
          </cell>
          <cell r="AR295">
            <v>3320.07</v>
          </cell>
          <cell r="AS295">
            <v>3320.07</v>
          </cell>
          <cell r="AT295"/>
          <cell r="AU295"/>
          <cell r="AV295"/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/>
          <cell r="BB295"/>
          <cell r="BC295"/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/>
          <cell r="BI295"/>
          <cell r="BJ295"/>
          <cell r="BK295">
            <v>0</v>
          </cell>
          <cell r="BL295">
            <v>0</v>
          </cell>
          <cell r="BM295"/>
          <cell r="BN295">
            <v>0</v>
          </cell>
          <cell r="BO295">
            <v>0</v>
          </cell>
        </row>
        <row r="296">
          <cell r="I296" t="str">
            <v>2152/15</v>
          </cell>
          <cell r="J296" t="str">
            <v>I_2152/15</v>
          </cell>
          <cell r="K296">
            <v>2018</v>
          </cell>
          <cell r="L296">
            <v>2020</v>
          </cell>
          <cell r="M296">
            <v>1714.44</v>
          </cell>
          <cell r="N296">
            <v>1714.44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10</v>
          </cell>
          <cell r="W296">
            <v>1704.44</v>
          </cell>
          <cell r="X296">
            <v>1704.44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1704.44</v>
          </cell>
          <cell r="AE296">
            <v>1704.44</v>
          </cell>
          <cell r="AF296"/>
          <cell r="AG296"/>
          <cell r="AH296"/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/>
          <cell r="AN296"/>
          <cell r="AO296"/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/>
          <cell r="AU296"/>
          <cell r="AV296"/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/>
          <cell r="BB296"/>
          <cell r="BC296"/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/>
          <cell r="BI296"/>
          <cell r="BJ296"/>
          <cell r="BK296">
            <v>0</v>
          </cell>
          <cell r="BL296">
            <v>0</v>
          </cell>
          <cell r="BM296"/>
          <cell r="BN296">
            <v>0</v>
          </cell>
          <cell r="BO296">
            <v>0</v>
          </cell>
        </row>
        <row r="297">
          <cell r="I297" t="str">
            <v>2153/15</v>
          </cell>
          <cell r="J297" t="str">
            <v>G_2153/15</v>
          </cell>
          <cell r="K297">
            <v>2019</v>
          </cell>
          <cell r="L297">
            <v>2023</v>
          </cell>
          <cell r="M297">
            <v>15575.84</v>
          </cell>
          <cell r="N297">
            <v>15575.84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0.2</v>
          </cell>
          <cell r="T297">
            <v>0.2</v>
          </cell>
          <cell r="U297">
            <v>0</v>
          </cell>
          <cell r="V297">
            <v>0</v>
          </cell>
          <cell r="W297">
            <v>15575.84</v>
          </cell>
          <cell r="X297">
            <v>15575.84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/>
          <cell r="AG297"/>
          <cell r="AH297"/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/>
          <cell r="AN297"/>
          <cell r="AO297"/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/>
          <cell r="AU297"/>
          <cell r="AV297"/>
          <cell r="AW297">
            <v>0</v>
          </cell>
          <cell r="AX297">
            <v>0.2</v>
          </cell>
          <cell r="AY297">
            <v>575.84</v>
          </cell>
          <cell r="AZ297">
            <v>575.84</v>
          </cell>
          <cell r="BA297"/>
          <cell r="BB297"/>
          <cell r="BC297"/>
          <cell r="BD297">
            <v>0</v>
          </cell>
          <cell r="BE297">
            <v>0</v>
          </cell>
          <cell r="BF297">
            <v>15000</v>
          </cell>
          <cell r="BG297">
            <v>15000</v>
          </cell>
          <cell r="BH297"/>
          <cell r="BI297"/>
          <cell r="BJ297"/>
          <cell r="BK297">
            <v>0</v>
          </cell>
          <cell r="BL297">
            <v>0</v>
          </cell>
          <cell r="BM297"/>
          <cell r="BN297">
            <v>0</v>
          </cell>
          <cell r="BO297">
            <v>0</v>
          </cell>
        </row>
        <row r="298">
          <cell r="I298" t="str">
            <v>2164/15</v>
          </cell>
          <cell r="J298" t="str">
            <v>G_2164/15</v>
          </cell>
          <cell r="K298">
            <v>2016</v>
          </cell>
          <cell r="L298">
            <v>2026</v>
          </cell>
          <cell r="M298">
            <v>9507.61</v>
          </cell>
          <cell r="N298">
            <v>9507.61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9507.61</v>
          </cell>
          <cell r="X298">
            <v>9507.61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/>
          <cell r="AG298"/>
          <cell r="AH298"/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/>
          <cell r="AN298"/>
          <cell r="AO298"/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/>
          <cell r="AU298"/>
          <cell r="AV298"/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/>
          <cell r="BB298"/>
          <cell r="BC298"/>
          <cell r="BD298">
            <v>0</v>
          </cell>
          <cell r="BE298">
            <v>0</v>
          </cell>
          <cell r="BF298">
            <v>10</v>
          </cell>
          <cell r="BG298">
            <v>10</v>
          </cell>
          <cell r="BH298"/>
          <cell r="BI298"/>
          <cell r="BJ298"/>
          <cell r="BK298">
            <v>0</v>
          </cell>
          <cell r="BL298">
            <v>0</v>
          </cell>
          <cell r="BM298"/>
          <cell r="BN298">
            <v>9497.61</v>
          </cell>
          <cell r="BO298">
            <v>9497.61</v>
          </cell>
        </row>
        <row r="299">
          <cell r="I299" t="str">
            <v>2167/15</v>
          </cell>
          <cell r="J299" t="str">
            <v>I_2167/15</v>
          </cell>
          <cell r="K299">
            <v>2018</v>
          </cell>
          <cell r="L299">
            <v>2022</v>
          </cell>
          <cell r="M299">
            <v>9532.56</v>
          </cell>
          <cell r="N299">
            <v>9532.56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10</v>
          </cell>
          <cell r="W299">
            <v>9522.56</v>
          </cell>
          <cell r="X299">
            <v>9522.56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/>
          <cell r="AG299"/>
          <cell r="AH299"/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/>
          <cell r="AN299"/>
          <cell r="AO299"/>
          <cell r="AP299">
            <v>0</v>
          </cell>
          <cell r="AQ299">
            <v>0</v>
          </cell>
          <cell r="AR299">
            <v>522.55999999999995</v>
          </cell>
          <cell r="AS299">
            <v>522.55999999999995</v>
          </cell>
          <cell r="AT299"/>
          <cell r="AU299"/>
          <cell r="AV299"/>
          <cell r="AW299">
            <v>0</v>
          </cell>
          <cell r="AX299">
            <v>0</v>
          </cell>
          <cell r="AY299">
            <v>9000</v>
          </cell>
          <cell r="AZ299">
            <v>9000</v>
          </cell>
          <cell r="BA299"/>
          <cell r="BB299"/>
          <cell r="BC299"/>
          <cell r="BD299">
            <v>0</v>
          </cell>
          <cell r="BE299">
            <v>0</v>
          </cell>
          <cell r="BF299">
            <v>0</v>
          </cell>
          <cell r="BG299">
            <v>0</v>
          </cell>
          <cell r="BH299"/>
          <cell r="BI299"/>
          <cell r="BJ299"/>
          <cell r="BK299">
            <v>0</v>
          </cell>
          <cell r="BL299">
            <v>0</v>
          </cell>
          <cell r="BM299"/>
          <cell r="BN299">
            <v>0</v>
          </cell>
          <cell r="BO299">
            <v>0</v>
          </cell>
        </row>
        <row r="300">
          <cell r="I300" t="str">
            <v>2168/15</v>
          </cell>
          <cell r="J300" t="str">
            <v>I_2168/15</v>
          </cell>
          <cell r="K300">
            <v>2018</v>
          </cell>
          <cell r="L300">
            <v>2020</v>
          </cell>
          <cell r="M300">
            <v>7128.61</v>
          </cell>
          <cell r="N300">
            <v>7128.61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590.67999999999938</v>
          </cell>
          <cell r="W300">
            <v>6537.93</v>
          </cell>
          <cell r="X300">
            <v>6537.93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1937.93</v>
          </cell>
          <cell r="AE300">
            <v>1937.93</v>
          </cell>
          <cell r="AF300"/>
          <cell r="AG300"/>
          <cell r="AH300"/>
          <cell r="AI300">
            <v>0</v>
          </cell>
          <cell r="AJ300">
            <v>0</v>
          </cell>
          <cell r="AK300">
            <v>4600</v>
          </cell>
          <cell r="AL300">
            <v>4600</v>
          </cell>
          <cell r="AM300"/>
          <cell r="AN300"/>
          <cell r="AO300"/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/>
          <cell r="AU300"/>
          <cell r="AV300"/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/>
          <cell r="BB300"/>
          <cell r="BC300"/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/>
          <cell r="BI300"/>
          <cell r="BJ300"/>
          <cell r="BK300">
            <v>0</v>
          </cell>
          <cell r="BL300">
            <v>0</v>
          </cell>
          <cell r="BM300"/>
          <cell r="BN300">
            <v>0</v>
          </cell>
          <cell r="BO300">
            <v>0</v>
          </cell>
        </row>
        <row r="301">
          <cell r="I301" t="str">
            <v>2169/15</v>
          </cell>
          <cell r="J301" t="str">
            <v xml:space="preserve">I_2169/15  </v>
          </cell>
          <cell r="K301">
            <v>2018</v>
          </cell>
          <cell r="L301">
            <v>2020</v>
          </cell>
          <cell r="M301">
            <v>3470.97316</v>
          </cell>
          <cell r="N301">
            <v>3851.76</v>
          </cell>
          <cell r="O301">
            <v>-380.78684000000021</v>
          </cell>
          <cell r="P301">
            <v>0.63</v>
          </cell>
          <cell r="Q301">
            <v>0.63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2764.20316</v>
          </cell>
          <cell r="W301">
            <v>706.77</v>
          </cell>
          <cell r="X301">
            <v>706.77</v>
          </cell>
          <cell r="Y301">
            <v>0</v>
          </cell>
          <cell r="Z301">
            <v>0</v>
          </cell>
          <cell r="AA301">
            <v>0</v>
          </cell>
          <cell r="AB301">
            <v>0.63</v>
          </cell>
          <cell r="AC301">
            <v>0</v>
          </cell>
          <cell r="AD301">
            <v>706.77</v>
          </cell>
          <cell r="AE301">
            <v>706.77</v>
          </cell>
          <cell r="AF301"/>
          <cell r="AG301"/>
          <cell r="AH301"/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/>
          <cell r="AN301"/>
          <cell r="AO301"/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/>
          <cell r="AU301"/>
          <cell r="AV301"/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/>
          <cell r="BB301"/>
          <cell r="BC301"/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BH301"/>
          <cell r="BI301"/>
          <cell r="BJ301"/>
          <cell r="BK301">
            <v>0</v>
          </cell>
          <cell r="BL301">
            <v>0</v>
          </cell>
          <cell r="BM301"/>
          <cell r="BN301">
            <v>0</v>
          </cell>
          <cell r="BO301">
            <v>0</v>
          </cell>
        </row>
        <row r="302">
          <cell r="I302" t="str">
            <v>2170/15</v>
          </cell>
          <cell r="J302" t="str">
            <v xml:space="preserve">I_2170/15  </v>
          </cell>
          <cell r="K302">
            <v>2018</v>
          </cell>
          <cell r="L302">
            <v>2020</v>
          </cell>
          <cell r="M302">
            <v>3315.55</v>
          </cell>
          <cell r="N302">
            <v>3315.55</v>
          </cell>
          <cell r="O302">
            <v>0</v>
          </cell>
          <cell r="P302">
            <v>0.35</v>
          </cell>
          <cell r="Q302">
            <v>0.35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977.17000000000007</v>
          </cell>
          <cell r="W302">
            <v>2338.38</v>
          </cell>
          <cell r="X302">
            <v>2338.38</v>
          </cell>
          <cell r="Y302">
            <v>0</v>
          </cell>
          <cell r="Z302">
            <v>0</v>
          </cell>
          <cell r="AA302">
            <v>0</v>
          </cell>
          <cell r="AB302">
            <v>0.35</v>
          </cell>
          <cell r="AC302">
            <v>0</v>
          </cell>
          <cell r="AD302">
            <v>2338.38</v>
          </cell>
          <cell r="AE302">
            <v>2338.38</v>
          </cell>
          <cell r="AF302"/>
          <cell r="AG302"/>
          <cell r="AH302"/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/>
          <cell r="AN302"/>
          <cell r="AO302"/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/>
          <cell r="AU302"/>
          <cell r="AV302"/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/>
          <cell r="BB302"/>
          <cell r="BC302"/>
          <cell r="BD302">
            <v>0</v>
          </cell>
          <cell r="BE302">
            <v>0</v>
          </cell>
          <cell r="BF302">
            <v>0</v>
          </cell>
          <cell r="BG302">
            <v>0</v>
          </cell>
          <cell r="BH302"/>
          <cell r="BI302"/>
          <cell r="BJ302"/>
          <cell r="BK302">
            <v>0</v>
          </cell>
          <cell r="BL302">
            <v>0</v>
          </cell>
          <cell r="BM302"/>
          <cell r="BN302">
            <v>0</v>
          </cell>
          <cell r="BO302">
            <v>0</v>
          </cell>
        </row>
        <row r="303">
          <cell r="I303" t="str">
            <v>2171/15</v>
          </cell>
          <cell r="J303" t="str">
            <v xml:space="preserve">I_2171/15  </v>
          </cell>
          <cell r="K303">
            <v>2018</v>
          </cell>
          <cell r="L303">
            <v>2020</v>
          </cell>
          <cell r="M303">
            <v>2751.79</v>
          </cell>
          <cell r="N303">
            <v>2751.79</v>
          </cell>
          <cell r="O303">
            <v>0</v>
          </cell>
          <cell r="P303">
            <v>0.32</v>
          </cell>
          <cell r="Q303">
            <v>0.32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276.55000000000018</v>
          </cell>
          <cell r="W303">
            <v>2475.2399999999998</v>
          </cell>
          <cell r="X303">
            <v>2475.2399999999998</v>
          </cell>
          <cell r="Y303">
            <v>0</v>
          </cell>
          <cell r="Z303">
            <v>0</v>
          </cell>
          <cell r="AA303">
            <v>0</v>
          </cell>
          <cell r="AB303">
            <v>0.32</v>
          </cell>
          <cell r="AC303">
            <v>0</v>
          </cell>
          <cell r="AD303">
            <v>2475.2399999999998</v>
          </cell>
          <cell r="AE303">
            <v>2475.2399999999998</v>
          </cell>
          <cell r="AF303"/>
          <cell r="AG303"/>
          <cell r="AH303"/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/>
          <cell r="AN303"/>
          <cell r="AO303"/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/>
          <cell r="AU303"/>
          <cell r="AV303"/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/>
          <cell r="BB303"/>
          <cell r="BC303"/>
          <cell r="BD303">
            <v>0</v>
          </cell>
          <cell r="BE303">
            <v>0</v>
          </cell>
          <cell r="BF303">
            <v>0</v>
          </cell>
          <cell r="BG303">
            <v>0</v>
          </cell>
          <cell r="BH303"/>
          <cell r="BI303"/>
          <cell r="BJ303"/>
          <cell r="BK303">
            <v>0</v>
          </cell>
          <cell r="BL303">
            <v>0</v>
          </cell>
          <cell r="BM303"/>
          <cell r="BN303">
            <v>0</v>
          </cell>
          <cell r="BO303">
            <v>0</v>
          </cell>
        </row>
        <row r="304">
          <cell r="I304" t="str">
            <v>2172/15</v>
          </cell>
          <cell r="J304" t="str">
            <v xml:space="preserve">I_2172/15  </v>
          </cell>
          <cell r="K304">
            <v>2018</v>
          </cell>
          <cell r="L304">
            <v>2020</v>
          </cell>
          <cell r="M304">
            <v>2745.74</v>
          </cell>
          <cell r="N304">
            <v>2745.74</v>
          </cell>
          <cell r="O304">
            <v>0</v>
          </cell>
          <cell r="P304">
            <v>0.32</v>
          </cell>
          <cell r="Q304">
            <v>0.32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69.289999999999964</v>
          </cell>
          <cell r="W304">
            <v>2676.45</v>
          </cell>
          <cell r="X304">
            <v>2676.45</v>
          </cell>
          <cell r="Y304">
            <v>0</v>
          </cell>
          <cell r="Z304">
            <v>0</v>
          </cell>
          <cell r="AA304">
            <v>0</v>
          </cell>
          <cell r="AB304">
            <v>0.32</v>
          </cell>
          <cell r="AC304">
            <v>0</v>
          </cell>
          <cell r="AD304">
            <v>2676.45</v>
          </cell>
          <cell r="AE304">
            <v>2676.45</v>
          </cell>
          <cell r="AF304"/>
          <cell r="AG304"/>
          <cell r="AH304"/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/>
          <cell r="AN304"/>
          <cell r="AO304"/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/>
          <cell r="AU304"/>
          <cell r="AV304"/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/>
          <cell r="BB304"/>
          <cell r="BC304"/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BH304"/>
          <cell r="BI304"/>
          <cell r="BJ304"/>
          <cell r="BK304">
            <v>0</v>
          </cell>
          <cell r="BL304">
            <v>0</v>
          </cell>
          <cell r="BM304"/>
          <cell r="BN304">
            <v>0</v>
          </cell>
          <cell r="BO304">
            <v>0</v>
          </cell>
        </row>
        <row r="305">
          <cell r="I305" t="str">
            <v>2175/15</v>
          </cell>
          <cell r="J305" t="str">
            <v>I_2175/15</v>
          </cell>
          <cell r="K305">
            <v>2018</v>
          </cell>
          <cell r="L305">
            <v>2025</v>
          </cell>
          <cell r="M305">
            <v>15209.62</v>
          </cell>
          <cell r="N305">
            <v>15209.62</v>
          </cell>
          <cell r="O305">
            <v>0</v>
          </cell>
          <cell r="P305">
            <v>5.9</v>
          </cell>
          <cell r="Q305">
            <v>5.9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15209.62</v>
          </cell>
          <cell r="X305">
            <v>15209.62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/>
          <cell r="AG305"/>
          <cell r="AH305"/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/>
          <cell r="AN305"/>
          <cell r="AO305"/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/>
          <cell r="AU305"/>
          <cell r="AV305"/>
          <cell r="AW305">
            <v>0</v>
          </cell>
          <cell r="AX305">
            <v>0</v>
          </cell>
          <cell r="AY305">
            <v>209.620000000001</v>
          </cell>
          <cell r="AZ305">
            <v>209.620000000001</v>
          </cell>
          <cell r="BA305"/>
          <cell r="BB305"/>
          <cell r="BC305"/>
          <cell r="BD305">
            <v>0</v>
          </cell>
          <cell r="BE305">
            <v>0</v>
          </cell>
          <cell r="BF305">
            <v>3000</v>
          </cell>
          <cell r="BG305">
            <v>3000</v>
          </cell>
          <cell r="BH305"/>
          <cell r="BI305"/>
          <cell r="BJ305"/>
          <cell r="BK305">
            <v>5.9</v>
          </cell>
          <cell r="BL305">
            <v>0</v>
          </cell>
          <cell r="BM305">
            <v>1</v>
          </cell>
          <cell r="BN305">
            <v>12000</v>
          </cell>
          <cell r="BO305">
            <v>12000</v>
          </cell>
        </row>
        <row r="306">
          <cell r="I306" t="str">
            <v>5788/19</v>
          </cell>
          <cell r="J306" t="str">
            <v xml:space="preserve">J_5788/19 </v>
          </cell>
          <cell r="K306">
            <v>2020</v>
          </cell>
          <cell r="L306">
            <v>2020</v>
          </cell>
          <cell r="M306">
            <v>1516.1</v>
          </cell>
          <cell r="N306">
            <v>1516.1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1.26</v>
          </cell>
          <cell r="T306">
            <v>1.26</v>
          </cell>
          <cell r="U306">
            <v>0</v>
          </cell>
          <cell r="V306">
            <v>701.09999999999991</v>
          </cell>
          <cell r="W306">
            <v>815</v>
          </cell>
          <cell r="X306">
            <v>815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1.26</v>
          </cell>
          <cell r="AD306">
            <v>815</v>
          </cell>
          <cell r="AE306">
            <v>815</v>
          </cell>
          <cell r="AF306"/>
          <cell r="AG306"/>
          <cell r="AH306"/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/>
          <cell r="AN306"/>
          <cell r="AO306"/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/>
          <cell r="AU306"/>
          <cell r="AV306"/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/>
          <cell r="BB306"/>
          <cell r="BC306"/>
          <cell r="BD306">
            <v>0</v>
          </cell>
          <cell r="BE306">
            <v>0</v>
          </cell>
          <cell r="BF306">
            <v>0</v>
          </cell>
          <cell r="BG306">
            <v>0</v>
          </cell>
          <cell r="BH306"/>
          <cell r="BI306"/>
          <cell r="BJ306"/>
          <cell r="BK306">
            <v>0</v>
          </cell>
          <cell r="BL306">
            <v>0</v>
          </cell>
          <cell r="BM306"/>
          <cell r="BN306">
            <v>0</v>
          </cell>
          <cell r="BO306">
            <v>0</v>
          </cell>
        </row>
        <row r="307">
          <cell r="I307" t="str">
            <v>5887/19</v>
          </cell>
          <cell r="J307" t="str">
            <v xml:space="preserve">J_5887/19  </v>
          </cell>
          <cell r="K307">
            <v>2020</v>
          </cell>
          <cell r="L307">
            <v>2020</v>
          </cell>
          <cell r="M307">
            <v>487.06</v>
          </cell>
          <cell r="N307">
            <v>487.06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0.4</v>
          </cell>
          <cell r="T307">
            <v>0.4</v>
          </cell>
          <cell r="U307">
            <v>0</v>
          </cell>
          <cell r="V307">
            <v>82.06</v>
          </cell>
          <cell r="W307">
            <v>405</v>
          </cell>
          <cell r="X307">
            <v>405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0.4</v>
          </cell>
          <cell r="AD307">
            <v>405</v>
          </cell>
          <cell r="AE307">
            <v>405</v>
          </cell>
          <cell r="AF307"/>
          <cell r="AG307"/>
          <cell r="AH307"/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/>
          <cell r="AN307"/>
          <cell r="AO307"/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/>
          <cell r="AU307"/>
          <cell r="AV307"/>
          <cell r="AW307">
            <v>0</v>
          </cell>
          <cell r="AX307">
            <v>0</v>
          </cell>
          <cell r="AY307">
            <v>0</v>
          </cell>
          <cell r="AZ307">
            <v>0</v>
          </cell>
          <cell r="BA307"/>
          <cell r="BB307"/>
          <cell r="BC307"/>
          <cell r="BD307">
            <v>0</v>
          </cell>
          <cell r="BE307">
            <v>0</v>
          </cell>
          <cell r="BF307">
            <v>0</v>
          </cell>
          <cell r="BG307">
            <v>0</v>
          </cell>
          <cell r="BH307"/>
          <cell r="BI307"/>
          <cell r="BJ307"/>
          <cell r="BK307">
            <v>0</v>
          </cell>
          <cell r="BL307">
            <v>0</v>
          </cell>
          <cell r="BM307"/>
          <cell r="BN307">
            <v>0</v>
          </cell>
          <cell r="BO307">
            <v>0</v>
          </cell>
        </row>
        <row r="308">
          <cell r="I308" t="str">
            <v>5886/19</v>
          </cell>
          <cell r="J308" t="str">
            <v xml:space="preserve">J_5886/19  </v>
          </cell>
          <cell r="K308">
            <v>2020</v>
          </cell>
          <cell r="L308">
            <v>2020</v>
          </cell>
          <cell r="M308">
            <v>487.06</v>
          </cell>
          <cell r="N308">
            <v>487.06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0.4</v>
          </cell>
          <cell r="T308">
            <v>0.4</v>
          </cell>
          <cell r="U308">
            <v>0</v>
          </cell>
          <cell r="V308">
            <v>72.06</v>
          </cell>
          <cell r="W308">
            <v>415</v>
          </cell>
          <cell r="X308">
            <v>415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0.4</v>
          </cell>
          <cell r="AD308">
            <v>415</v>
          </cell>
          <cell r="AE308">
            <v>415</v>
          </cell>
          <cell r="AF308"/>
          <cell r="AG308"/>
          <cell r="AH308"/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/>
          <cell r="AN308"/>
          <cell r="AO308"/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/>
          <cell r="AU308"/>
          <cell r="AV308"/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/>
          <cell r="BB308"/>
          <cell r="BC308"/>
          <cell r="BD308">
            <v>0</v>
          </cell>
          <cell r="BE308">
            <v>0</v>
          </cell>
          <cell r="BF308">
            <v>0</v>
          </cell>
          <cell r="BG308">
            <v>0</v>
          </cell>
          <cell r="BH308"/>
          <cell r="BI308"/>
          <cell r="BJ308"/>
          <cell r="BK308">
            <v>0</v>
          </cell>
          <cell r="BL308">
            <v>0</v>
          </cell>
          <cell r="BM308"/>
          <cell r="BN308">
            <v>0</v>
          </cell>
          <cell r="BO308">
            <v>0</v>
          </cell>
        </row>
        <row r="309">
          <cell r="I309" t="str">
            <v>6179/19</v>
          </cell>
          <cell r="J309" t="str">
            <v>J_6179/19</v>
          </cell>
          <cell r="K309">
            <v>2020</v>
          </cell>
          <cell r="L309">
            <v>2021</v>
          </cell>
          <cell r="M309">
            <v>6845.87</v>
          </cell>
          <cell r="N309">
            <v>6845.87</v>
          </cell>
          <cell r="O309">
            <v>0</v>
          </cell>
          <cell r="P309">
            <v>1.1499999999999999</v>
          </cell>
          <cell r="Q309">
            <v>1.1499999999999999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300</v>
          </cell>
          <cell r="W309">
            <v>6545.87</v>
          </cell>
          <cell r="X309">
            <v>6545.87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6245.87</v>
          </cell>
          <cell r="AE309">
            <v>6245.87</v>
          </cell>
          <cell r="AF309"/>
          <cell r="AG309"/>
          <cell r="AH309"/>
          <cell r="AI309">
            <v>1.1499999999999999</v>
          </cell>
          <cell r="AJ309">
            <v>0</v>
          </cell>
          <cell r="AK309">
            <v>300</v>
          </cell>
          <cell r="AL309">
            <v>300</v>
          </cell>
          <cell r="AM309"/>
          <cell r="AN309"/>
          <cell r="AO309"/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/>
          <cell r="AU309"/>
          <cell r="AV309"/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/>
          <cell r="BB309"/>
          <cell r="BC309"/>
          <cell r="BD309">
            <v>0</v>
          </cell>
          <cell r="BE309">
            <v>0</v>
          </cell>
          <cell r="BF309">
            <v>0</v>
          </cell>
          <cell r="BG309">
            <v>0</v>
          </cell>
          <cell r="BH309"/>
          <cell r="BI309"/>
          <cell r="BJ309"/>
          <cell r="BK309">
            <v>0</v>
          </cell>
          <cell r="BL309">
            <v>0</v>
          </cell>
          <cell r="BM309"/>
          <cell r="BN309">
            <v>0</v>
          </cell>
          <cell r="BO309">
            <v>0</v>
          </cell>
        </row>
        <row r="310">
          <cell r="I310" t="str">
            <v>6374/20</v>
          </cell>
          <cell r="J310" t="str">
            <v>K_6374/20</v>
          </cell>
          <cell r="K310">
            <v>2020</v>
          </cell>
          <cell r="L310">
            <v>2020</v>
          </cell>
          <cell r="M310">
            <v>259.85000000000002</v>
          </cell>
          <cell r="N310">
            <v>259.85000000000002</v>
          </cell>
          <cell r="O310">
            <v>0</v>
          </cell>
          <cell r="P310">
            <v>0.21</v>
          </cell>
          <cell r="Q310">
            <v>0.21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24.380000000000024</v>
          </cell>
          <cell r="W310">
            <v>235.47</v>
          </cell>
          <cell r="X310">
            <v>235.47</v>
          </cell>
          <cell r="Y310">
            <v>0</v>
          </cell>
          <cell r="Z310">
            <v>0</v>
          </cell>
          <cell r="AA310">
            <v>0</v>
          </cell>
          <cell r="AB310">
            <v>0.21</v>
          </cell>
          <cell r="AC310">
            <v>0</v>
          </cell>
          <cell r="AD310">
            <v>235.47</v>
          </cell>
          <cell r="AE310">
            <v>235.47</v>
          </cell>
          <cell r="AF310"/>
          <cell r="AG310"/>
          <cell r="AH310"/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/>
          <cell r="AN310"/>
          <cell r="AO310"/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/>
          <cell r="AU310"/>
          <cell r="AV310"/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/>
          <cell r="BB310"/>
          <cell r="BC310"/>
          <cell r="BD310">
            <v>0</v>
          </cell>
          <cell r="BE310">
            <v>0</v>
          </cell>
          <cell r="BF310">
            <v>0</v>
          </cell>
          <cell r="BG310">
            <v>0</v>
          </cell>
          <cell r="BH310"/>
          <cell r="BI310"/>
          <cell r="BJ310"/>
          <cell r="BK310">
            <v>0</v>
          </cell>
          <cell r="BL310">
            <v>0</v>
          </cell>
          <cell r="BM310"/>
          <cell r="BN310">
            <v>0</v>
          </cell>
          <cell r="BO310">
            <v>0</v>
          </cell>
        </row>
        <row r="311">
          <cell r="I311" t="str">
            <v>6359/20</v>
          </cell>
          <cell r="J311" t="str">
            <v>K_6359/20</v>
          </cell>
          <cell r="K311">
            <v>2020</v>
          </cell>
          <cell r="L311">
            <v>2020</v>
          </cell>
          <cell r="M311">
            <v>963.49</v>
          </cell>
          <cell r="N311">
            <v>963.49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0.8</v>
          </cell>
          <cell r="T311">
            <v>0.8</v>
          </cell>
          <cell r="U311">
            <v>0</v>
          </cell>
          <cell r="V311">
            <v>0</v>
          </cell>
          <cell r="W311">
            <v>963.49</v>
          </cell>
          <cell r="X311">
            <v>963.49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0.8</v>
          </cell>
          <cell r="AD311">
            <v>963.49</v>
          </cell>
          <cell r="AE311">
            <v>963.49</v>
          </cell>
          <cell r="AF311"/>
          <cell r="AG311"/>
          <cell r="AH311"/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/>
          <cell r="AN311"/>
          <cell r="AO311"/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/>
          <cell r="AU311"/>
          <cell r="AV311"/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/>
          <cell r="BB311"/>
          <cell r="BC311"/>
          <cell r="BD311">
            <v>0</v>
          </cell>
          <cell r="BE311">
            <v>0</v>
          </cell>
          <cell r="BF311">
            <v>0</v>
          </cell>
          <cell r="BG311">
            <v>0</v>
          </cell>
          <cell r="BH311"/>
          <cell r="BI311"/>
          <cell r="BJ311"/>
          <cell r="BK311">
            <v>0</v>
          </cell>
          <cell r="BL311">
            <v>0</v>
          </cell>
          <cell r="BM311"/>
          <cell r="BN311">
            <v>0</v>
          </cell>
          <cell r="BO311">
            <v>0</v>
          </cell>
        </row>
        <row r="312">
          <cell r="I312" t="str">
            <v>6349/20</v>
          </cell>
          <cell r="J312" t="str">
            <v>K_6349/20</v>
          </cell>
          <cell r="K312">
            <v>2020</v>
          </cell>
          <cell r="L312">
            <v>2020</v>
          </cell>
          <cell r="M312">
            <v>241.07</v>
          </cell>
          <cell r="N312">
            <v>241.07</v>
          </cell>
          <cell r="O312">
            <v>0</v>
          </cell>
          <cell r="P312">
            <v>0.18</v>
          </cell>
          <cell r="Q312">
            <v>0.18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43.120000000000005</v>
          </cell>
          <cell r="W312">
            <v>197.95</v>
          </cell>
          <cell r="X312">
            <v>197.95</v>
          </cell>
          <cell r="Y312">
            <v>0</v>
          </cell>
          <cell r="Z312">
            <v>0</v>
          </cell>
          <cell r="AA312">
            <v>0</v>
          </cell>
          <cell r="AB312">
            <v>0.18</v>
          </cell>
          <cell r="AC312">
            <v>0</v>
          </cell>
          <cell r="AD312">
            <v>197.95</v>
          </cell>
          <cell r="AE312">
            <v>197.95</v>
          </cell>
          <cell r="AF312"/>
          <cell r="AG312"/>
          <cell r="AH312"/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/>
          <cell r="AN312"/>
          <cell r="AO312"/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/>
          <cell r="AU312"/>
          <cell r="AV312"/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/>
          <cell r="BB312"/>
          <cell r="BC312"/>
          <cell r="BD312">
            <v>0</v>
          </cell>
          <cell r="BE312">
            <v>0</v>
          </cell>
          <cell r="BF312">
            <v>0</v>
          </cell>
          <cell r="BG312">
            <v>0</v>
          </cell>
          <cell r="BH312"/>
          <cell r="BI312"/>
          <cell r="BJ312"/>
          <cell r="BK312">
            <v>0</v>
          </cell>
          <cell r="BL312">
            <v>0</v>
          </cell>
          <cell r="BM312"/>
          <cell r="BN312">
            <v>0</v>
          </cell>
          <cell r="BO312">
            <v>0</v>
          </cell>
        </row>
        <row r="313">
          <cell r="I313" t="str">
            <v>6347/20</v>
          </cell>
          <cell r="J313" t="str">
            <v>K_6347/20</v>
          </cell>
          <cell r="K313">
            <v>2020</v>
          </cell>
          <cell r="L313">
            <v>2020</v>
          </cell>
          <cell r="M313">
            <v>682.69</v>
          </cell>
          <cell r="N313">
            <v>682.69</v>
          </cell>
          <cell r="O313">
            <v>0</v>
          </cell>
          <cell r="P313">
            <v>0.52</v>
          </cell>
          <cell r="Q313">
            <v>0.52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682.69</v>
          </cell>
          <cell r="X313">
            <v>682.69</v>
          </cell>
          <cell r="Y313">
            <v>0</v>
          </cell>
          <cell r="Z313">
            <v>0</v>
          </cell>
          <cell r="AA313">
            <v>0</v>
          </cell>
          <cell r="AB313">
            <v>0.52</v>
          </cell>
          <cell r="AC313">
            <v>0</v>
          </cell>
          <cell r="AD313">
            <v>682.69</v>
          </cell>
          <cell r="AE313">
            <v>682.69</v>
          </cell>
          <cell r="AF313"/>
          <cell r="AG313"/>
          <cell r="AH313"/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/>
          <cell r="AN313"/>
          <cell r="AO313"/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/>
          <cell r="AU313"/>
          <cell r="AV313"/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/>
          <cell r="BB313"/>
          <cell r="BC313"/>
          <cell r="BD313">
            <v>0</v>
          </cell>
          <cell r="BE313">
            <v>0</v>
          </cell>
          <cell r="BF313">
            <v>0</v>
          </cell>
          <cell r="BG313">
            <v>0</v>
          </cell>
          <cell r="BH313"/>
          <cell r="BI313"/>
          <cell r="BJ313"/>
          <cell r="BK313">
            <v>0</v>
          </cell>
          <cell r="BL313">
            <v>0</v>
          </cell>
          <cell r="BM313"/>
          <cell r="BN313">
            <v>0</v>
          </cell>
          <cell r="BO313">
            <v>0</v>
          </cell>
        </row>
        <row r="314">
          <cell r="I314" t="str">
            <v>6339/20</v>
          </cell>
          <cell r="J314" t="str">
            <v>K_6339/20</v>
          </cell>
          <cell r="K314">
            <v>2020</v>
          </cell>
          <cell r="L314">
            <v>2020</v>
          </cell>
          <cell r="M314">
            <v>320.3</v>
          </cell>
          <cell r="N314">
            <v>320.3</v>
          </cell>
          <cell r="O314">
            <v>0</v>
          </cell>
          <cell r="P314">
            <v>0.24</v>
          </cell>
          <cell r="Q314">
            <v>0.24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26.930000000000007</v>
          </cell>
          <cell r="W314">
            <v>293.37</v>
          </cell>
          <cell r="X314">
            <v>293.37</v>
          </cell>
          <cell r="Y314">
            <v>0</v>
          </cell>
          <cell r="Z314">
            <v>0</v>
          </cell>
          <cell r="AA314">
            <v>0</v>
          </cell>
          <cell r="AB314">
            <v>0.24</v>
          </cell>
          <cell r="AC314">
            <v>0</v>
          </cell>
          <cell r="AD314">
            <v>293.37</v>
          </cell>
          <cell r="AE314">
            <v>293.37</v>
          </cell>
          <cell r="AF314"/>
          <cell r="AG314"/>
          <cell r="AH314"/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/>
          <cell r="AN314"/>
          <cell r="AO314"/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/>
          <cell r="AU314"/>
          <cell r="AV314"/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/>
          <cell r="BB314"/>
          <cell r="BC314"/>
          <cell r="BD314">
            <v>0</v>
          </cell>
          <cell r="BE314">
            <v>0</v>
          </cell>
          <cell r="BF314">
            <v>0</v>
          </cell>
          <cell r="BG314">
            <v>0</v>
          </cell>
          <cell r="BH314"/>
          <cell r="BI314"/>
          <cell r="BJ314"/>
          <cell r="BK314">
            <v>0</v>
          </cell>
          <cell r="BL314">
            <v>0</v>
          </cell>
          <cell r="BM314"/>
          <cell r="BN314">
            <v>0</v>
          </cell>
          <cell r="BO314">
            <v>0</v>
          </cell>
        </row>
        <row r="315">
          <cell r="I315" t="str">
            <v>6326/20</v>
          </cell>
          <cell r="J315" t="str">
            <v>K_6326/20</v>
          </cell>
          <cell r="K315">
            <v>2020</v>
          </cell>
          <cell r="L315">
            <v>2020</v>
          </cell>
          <cell r="M315">
            <v>487.06</v>
          </cell>
          <cell r="N315">
            <v>487.06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0.4</v>
          </cell>
          <cell r="T315">
            <v>0.4</v>
          </cell>
          <cell r="U315">
            <v>0</v>
          </cell>
          <cell r="V315">
            <v>41.03000000000003</v>
          </cell>
          <cell r="W315">
            <v>446.03</v>
          </cell>
          <cell r="X315">
            <v>446.03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0.4</v>
          </cell>
          <cell r="AD315">
            <v>446.03</v>
          </cell>
          <cell r="AE315">
            <v>446.03</v>
          </cell>
          <cell r="AF315"/>
          <cell r="AG315"/>
          <cell r="AH315"/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/>
          <cell r="AN315"/>
          <cell r="AO315"/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/>
          <cell r="AU315"/>
          <cell r="AV315"/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/>
          <cell r="BB315"/>
          <cell r="BC315"/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H315"/>
          <cell r="BI315"/>
          <cell r="BJ315"/>
          <cell r="BK315">
            <v>0</v>
          </cell>
          <cell r="BL315">
            <v>0</v>
          </cell>
          <cell r="BM315"/>
          <cell r="BN315">
            <v>0</v>
          </cell>
          <cell r="BO315">
            <v>0</v>
          </cell>
        </row>
        <row r="316">
          <cell r="I316" t="str">
            <v>5694/19</v>
          </cell>
          <cell r="J316" t="str">
            <v xml:space="preserve">J_5694/19 </v>
          </cell>
          <cell r="K316">
            <v>2022</v>
          </cell>
          <cell r="L316">
            <v>2022</v>
          </cell>
          <cell r="M316">
            <v>10970.58</v>
          </cell>
          <cell r="N316">
            <v>10970.58</v>
          </cell>
          <cell r="O316">
            <v>0</v>
          </cell>
          <cell r="P316">
            <v>2.25</v>
          </cell>
          <cell r="Q316">
            <v>2.25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10970.58</v>
          </cell>
          <cell r="X316">
            <v>10970.58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/>
          <cell r="AG316"/>
          <cell r="AH316"/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/>
          <cell r="AN316"/>
          <cell r="AO316"/>
          <cell r="AP316">
            <v>2.25</v>
          </cell>
          <cell r="AQ316">
            <v>0</v>
          </cell>
          <cell r="AR316">
            <v>10970.58</v>
          </cell>
          <cell r="AS316">
            <v>10970.58</v>
          </cell>
          <cell r="AT316"/>
          <cell r="AU316"/>
          <cell r="AV316"/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/>
          <cell r="BB316"/>
          <cell r="BC316"/>
          <cell r="BD316">
            <v>0</v>
          </cell>
          <cell r="BE316">
            <v>0</v>
          </cell>
          <cell r="BF316">
            <v>0</v>
          </cell>
          <cell r="BG316">
            <v>0</v>
          </cell>
          <cell r="BH316"/>
          <cell r="BI316"/>
          <cell r="BJ316"/>
          <cell r="BK316">
            <v>0</v>
          </cell>
          <cell r="BL316">
            <v>0</v>
          </cell>
          <cell r="BM316"/>
          <cell r="BN316">
            <v>0</v>
          </cell>
          <cell r="BO316">
            <v>0</v>
          </cell>
        </row>
        <row r="317">
          <cell r="I317"/>
          <cell r="J317"/>
          <cell r="K317"/>
          <cell r="L317"/>
          <cell r="M317">
            <v>223263.75803999996</v>
          </cell>
          <cell r="N317" t="e">
            <v>#N/A</v>
          </cell>
          <cell r="O317" t="e">
            <v>#N/A</v>
          </cell>
          <cell r="P317">
            <v>0</v>
          </cell>
          <cell r="Q317" t="e">
            <v>#N/A</v>
          </cell>
          <cell r="R317" t="e">
            <v>#N/A</v>
          </cell>
          <cell r="S317">
            <v>0</v>
          </cell>
          <cell r="T317" t="e">
            <v>#N/A</v>
          </cell>
          <cell r="U317" t="e">
            <v>#N/A</v>
          </cell>
          <cell r="V317">
            <v>223263.75803999996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/>
          <cell r="AC317"/>
          <cell r="AD317">
            <v>0</v>
          </cell>
          <cell r="AE317"/>
          <cell r="AF317">
            <v>0</v>
          </cell>
          <cell r="AG317">
            <v>0</v>
          </cell>
          <cell r="AH317">
            <v>0</v>
          </cell>
          <cell r="AI317"/>
          <cell r="AJ317"/>
          <cell r="AK317"/>
          <cell r="AL317"/>
          <cell r="AM317">
            <v>0</v>
          </cell>
          <cell r="AN317">
            <v>0</v>
          </cell>
          <cell r="AO317">
            <v>0</v>
          </cell>
          <cell r="AP317"/>
          <cell r="AQ317"/>
          <cell r="AR317"/>
          <cell r="AS317"/>
          <cell r="AT317">
            <v>0</v>
          </cell>
          <cell r="AU317">
            <v>0</v>
          </cell>
          <cell r="AV317">
            <v>0</v>
          </cell>
          <cell r="AW317"/>
          <cell r="AX317"/>
          <cell r="AY317"/>
          <cell r="AZ317"/>
          <cell r="BA317">
            <v>0</v>
          </cell>
          <cell r="BB317">
            <v>0</v>
          </cell>
          <cell r="BC317">
            <v>0</v>
          </cell>
          <cell r="BD317"/>
          <cell r="BE317"/>
          <cell r="BF317"/>
          <cell r="BG317"/>
          <cell r="BH317">
            <v>0</v>
          </cell>
          <cell r="BI317">
            <v>0</v>
          </cell>
          <cell r="BJ317">
            <v>0</v>
          </cell>
          <cell r="BK317"/>
          <cell r="BL317"/>
          <cell r="BM317">
            <v>0</v>
          </cell>
          <cell r="BN317"/>
          <cell r="BO317"/>
        </row>
        <row r="318">
          <cell r="I318" t="str">
            <v>461/12</v>
          </cell>
          <cell r="J318" t="str">
            <v>G_461/12</v>
          </cell>
          <cell r="K318">
            <v>2014</v>
          </cell>
          <cell r="L318">
            <v>2020</v>
          </cell>
          <cell r="M318">
            <v>30515.05</v>
          </cell>
          <cell r="N318">
            <v>30515.05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1.26</v>
          </cell>
          <cell r="T318">
            <v>1.26</v>
          </cell>
          <cell r="U318">
            <v>0</v>
          </cell>
          <cell r="V318">
            <v>25987.55</v>
          </cell>
          <cell r="W318">
            <v>4527.5</v>
          </cell>
          <cell r="X318">
            <v>4527.5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1.26</v>
          </cell>
          <cell r="AD318">
            <v>1527.5</v>
          </cell>
          <cell r="AE318">
            <v>1527.5</v>
          </cell>
          <cell r="AF318"/>
          <cell r="AG318"/>
          <cell r="AH318"/>
          <cell r="AI318">
            <v>0</v>
          </cell>
          <cell r="AJ318">
            <v>0</v>
          </cell>
          <cell r="AK318">
            <v>3000</v>
          </cell>
          <cell r="AL318">
            <v>3000</v>
          </cell>
          <cell r="AM318"/>
          <cell r="AN318"/>
          <cell r="AO318"/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/>
          <cell r="AU318"/>
          <cell r="AV318"/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/>
          <cell r="BB318"/>
          <cell r="BC318"/>
          <cell r="BD318">
            <v>0</v>
          </cell>
          <cell r="BE318">
            <v>0</v>
          </cell>
          <cell r="BF318">
            <v>0</v>
          </cell>
          <cell r="BG318">
            <v>0</v>
          </cell>
          <cell r="BH318"/>
          <cell r="BI318"/>
          <cell r="BJ318"/>
          <cell r="BK318">
            <v>0</v>
          </cell>
          <cell r="BL318">
            <v>0</v>
          </cell>
          <cell r="BM318"/>
          <cell r="BN318">
            <v>0</v>
          </cell>
          <cell r="BO318">
            <v>0</v>
          </cell>
        </row>
        <row r="319">
          <cell r="I319" t="str">
            <v>2204/15</v>
          </cell>
          <cell r="J319" t="str">
            <v xml:space="preserve">G_2204/15 </v>
          </cell>
          <cell r="K319">
            <v>2016</v>
          </cell>
          <cell r="L319">
            <v>2026</v>
          </cell>
          <cell r="M319">
            <v>35890.980000000003</v>
          </cell>
          <cell r="N319">
            <v>35890.980000000003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17940.490000000002</v>
          </cell>
          <cell r="W319">
            <v>17950.490000000002</v>
          </cell>
          <cell r="X319">
            <v>17950.490000000002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/>
          <cell r="AG319"/>
          <cell r="AH319"/>
          <cell r="AI319">
            <v>0</v>
          </cell>
          <cell r="AJ319">
            <v>0</v>
          </cell>
          <cell r="AK319">
            <v>0</v>
          </cell>
          <cell r="AL319">
            <v>0</v>
          </cell>
          <cell r="AM319"/>
          <cell r="AN319"/>
          <cell r="AO319"/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/>
          <cell r="AU319"/>
          <cell r="AV319"/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/>
          <cell r="BB319"/>
          <cell r="BC319"/>
          <cell r="BD319">
            <v>0</v>
          </cell>
          <cell r="BE319">
            <v>0</v>
          </cell>
          <cell r="BF319">
            <v>10</v>
          </cell>
          <cell r="BG319">
            <v>10</v>
          </cell>
          <cell r="BH319"/>
          <cell r="BI319"/>
          <cell r="BJ319"/>
          <cell r="BK319">
            <v>0</v>
          </cell>
          <cell r="BL319">
            <v>0</v>
          </cell>
          <cell r="BM319"/>
          <cell r="BN319">
            <v>17940.490000000002</v>
          </cell>
          <cell r="BO319">
            <v>17940.490000000002</v>
          </cell>
        </row>
        <row r="320">
          <cell r="I320" t="str">
            <v>5075/18</v>
          </cell>
          <cell r="J320" t="str">
            <v xml:space="preserve">I_5075/18 </v>
          </cell>
          <cell r="K320">
            <v>2021</v>
          </cell>
          <cell r="L320">
            <v>2024</v>
          </cell>
          <cell r="M320">
            <v>6091.84</v>
          </cell>
          <cell r="N320">
            <v>6091.84</v>
          </cell>
          <cell r="O320">
            <v>0</v>
          </cell>
          <cell r="P320">
            <v>2.21</v>
          </cell>
          <cell r="Q320">
            <v>2.21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6091.84</v>
          </cell>
          <cell r="X320">
            <v>6091.84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/>
          <cell r="AG320"/>
          <cell r="AH320"/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/>
          <cell r="AN320"/>
          <cell r="AO320"/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/>
          <cell r="AU320"/>
          <cell r="AV320"/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/>
          <cell r="BB320"/>
          <cell r="BC320"/>
          <cell r="BD320">
            <v>2.21</v>
          </cell>
          <cell r="BE320">
            <v>0</v>
          </cell>
          <cell r="BF320">
            <v>6091.84</v>
          </cell>
          <cell r="BG320">
            <v>6091.84</v>
          </cell>
          <cell r="BH320"/>
          <cell r="BI320"/>
          <cell r="BJ320"/>
          <cell r="BK320">
            <v>0</v>
          </cell>
          <cell r="BL320">
            <v>0</v>
          </cell>
          <cell r="BM320"/>
          <cell r="BN320">
            <v>0</v>
          </cell>
          <cell r="BO320">
            <v>0</v>
          </cell>
        </row>
        <row r="321">
          <cell r="I321" t="str">
            <v>5076/18</v>
          </cell>
          <cell r="J321" t="str">
            <v xml:space="preserve">I_5076/18 </v>
          </cell>
          <cell r="K321">
            <v>2022</v>
          </cell>
          <cell r="L321">
            <v>2026</v>
          </cell>
          <cell r="M321">
            <v>9736.7999999999993</v>
          </cell>
          <cell r="N321">
            <v>9736.7999999999993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4863.3999999999996</v>
          </cell>
          <cell r="W321">
            <v>4873.3999999999996</v>
          </cell>
          <cell r="X321">
            <v>4873.3999999999996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/>
          <cell r="AG321"/>
          <cell r="AH321"/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/>
          <cell r="AN321"/>
          <cell r="AO321"/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/>
          <cell r="AU321"/>
          <cell r="AV321"/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/>
          <cell r="BB321"/>
          <cell r="BC321"/>
          <cell r="BD321">
            <v>0</v>
          </cell>
          <cell r="BE321">
            <v>0</v>
          </cell>
          <cell r="BF321">
            <v>10</v>
          </cell>
          <cell r="BG321">
            <v>10</v>
          </cell>
          <cell r="BH321"/>
          <cell r="BI321"/>
          <cell r="BJ321"/>
          <cell r="BK321">
            <v>0</v>
          </cell>
          <cell r="BL321">
            <v>0</v>
          </cell>
          <cell r="BM321"/>
          <cell r="BN321">
            <v>4863.3999999999996</v>
          </cell>
          <cell r="BO321">
            <v>4863.3999999999996</v>
          </cell>
        </row>
        <row r="322">
          <cell r="I322" t="str">
            <v>5077/18</v>
          </cell>
          <cell r="J322" t="str">
            <v xml:space="preserve">I_5077/18 </v>
          </cell>
          <cell r="K322">
            <v>2023</v>
          </cell>
          <cell r="L322">
            <v>2024</v>
          </cell>
          <cell r="M322">
            <v>2167.2199999999998</v>
          </cell>
          <cell r="N322">
            <v>2167.2199999999998</v>
          </cell>
          <cell r="O322">
            <v>0</v>
          </cell>
          <cell r="P322">
            <v>0.78</v>
          </cell>
          <cell r="Q322">
            <v>0.78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2167.2199999999998</v>
          </cell>
          <cell r="X322">
            <v>2167.2199999999998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/>
          <cell r="AG322"/>
          <cell r="AH322"/>
          <cell r="AI322">
            <v>0</v>
          </cell>
          <cell r="AJ322">
            <v>0</v>
          </cell>
          <cell r="AK322">
            <v>0</v>
          </cell>
          <cell r="AL322">
            <v>0</v>
          </cell>
          <cell r="AM322"/>
          <cell r="AN322"/>
          <cell r="AO322"/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/>
          <cell r="AU322"/>
          <cell r="AV322"/>
          <cell r="AW322">
            <v>0</v>
          </cell>
          <cell r="AX322">
            <v>0</v>
          </cell>
          <cell r="AY322">
            <v>167.22</v>
          </cell>
          <cell r="AZ322">
            <v>167.22</v>
          </cell>
          <cell r="BA322"/>
          <cell r="BB322"/>
          <cell r="BC322"/>
          <cell r="BD322">
            <v>0.78</v>
          </cell>
          <cell r="BE322">
            <v>0</v>
          </cell>
          <cell r="BF322">
            <v>1999.9999999999998</v>
          </cell>
          <cell r="BG322">
            <v>1999.9999999999998</v>
          </cell>
          <cell r="BH322"/>
          <cell r="BI322"/>
          <cell r="BJ322"/>
          <cell r="BK322">
            <v>0</v>
          </cell>
          <cell r="BL322">
            <v>0</v>
          </cell>
          <cell r="BM322"/>
          <cell r="BN322">
            <v>0</v>
          </cell>
          <cell r="BO322">
            <v>0</v>
          </cell>
        </row>
        <row r="323">
          <cell r="I323" t="str">
            <v>5079/18</v>
          </cell>
          <cell r="J323" t="str">
            <v xml:space="preserve">I_5079/18 </v>
          </cell>
          <cell r="K323">
            <v>2022</v>
          </cell>
          <cell r="L323">
            <v>2023</v>
          </cell>
          <cell r="M323">
            <v>2222.7199999999998</v>
          </cell>
          <cell r="N323">
            <v>2222.7199999999998</v>
          </cell>
          <cell r="O323">
            <v>0</v>
          </cell>
          <cell r="P323">
            <v>0.8</v>
          </cell>
          <cell r="Q323">
            <v>0.8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2222.7199999999998</v>
          </cell>
          <cell r="X323">
            <v>2222.7199999999998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/>
          <cell r="AG323"/>
          <cell r="AH323"/>
          <cell r="AI323">
            <v>0</v>
          </cell>
          <cell r="AJ323">
            <v>0</v>
          </cell>
          <cell r="AK323">
            <v>0</v>
          </cell>
          <cell r="AL323">
            <v>0</v>
          </cell>
          <cell r="AM323"/>
          <cell r="AN323"/>
          <cell r="AO323"/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/>
          <cell r="AU323"/>
          <cell r="AV323"/>
          <cell r="AW323">
            <v>0.8</v>
          </cell>
          <cell r="AX323">
            <v>0</v>
          </cell>
          <cell r="AY323">
            <v>2222.7199999999998</v>
          </cell>
          <cell r="AZ323">
            <v>2222.7199999999998</v>
          </cell>
          <cell r="BA323"/>
          <cell r="BB323"/>
          <cell r="BC323"/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H323"/>
          <cell r="BI323"/>
          <cell r="BJ323"/>
          <cell r="BK323">
            <v>0</v>
          </cell>
          <cell r="BL323">
            <v>0</v>
          </cell>
          <cell r="BM323"/>
          <cell r="BN323">
            <v>0</v>
          </cell>
          <cell r="BO323">
            <v>0</v>
          </cell>
        </row>
        <row r="324">
          <cell r="I324" t="str">
            <v>5080/18</v>
          </cell>
          <cell r="J324" t="str">
            <v xml:space="preserve">I_5080/18 </v>
          </cell>
          <cell r="K324">
            <v>2021</v>
          </cell>
          <cell r="L324">
            <v>2023</v>
          </cell>
          <cell r="M324">
            <v>3900.2</v>
          </cell>
          <cell r="N324">
            <v>3900.2</v>
          </cell>
          <cell r="O324">
            <v>0</v>
          </cell>
          <cell r="P324">
            <v>1.41</v>
          </cell>
          <cell r="Q324">
            <v>1.41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3900.2</v>
          </cell>
          <cell r="X324">
            <v>3900.2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/>
          <cell r="AG324"/>
          <cell r="AH324"/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/>
          <cell r="AN324"/>
          <cell r="AO324"/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/>
          <cell r="AU324"/>
          <cell r="AV324"/>
          <cell r="AW324">
            <v>1.41</v>
          </cell>
          <cell r="AX324">
            <v>0</v>
          </cell>
          <cell r="AY324">
            <v>3900.2</v>
          </cell>
          <cell r="AZ324">
            <v>3900.2</v>
          </cell>
          <cell r="BA324"/>
          <cell r="BB324"/>
          <cell r="BC324"/>
          <cell r="BD324">
            <v>0</v>
          </cell>
          <cell r="BE324">
            <v>0</v>
          </cell>
          <cell r="BF324">
            <v>0</v>
          </cell>
          <cell r="BG324">
            <v>0</v>
          </cell>
          <cell r="BH324"/>
          <cell r="BI324"/>
          <cell r="BJ324"/>
          <cell r="BK324">
            <v>0</v>
          </cell>
          <cell r="BL324">
            <v>0</v>
          </cell>
          <cell r="BM324"/>
          <cell r="BN324">
            <v>0</v>
          </cell>
          <cell r="BO324">
            <v>0</v>
          </cell>
        </row>
        <row r="325">
          <cell r="I325" t="str">
            <v>5313/18</v>
          </cell>
          <cell r="J325" t="str">
            <v>I_5313/18</v>
          </cell>
          <cell r="K325">
            <v>2018</v>
          </cell>
          <cell r="L325">
            <v>2021</v>
          </cell>
          <cell r="M325">
            <v>2652.82</v>
          </cell>
          <cell r="N325">
            <v>2652.82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1.26</v>
          </cell>
          <cell r="T325">
            <v>1.26</v>
          </cell>
          <cell r="U325">
            <v>0</v>
          </cell>
          <cell r="V325">
            <v>100</v>
          </cell>
          <cell r="W325">
            <v>2552.8200000000002</v>
          </cell>
          <cell r="X325">
            <v>2552.8200000000002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552.82000000000005</v>
          </cell>
          <cell r="AE325">
            <v>552.82000000000005</v>
          </cell>
          <cell r="AF325"/>
          <cell r="AG325"/>
          <cell r="AH325"/>
          <cell r="AI325">
            <v>0</v>
          </cell>
          <cell r="AJ325">
            <v>1.26</v>
          </cell>
          <cell r="AK325">
            <v>2000</v>
          </cell>
          <cell r="AL325">
            <v>2000</v>
          </cell>
          <cell r="AM325"/>
          <cell r="AN325"/>
          <cell r="AO325"/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/>
          <cell r="AU325"/>
          <cell r="AV325"/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/>
          <cell r="BB325"/>
          <cell r="BC325"/>
          <cell r="BD325">
            <v>0</v>
          </cell>
          <cell r="BE325">
            <v>0</v>
          </cell>
          <cell r="BF325">
            <v>0</v>
          </cell>
          <cell r="BG325">
            <v>0</v>
          </cell>
          <cell r="BH325"/>
          <cell r="BI325"/>
          <cell r="BJ325"/>
          <cell r="BK325">
            <v>0</v>
          </cell>
          <cell r="BL325">
            <v>0</v>
          </cell>
          <cell r="BM325"/>
          <cell r="BN325">
            <v>0</v>
          </cell>
          <cell r="BO325">
            <v>0</v>
          </cell>
        </row>
        <row r="326">
          <cell r="I326" t="str">
            <v>2205/15</v>
          </cell>
          <cell r="J326" t="str">
            <v xml:space="preserve">G_2205/15 </v>
          </cell>
          <cell r="K326">
            <v>2019</v>
          </cell>
          <cell r="L326">
            <v>2026</v>
          </cell>
          <cell r="M326">
            <v>35524.76</v>
          </cell>
          <cell r="N326">
            <v>35524.76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17757.38</v>
          </cell>
          <cell r="W326">
            <v>17767.38</v>
          </cell>
          <cell r="X326">
            <v>17767.38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/>
          <cell r="AG326"/>
          <cell r="AH326"/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/>
          <cell r="AN326"/>
          <cell r="AO326"/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/>
          <cell r="AU326"/>
          <cell r="AV326"/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/>
          <cell r="BB326"/>
          <cell r="BC326"/>
          <cell r="BD326">
            <v>0</v>
          </cell>
          <cell r="BE326">
            <v>0</v>
          </cell>
          <cell r="BF326">
            <v>10</v>
          </cell>
          <cell r="BG326">
            <v>10</v>
          </cell>
          <cell r="BH326"/>
          <cell r="BI326"/>
          <cell r="BJ326"/>
          <cell r="BK326">
            <v>0</v>
          </cell>
          <cell r="BL326">
            <v>0</v>
          </cell>
          <cell r="BM326"/>
          <cell r="BN326">
            <v>17757.38</v>
          </cell>
          <cell r="BO326">
            <v>17757.38</v>
          </cell>
        </row>
        <row r="327">
          <cell r="I327" t="str">
            <v>2206/15</v>
          </cell>
          <cell r="J327" t="str">
            <v>G_2206/15</v>
          </cell>
          <cell r="K327">
            <v>2017</v>
          </cell>
          <cell r="L327">
            <v>2026</v>
          </cell>
          <cell r="M327">
            <v>28217.88</v>
          </cell>
          <cell r="N327">
            <v>28217.88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14103.94</v>
          </cell>
          <cell r="W327">
            <v>14113.94</v>
          </cell>
          <cell r="X327">
            <v>14113.94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/>
          <cell r="AG327"/>
          <cell r="AH327"/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/>
          <cell r="AN327"/>
          <cell r="AO327"/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/>
          <cell r="AU327"/>
          <cell r="AV327"/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/>
          <cell r="BB327"/>
          <cell r="BC327"/>
          <cell r="BD327">
            <v>0</v>
          </cell>
          <cell r="BE327">
            <v>0</v>
          </cell>
          <cell r="BF327">
            <v>10</v>
          </cell>
          <cell r="BG327">
            <v>10</v>
          </cell>
          <cell r="BH327"/>
          <cell r="BI327"/>
          <cell r="BJ327"/>
          <cell r="BK327">
            <v>0</v>
          </cell>
          <cell r="BL327">
            <v>0</v>
          </cell>
          <cell r="BM327"/>
          <cell r="BN327">
            <v>14103.94</v>
          </cell>
          <cell r="BO327">
            <v>14103.94</v>
          </cell>
        </row>
        <row r="328">
          <cell r="I328" t="str">
            <v>2207/15</v>
          </cell>
          <cell r="J328" t="str">
            <v xml:space="preserve">I_2207/15 </v>
          </cell>
          <cell r="K328">
            <v>2018</v>
          </cell>
          <cell r="L328">
            <v>2023</v>
          </cell>
          <cell r="M328">
            <v>10254.549999999999</v>
          </cell>
          <cell r="N328">
            <v>10254.549999999999</v>
          </cell>
          <cell r="O328">
            <v>0</v>
          </cell>
          <cell r="P328">
            <v>1.9</v>
          </cell>
          <cell r="Q328">
            <v>1.9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10254.549999999999</v>
          </cell>
          <cell r="X328">
            <v>10254.549999999999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/>
          <cell r="AG328"/>
          <cell r="AH328"/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/>
          <cell r="AN328"/>
          <cell r="AO328"/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/>
          <cell r="AU328"/>
          <cell r="AV328"/>
          <cell r="AW328">
            <v>1.9</v>
          </cell>
          <cell r="AX328">
            <v>0</v>
          </cell>
          <cell r="AY328">
            <v>254.55</v>
          </cell>
          <cell r="AZ328">
            <v>254.55</v>
          </cell>
          <cell r="BA328"/>
          <cell r="BB328"/>
          <cell r="BC328"/>
          <cell r="BD328">
            <v>0</v>
          </cell>
          <cell r="BE328">
            <v>0</v>
          </cell>
          <cell r="BF328">
            <v>10000</v>
          </cell>
          <cell r="BG328">
            <v>10000</v>
          </cell>
          <cell r="BH328"/>
          <cell r="BI328"/>
          <cell r="BJ328"/>
          <cell r="BK328">
            <v>0</v>
          </cell>
          <cell r="BL328">
            <v>0</v>
          </cell>
          <cell r="BM328"/>
          <cell r="BN328">
            <v>0</v>
          </cell>
          <cell r="BO328">
            <v>0</v>
          </cell>
        </row>
        <row r="329">
          <cell r="I329" t="str">
            <v>2208/15</v>
          </cell>
          <cell r="J329" t="str">
            <v>G_2208/15</v>
          </cell>
          <cell r="K329">
            <v>2019</v>
          </cell>
          <cell r="L329">
            <v>2020</v>
          </cell>
          <cell r="M329">
            <v>3389.49</v>
          </cell>
          <cell r="N329">
            <v>3389.49</v>
          </cell>
          <cell r="O329">
            <v>0</v>
          </cell>
          <cell r="P329">
            <v>0.7</v>
          </cell>
          <cell r="Q329">
            <v>0.7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450.41999999999962</v>
          </cell>
          <cell r="W329">
            <v>2939.07</v>
          </cell>
          <cell r="X329">
            <v>2939.07</v>
          </cell>
          <cell r="Y329">
            <v>0</v>
          </cell>
          <cell r="Z329">
            <v>0</v>
          </cell>
          <cell r="AA329">
            <v>0</v>
          </cell>
          <cell r="AB329">
            <v>0.7</v>
          </cell>
          <cell r="AC329">
            <v>0</v>
          </cell>
          <cell r="AD329">
            <v>2939.07</v>
          </cell>
          <cell r="AE329">
            <v>2939.07</v>
          </cell>
          <cell r="AF329"/>
          <cell r="AG329"/>
          <cell r="AH329"/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/>
          <cell r="AN329"/>
          <cell r="AO329"/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/>
          <cell r="AU329"/>
          <cell r="AV329"/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/>
          <cell r="BB329"/>
          <cell r="BC329"/>
          <cell r="BD329">
            <v>0</v>
          </cell>
          <cell r="BE329">
            <v>0</v>
          </cell>
          <cell r="BF329">
            <v>0</v>
          </cell>
          <cell r="BG329">
            <v>0</v>
          </cell>
          <cell r="BH329"/>
          <cell r="BI329"/>
          <cell r="BJ329"/>
          <cell r="BK329">
            <v>0</v>
          </cell>
          <cell r="BL329">
            <v>0</v>
          </cell>
          <cell r="BM329"/>
          <cell r="BN329">
            <v>0</v>
          </cell>
          <cell r="BO329">
            <v>0</v>
          </cell>
        </row>
        <row r="330">
          <cell r="I330" t="str">
            <v>2259/15</v>
          </cell>
          <cell r="J330" t="str">
            <v xml:space="preserve">G_2259 /15 </v>
          </cell>
          <cell r="K330">
            <v>2017</v>
          </cell>
          <cell r="L330">
            <v>2020</v>
          </cell>
          <cell r="M330">
            <v>3783.85</v>
          </cell>
          <cell r="N330">
            <v>3783.85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0.25</v>
          </cell>
          <cell r="T330">
            <v>0.25</v>
          </cell>
          <cell r="U330">
            <v>0</v>
          </cell>
          <cell r="V330">
            <v>16.670000000000073</v>
          </cell>
          <cell r="W330">
            <v>3767.18</v>
          </cell>
          <cell r="X330">
            <v>3767.18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0.25</v>
          </cell>
          <cell r="AD330">
            <v>3767.18</v>
          </cell>
          <cell r="AE330">
            <v>3767.18</v>
          </cell>
          <cell r="AF330"/>
          <cell r="AG330"/>
          <cell r="AH330"/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/>
          <cell r="AN330"/>
          <cell r="AO330"/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/>
          <cell r="AU330"/>
          <cell r="AV330"/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/>
          <cell r="BB330"/>
          <cell r="BC330"/>
          <cell r="BD330">
            <v>0</v>
          </cell>
          <cell r="BE330">
            <v>0</v>
          </cell>
          <cell r="BF330">
            <v>0</v>
          </cell>
          <cell r="BG330">
            <v>0</v>
          </cell>
          <cell r="BH330"/>
          <cell r="BI330"/>
          <cell r="BJ330"/>
          <cell r="BK330">
            <v>0</v>
          </cell>
          <cell r="BL330">
            <v>0</v>
          </cell>
          <cell r="BM330"/>
          <cell r="BN330">
            <v>0</v>
          </cell>
          <cell r="BO330">
            <v>0</v>
          </cell>
        </row>
        <row r="331">
          <cell r="I331" t="str">
            <v>1804/15</v>
          </cell>
          <cell r="J331" t="str">
            <v>G_1804/15</v>
          </cell>
          <cell r="K331">
            <v>2015</v>
          </cell>
          <cell r="L331">
            <v>2020</v>
          </cell>
          <cell r="M331">
            <v>1431.07</v>
          </cell>
          <cell r="N331">
            <v>1431.07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10</v>
          </cell>
          <cell r="W331">
            <v>1421.07</v>
          </cell>
          <cell r="X331">
            <v>1421.07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1421.07</v>
          </cell>
          <cell r="AE331">
            <v>1421.07</v>
          </cell>
          <cell r="AF331"/>
          <cell r="AG331"/>
          <cell r="AH331"/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/>
          <cell r="AN331"/>
          <cell r="AO331"/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/>
          <cell r="AU331"/>
          <cell r="AV331"/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/>
          <cell r="BB331"/>
          <cell r="BC331"/>
          <cell r="BD331">
            <v>0</v>
          </cell>
          <cell r="BE331">
            <v>0</v>
          </cell>
          <cell r="BF331">
            <v>0</v>
          </cell>
          <cell r="BG331">
            <v>0</v>
          </cell>
          <cell r="BH331"/>
          <cell r="BI331"/>
          <cell r="BJ331"/>
          <cell r="BK331">
            <v>0</v>
          </cell>
          <cell r="BL331">
            <v>0</v>
          </cell>
          <cell r="BM331"/>
          <cell r="BN331">
            <v>0</v>
          </cell>
          <cell r="BO331">
            <v>0</v>
          </cell>
        </row>
        <row r="332">
          <cell r="I332" t="str">
            <v>3653/17</v>
          </cell>
          <cell r="J332" t="str">
            <v xml:space="preserve">I_3653/17 </v>
          </cell>
          <cell r="K332">
            <v>2018</v>
          </cell>
          <cell r="L332">
            <v>2020</v>
          </cell>
          <cell r="M332">
            <v>2262.3000000000002</v>
          </cell>
          <cell r="N332">
            <v>2262.3000000000002</v>
          </cell>
          <cell r="O332">
            <v>0</v>
          </cell>
          <cell r="P332">
            <v>0.4</v>
          </cell>
          <cell r="Q332">
            <v>0.4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249.16000000000008</v>
          </cell>
          <cell r="W332">
            <v>2013.14</v>
          </cell>
          <cell r="X332">
            <v>2013.14</v>
          </cell>
          <cell r="Y332">
            <v>0</v>
          </cell>
          <cell r="Z332">
            <v>0</v>
          </cell>
          <cell r="AA332">
            <v>0</v>
          </cell>
          <cell r="AB332">
            <v>0.4</v>
          </cell>
          <cell r="AC332">
            <v>0</v>
          </cell>
          <cell r="AD332">
            <v>2013.14</v>
          </cell>
          <cell r="AE332">
            <v>2013.14</v>
          </cell>
          <cell r="AF332"/>
          <cell r="AG332"/>
          <cell r="AH332"/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/>
          <cell r="AN332"/>
          <cell r="AO332"/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/>
          <cell r="AU332"/>
          <cell r="AV332"/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/>
          <cell r="BB332"/>
          <cell r="BC332"/>
          <cell r="BD332">
            <v>0</v>
          </cell>
          <cell r="BE332">
            <v>0</v>
          </cell>
          <cell r="BF332">
            <v>0</v>
          </cell>
          <cell r="BG332">
            <v>0</v>
          </cell>
          <cell r="BH332"/>
          <cell r="BI332"/>
          <cell r="BJ332"/>
          <cell r="BK332">
            <v>0</v>
          </cell>
          <cell r="BL332">
            <v>0</v>
          </cell>
          <cell r="BM332"/>
          <cell r="BN332">
            <v>0</v>
          </cell>
          <cell r="BO332">
            <v>0</v>
          </cell>
        </row>
        <row r="333">
          <cell r="I333" t="str">
            <v>3656/17</v>
          </cell>
          <cell r="J333" t="str">
            <v xml:space="preserve">I_3656/17 </v>
          </cell>
          <cell r="K333">
            <v>2018</v>
          </cell>
          <cell r="L333">
            <v>2024</v>
          </cell>
          <cell r="M333">
            <v>29553.75</v>
          </cell>
          <cell r="N333">
            <v>29553.75</v>
          </cell>
          <cell r="O333">
            <v>0</v>
          </cell>
          <cell r="P333">
            <v>5.2</v>
          </cell>
          <cell r="Q333">
            <v>5.2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29553.75</v>
          </cell>
          <cell r="X333">
            <v>29553.75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/>
          <cell r="AG333"/>
          <cell r="AH333"/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/>
          <cell r="AN333"/>
          <cell r="AO333"/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/>
          <cell r="AU333"/>
          <cell r="AV333"/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/>
          <cell r="BB333"/>
          <cell r="BC333"/>
          <cell r="BD333">
            <v>5.2</v>
          </cell>
          <cell r="BE333">
            <v>0</v>
          </cell>
          <cell r="BF333">
            <v>29553.75</v>
          </cell>
          <cell r="BG333">
            <v>29553.75</v>
          </cell>
          <cell r="BH333"/>
          <cell r="BI333"/>
          <cell r="BJ333"/>
          <cell r="BK333">
            <v>0</v>
          </cell>
          <cell r="BL333">
            <v>0</v>
          </cell>
          <cell r="BM333"/>
          <cell r="BN333">
            <v>0</v>
          </cell>
          <cell r="BO333">
            <v>0</v>
          </cell>
        </row>
        <row r="334">
          <cell r="I334" t="str">
            <v>1801/15</v>
          </cell>
          <cell r="J334" t="str">
            <v>G_1801/15</v>
          </cell>
          <cell r="K334">
            <v>2015</v>
          </cell>
          <cell r="L334">
            <v>2020</v>
          </cell>
          <cell r="M334">
            <v>859.59</v>
          </cell>
          <cell r="N334">
            <v>859.59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4.7100000000000364</v>
          </cell>
          <cell r="W334">
            <v>854.88</v>
          </cell>
          <cell r="X334">
            <v>854.88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854.88</v>
          </cell>
          <cell r="AE334">
            <v>854.88</v>
          </cell>
          <cell r="AF334"/>
          <cell r="AG334"/>
          <cell r="AH334"/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/>
          <cell r="AN334"/>
          <cell r="AO334"/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/>
          <cell r="AU334"/>
          <cell r="AV334"/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/>
          <cell r="BB334"/>
          <cell r="BC334"/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H334"/>
          <cell r="BI334"/>
          <cell r="BJ334"/>
          <cell r="BK334">
            <v>0</v>
          </cell>
          <cell r="BL334">
            <v>0</v>
          </cell>
          <cell r="BM334"/>
          <cell r="BN334">
            <v>0</v>
          </cell>
          <cell r="BO334">
            <v>0</v>
          </cell>
        </row>
        <row r="335">
          <cell r="I335" t="str">
            <v>6052/19</v>
          </cell>
          <cell r="J335" t="str">
            <v>J_6052/19</v>
          </cell>
          <cell r="K335">
            <v>2020</v>
          </cell>
          <cell r="L335">
            <v>2020</v>
          </cell>
          <cell r="M335">
            <v>656.44441000000006</v>
          </cell>
          <cell r="N335">
            <v>1335.76</v>
          </cell>
          <cell r="O335">
            <v>-679.31558999999993</v>
          </cell>
          <cell r="P335">
            <v>0</v>
          </cell>
          <cell r="Q335">
            <v>0</v>
          </cell>
          <cell r="R335">
            <v>0</v>
          </cell>
          <cell r="S335">
            <v>0.8</v>
          </cell>
          <cell r="T335">
            <v>0.8</v>
          </cell>
          <cell r="U335">
            <v>0</v>
          </cell>
          <cell r="V335">
            <v>647.82441000000006</v>
          </cell>
          <cell r="W335">
            <v>8.6199999999999992</v>
          </cell>
          <cell r="X335">
            <v>8.6199999999999992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0.8</v>
          </cell>
          <cell r="AD335">
            <v>8.6199999999999992</v>
          </cell>
          <cell r="AE335">
            <v>8.6199999999999992</v>
          </cell>
          <cell r="AF335"/>
          <cell r="AG335"/>
          <cell r="AH335"/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/>
          <cell r="AN335"/>
          <cell r="AO335"/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/>
          <cell r="AU335"/>
          <cell r="AV335"/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/>
          <cell r="BB335"/>
          <cell r="BC335"/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H335"/>
          <cell r="BI335"/>
          <cell r="BJ335"/>
          <cell r="BK335">
            <v>0</v>
          </cell>
          <cell r="BL335">
            <v>0</v>
          </cell>
          <cell r="BM335"/>
          <cell r="BN335">
            <v>0</v>
          </cell>
          <cell r="BO335">
            <v>0</v>
          </cell>
        </row>
        <row r="336">
          <cell r="I336" t="str">
            <v>6086/19</v>
          </cell>
          <cell r="J336" t="str">
            <v>J_6086/19</v>
          </cell>
          <cell r="K336">
            <v>2020</v>
          </cell>
          <cell r="L336">
            <v>2020</v>
          </cell>
          <cell r="M336">
            <v>91.8262</v>
          </cell>
          <cell r="N336">
            <v>334.71</v>
          </cell>
          <cell r="O336">
            <v>-242.88379999999998</v>
          </cell>
          <cell r="P336">
            <v>0.2</v>
          </cell>
          <cell r="Q336">
            <v>0.2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27.116200000000006</v>
          </cell>
          <cell r="W336">
            <v>64.709999999999994</v>
          </cell>
          <cell r="X336">
            <v>64.709999999999994</v>
          </cell>
          <cell r="Y336">
            <v>0</v>
          </cell>
          <cell r="Z336">
            <v>0</v>
          </cell>
          <cell r="AA336">
            <v>0</v>
          </cell>
          <cell r="AB336">
            <v>0.2</v>
          </cell>
          <cell r="AC336">
            <v>0</v>
          </cell>
          <cell r="AD336">
            <v>64.709999999999994</v>
          </cell>
          <cell r="AE336">
            <v>64.709999999999994</v>
          </cell>
          <cell r="AF336"/>
          <cell r="AG336"/>
          <cell r="AH336"/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/>
          <cell r="AN336"/>
          <cell r="AO336"/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/>
          <cell r="AU336"/>
          <cell r="AV336"/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/>
          <cell r="BB336"/>
          <cell r="BC336"/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/>
          <cell r="BI336"/>
          <cell r="BJ336"/>
          <cell r="BK336">
            <v>0</v>
          </cell>
          <cell r="BL336">
            <v>0</v>
          </cell>
          <cell r="BM336"/>
          <cell r="BN336">
            <v>0</v>
          </cell>
          <cell r="BO336">
            <v>0</v>
          </cell>
        </row>
        <row r="337">
          <cell r="I337" t="str">
            <v>6166/19</v>
          </cell>
          <cell r="J337" t="str">
            <v xml:space="preserve">J_6166/19 </v>
          </cell>
          <cell r="K337">
            <v>2020</v>
          </cell>
          <cell r="L337">
            <v>2020</v>
          </cell>
          <cell r="M337">
            <v>465.78742999999997</v>
          </cell>
          <cell r="N337">
            <v>963.49</v>
          </cell>
          <cell r="O337">
            <v>-497.70257000000004</v>
          </cell>
          <cell r="P337">
            <v>0</v>
          </cell>
          <cell r="Q337">
            <v>0</v>
          </cell>
          <cell r="R337">
            <v>0</v>
          </cell>
          <cell r="S337">
            <v>0.8</v>
          </cell>
          <cell r="T337">
            <v>0.8</v>
          </cell>
          <cell r="U337">
            <v>0</v>
          </cell>
          <cell r="V337">
            <v>-2.5700000000483669E-3</v>
          </cell>
          <cell r="W337">
            <v>465.79</v>
          </cell>
          <cell r="X337">
            <v>465.79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0.8</v>
          </cell>
          <cell r="AD337">
            <v>465.79</v>
          </cell>
          <cell r="AE337">
            <v>465.79</v>
          </cell>
          <cell r="AF337"/>
          <cell r="AG337"/>
          <cell r="AH337"/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/>
          <cell r="AN337"/>
          <cell r="AO337"/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/>
          <cell r="AU337"/>
          <cell r="AV337"/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/>
          <cell r="BB337"/>
          <cell r="BC337"/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H337"/>
          <cell r="BI337"/>
          <cell r="BJ337"/>
          <cell r="BK337">
            <v>0</v>
          </cell>
          <cell r="BL337">
            <v>0</v>
          </cell>
          <cell r="BM337"/>
          <cell r="BN337">
            <v>0</v>
          </cell>
          <cell r="BO337">
            <v>0</v>
          </cell>
        </row>
        <row r="338">
          <cell r="I338" t="str">
            <v>6134/19</v>
          </cell>
          <cell r="J338" t="str">
            <v xml:space="preserve">J_6134/19 </v>
          </cell>
          <cell r="K338">
            <v>2019</v>
          </cell>
          <cell r="L338">
            <v>2020</v>
          </cell>
          <cell r="M338">
            <v>859.31</v>
          </cell>
          <cell r="N338">
            <v>859.31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0.4</v>
          </cell>
          <cell r="T338">
            <v>0.4</v>
          </cell>
          <cell r="U338">
            <v>0</v>
          </cell>
          <cell r="V338">
            <v>20</v>
          </cell>
          <cell r="W338">
            <v>839.31</v>
          </cell>
          <cell r="X338">
            <v>839.31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0.4</v>
          </cell>
          <cell r="AD338">
            <v>839.31</v>
          </cell>
          <cell r="AE338">
            <v>839.31</v>
          </cell>
          <cell r="AF338"/>
          <cell r="AG338"/>
          <cell r="AH338"/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/>
          <cell r="AN338"/>
          <cell r="AO338"/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/>
          <cell r="AU338"/>
          <cell r="AV338"/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/>
          <cell r="BB338"/>
          <cell r="BC338"/>
          <cell r="BD338">
            <v>0</v>
          </cell>
          <cell r="BE338">
            <v>0</v>
          </cell>
          <cell r="BF338">
            <v>0</v>
          </cell>
          <cell r="BG338">
            <v>0</v>
          </cell>
          <cell r="BH338"/>
          <cell r="BI338"/>
          <cell r="BJ338"/>
          <cell r="BK338">
            <v>0</v>
          </cell>
          <cell r="BL338">
            <v>0</v>
          </cell>
          <cell r="BM338"/>
          <cell r="BN338">
            <v>0</v>
          </cell>
          <cell r="BO338">
            <v>0</v>
          </cell>
        </row>
        <row r="339">
          <cell r="I339" t="str">
            <v>6404/20</v>
          </cell>
          <cell r="J339" t="str">
            <v>K_6404/20</v>
          </cell>
          <cell r="K339">
            <v>2020</v>
          </cell>
          <cell r="L339">
            <v>2020</v>
          </cell>
          <cell r="M339">
            <v>2863.38</v>
          </cell>
          <cell r="N339">
            <v>2863.38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2863.38</v>
          </cell>
          <cell r="X339">
            <v>2863.38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2863.38</v>
          </cell>
          <cell r="AE339">
            <v>2863.38</v>
          </cell>
          <cell r="AF339"/>
          <cell r="AG339"/>
          <cell r="AH339"/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/>
          <cell r="AN339"/>
          <cell r="AO339"/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/>
          <cell r="AU339"/>
          <cell r="AV339"/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/>
          <cell r="BB339"/>
          <cell r="BC339"/>
          <cell r="BD339">
            <v>0</v>
          </cell>
          <cell r="BE339">
            <v>0</v>
          </cell>
          <cell r="BF339">
            <v>0</v>
          </cell>
          <cell r="BG339">
            <v>0</v>
          </cell>
          <cell r="BH339"/>
          <cell r="BI339"/>
          <cell r="BJ339"/>
          <cell r="BK339">
            <v>0</v>
          </cell>
          <cell r="BL339">
            <v>0</v>
          </cell>
          <cell r="BM339"/>
          <cell r="BN339">
            <v>0</v>
          </cell>
          <cell r="BO339">
            <v>0</v>
          </cell>
        </row>
        <row r="340">
          <cell r="I340" t="str">
            <v>6370/20</v>
          </cell>
          <cell r="J340" t="str">
            <v>K_6370/20</v>
          </cell>
          <cell r="K340">
            <v>2020</v>
          </cell>
          <cell r="L340">
            <v>2020</v>
          </cell>
          <cell r="M340">
            <v>1516.1</v>
          </cell>
          <cell r="N340">
            <v>1516.1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1.26</v>
          </cell>
          <cell r="T340">
            <v>1.26</v>
          </cell>
          <cell r="U340">
            <v>0</v>
          </cell>
          <cell r="V340">
            <v>535.13999999999987</v>
          </cell>
          <cell r="W340">
            <v>980.96</v>
          </cell>
          <cell r="X340">
            <v>980.96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1.26</v>
          </cell>
          <cell r="AD340">
            <v>980.96</v>
          </cell>
          <cell r="AE340">
            <v>980.96</v>
          </cell>
          <cell r="AF340"/>
          <cell r="AG340"/>
          <cell r="AH340"/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/>
          <cell r="AN340"/>
          <cell r="AO340"/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/>
          <cell r="AU340"/>
          <cell r="AV340"/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/>
          <cell r="BB340"/>
          <cell r="BC340"/>
          <cell r="BD340">
            <v>0</v>
          </cell>
          <cell r="BE340">
            <v>0</v>
          </cell>
          <cell r="BF340">
            <v>0</v>
          </cell>
          <cell r="BG340">
            <v>0</v>
          </cell>
          <cell r="BH340"/>
          <cell r="BI340"/>
          <cell r="BJ340"/>
          <cell r="BK340">
            <v>0</v>
          </cell>
          <cell r="BL340">
            <v>0</v>
          </cell>
          <cell r="BM340"/>
          <cell r="BN340">
            <v>0</v>
          </cell>
          <cell r="BO340">
            <v>0</v>
          </cell>
        </row>
        <row r="341">
          <cell r="I341" t="str">
            <v>6369/20</v>
          </cell>
          <cell r="J341" t="str">
            <v>K_6369/20</v>
          </cell>
          <cell r="K341">
            <v>2020</v>
          </cell>
          <cell r="L341">
            <v>2020</v>
          </cell>
          <cell r="M341">
            <v>769.91</v>
          </cell>
          <cell r="N341">
            <v>769.91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0.5</v>
          </cell>
          <cell r="T341">
            <v>0.5</v>
          </cell>
          <cell r="U341">
            <v>0</v>
          </cell>
          <cell r="V341">
            <v>137.94999999999993</v>
          </cell>
          <cell r="W341">
            <v>631.96</v>
          </cell>
          <cell r="X341">
            <v>631.96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0.5</v>
          </cell>
          <cell r="AD341">
            <v>631.96</v>
          </cell>
          <cell r="AE341">
            <v>631.96</v>
          </cell>
          <cell r="AF341"/>
          <cell r="AG341"/>
          <cell r="AH341"/>
          <cell r="AI341">
            <v>0</v>
          </cell>
          <cell r="AJ341">
            <v>0</v>
          </cell>
          <cell r="AK341">
            <v>0</v>
          </cell>
          <cell r="AL341">
            <v>0</v>
          </cell>
          <cell r="AM341"/>
          <cell r="AN341"/>
          <cell r="AO341"/>
          <cell r="AP341">
            <v>0</v>
          </cell>
          <cell r="AQ341">
            <v>0</v>
          </cell>
          <cell r="AR341">
            <v>0</v>
          </cell>
          <cell r="AS341">
            <v>0</v>
          </cell>
          <cell r="AT341"/>
          <cell r="AU341"/>
          <cell r="AV341"/>
          <cell r="AW341">
            <v>0</v>
          </cell>
          <cell r="AX341">
            <v>0</v>
          </cell>
          <cell r="AY341">
            <v>0</v>
          </cell>
          <cell r="AZ341">
            <v>0</v>
          </cell>
          <cell r="BA341"/>
          <cell r="BB341"/>
          <cell r="BC341"/>
          <cell r="BD341">
            <v>0</v>
          </cell>
          <cell r="BE341">
            <v>0</v>
          </cell>
          <cell r="BF341">
            <v>0</v>
          </cell>
          <cell r="BG341">
            <v>0</v>
          </cell>
          <cell r="BH341"/>
          <cell r="BI341"/>
          <cell r="BJ341"/>
          <cell r="BK341">
            <v>0</v>
          </cell>
          <cell r="BL341">
            <v>0</v>
          </cell>
          <cell r="BM341"/>
          <cell r="BN341">
            <v>0</v>
          </cell>
          <cell r="BO341">
            <v>0</v>
          </cell>
        </row>
        <row r="342">
          <cell r="I342" t="str">
            <v>6365/20</v>
          </cell>
          <cell r="J342" t="str">
            <v>K_6365/20</v>
          </cell>
          <cell r="K342">
            <v>2020</v>
          </cell>
          <cell r="L342">
            <v>2020</v>
          </cell>
          <cell r="M342">
            <v>279.47000000000003</v>
          </cell>
          <cell r="N342">
            <v>279.47000000000003</v>
          </cell>
          <cell r="O342">
            <v>0</v>
          </cell>
          <cell r="P342">
            <v>0.21</v>
          </cell>
          <cell r="Q342">
            <v>0.21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279.47000000000003</v>
          </cell>
          <cell r="X342">
            <v>279.47000000000003</v>
          </cell>
          <cell r="Y342">
            <v>0</v>
          </cell>
          <cell r="Z342">
            <v>0</v>
          </cell>
          <cell r="AA342">
            <v>0</v>
          </cell>
          <cell r="AB342">
            <v>0.21</v>
          </cell>
          <cell r="AC342">
            <v>0</v>
          </cell>
          <cell r="AD342">
            <v>279.47000000000003</v>
          </cell>
          <cell r="AE342">
            <v>279.47000000000003</v>
          </cell>
          <cell r="AF342"/>
          <cell r="AG342"/>
          <cell r="AH342"/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/>
          <cell r="AN342"/>
          <cell r="AO342"/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/>
          <cell r="AU342"/>
          <cell r="AV342"/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/>
          <cell r="BB342"/>
          <cell r="BC342"/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H342"/>
          <cell r="BI342"/>
          <cell r="BJ342"/>
          <cell r="BK342">
            <v>0</v>
          </cell>
          <cell r="BL342">
            <v>0</v>
          </cell>
          <cell r="BM342"/>
          <cell r="BN342">
            <v>0</v>
          </cell>
          <cell r="BO342">
            <v>0</v>
          </cell>
        </row>
        <row r="343">
          <cell r="I343" t="str">
            <v>6328/20</v>
          </cell>
          <cell r="J343" t="str">
            <v>K_6328/20</v>
          </cell>
          <cell r="K343">
            <v>2020</v>
          </cell>
          <cell r="L343">
            <v>2020</v>
          </cell>
          <cell r="M343">
            <v>1674.62</v>
          </cell>
          <cell r="N343">
            <v>1674.62</v>
          </cell>
          <cell r="O343">
            <v>0</v>
          </cell>
          <cell r="P343">
            <v>0.39</v>
          </cell>
          <cell r="Q343">
            <v>0.39</v>
          </cell>
          <cell r="R343">
            <v>0</v>
          </cell>
          <cell r="S343">
            <v>0.63</v>
          </cell>
          <cell r="T343">
            <v>0.63</v>
          </cell>
          <cell r="U343">
            <v>0</v>
          </cell>
          <cell r="V343">
            <v>0</v>
          </cell>
          <cell r="W343">
            <v>1674.62</v>
          </cell>
          <cell r="X343">
            <v>1674.62</v>
          </cell>
          <cell r="Y343">
            <v>0</v>
          </cell>
          <cell r="Z343">
            <v>0</v>
          </cell>
          <cell r="AA343">
            <v>0</v>
          </cell>
          <cell r="AB343">
            <v>0.39</v>
          </cell>
          <cell r="AC343">
            <v>0.63</v>
          </cell>
          <cell r="AD343">
            <v>1674.62</v>
          </cell>
          <cell r="AE343">
            <v>1674.62</v>
          </cell>
          <cell r="AF343"/>
          <cell r="AG343"/>
          <cell r="AH343"/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/>
          <cell r="AN343"/>
          <cell r="AO343"/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/>
          <cell r="AU343"/>
          <cell r="AV343"/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/>
          <cell r="BB343"/>
          <cell r="BC343"/>
          <cell r="BD343">
            <v>0</v>
          </cell>
          <cell r="BE343">
            <v>0</v>
          </cell>
          <cell r="BF343">
            <v>0</v>
          </cell>
          <cell r="BG343">
            <v>0</v>
          </cell>
          <cell r="BH343"/>
          <cell r="BI343"/>
          <cell r="BJ343"/>
          <cell r="BK343">
            <v>0</v>
          </cell>
          <cell r="BL343">
            <v>0</v>
          </cell>
          <cell r="BM343"/>
          <cell r="BN343">
            <v>0</v>
          </cell>
          <cell r="BO343">
            <v>0</v>
          </cell>
        </row>
        <row r="344">
          <cell r="I344" t="str">
            <v>6337/20</v>
          </cell>
          <cell r="J344" t="str">
            <v>K_6337/20</v>
          </cell>
          <cell r="K344">
            <v>2020</v>
          </cell>
          <cell r="L344">
            <v>2020</v>
          </cell>
          <cell r="M344">
            <v>390.27</v>
          </cell>
          <cell r="N344">
            <v>390.27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0.25</v>
          </cell>
          <cell r="T344">
            <v>0.25</v>
          </cell>
          <cell r="U344">
            <v>0</v>
          </cell>
          <cell r="V344">
            <v>0</v>
          </cell>
          <cell r="W344">
            <v>390.27</v>
          </cell>
          <cell r="X344">
            <v>390.27</v>
          </cell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C344">
            <v>0.25</v>
          </cell>
          <cell r="AD344">
            <v>390.27</v>
          </cell>
          <cell r="AE344">
            <v>390.27</v>
          </cell>
          <cell r="AF344"/>
          <cell r="AG344"/>
          <cell r="AH344"/>
          <cell r="AI344">
            <v>0</v>
          </cell>
          <cell r="AJ344">
            <v>0</v>
          </cell>
          <cell r="AK344">
            <v>0</v>
          </cell>
          <cell r="AL344">
            <v>0</v>
          </cell>
          <cell r="AM344"/>
          <cell r="AN344"/>
          <cell r="AO344"/>
          <cell r="AP344">
            <v>0</v>
          </cell>
          <cell r="AQ344">
            <v>0</v>
          </cell>
          <cell r="AR344">
            <v>0</v>
          </cell>
          <cell r="AS344">
            <v>0</v>
          </cell>
          <cell r="AT344"/>
          <cell r="AU344"/>
          <cell r="AV344"/>
          <cell r="AW344">
            <v>0</v>
          </cell>
          <cell r="AX344">
            <v>0</v>
          </cell>
          <cell r="AY344">
            <v>0</v>
          </cell>
          <cell r="AZ344">
            <v>0</v>
          </cell>
          <cell r="BA344"/>
          <cell r="BB344"/>
          <cell r="BC344"/>
          <cell r="BD344">
            <v>0</v>
          </cell>
          <cell r="BE344">
            <v>0</v>
          </cell>
          <cell r="BF344">
            <v>0</v>
          </cell>
          <cell r="BG344">
            <v>0</v>
          </cell>
          <cell r="BH344"/>
          <cell r="BI344"/>
          <cell r="BJ344"/>
          <cell r="BK344">
            <v>0</v>
          </cell>
          <cell r="BL344">
            <v>0</v>
          </cell>
          <cell r="BM344"/>
          <cell r="BN344">
            <v>0</v>
          </cell>
          <cell r="BO344">
            <v>0</v>
          </cell>
        </row>
        <row r="345">
          <cell r="I345" t="str">
            <v>6331/20</v>
          </cell>
          <cell r="J345" t="str">
            <v>K_6331/20</v>
          </cell>
          <cell r="K345">
            <v>2020</v>
          </cell>
          <cell r="L345">
            <v>2020</v>
          </cell>
          <cell r="M345">
            <v>390.27</v>
          </cell>
          <cell r="N345">
            <v>390.27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0.25</v>
          </cell>
          <cell r="T345">
            <v>0.25</v>
          </cell>
          <cell r="U345">
            <v>0</v>
          </cell>
          <cell r="V345">
            <v>63.449999999999989</v>
          </cell>
          <cell r="W345">
            <v>326.82</v>
          </cell>
          <cell r="X345">
            <v>326.82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0.25</v>
          </cell>
          <cell r="AD345">
            <v>326.82</v>
          </cell>
          <cell r="AE345">
            <v>326.82</v>
          </cell>
          <cell r="AF345"/>
          <cell r="AG345"/>
          <cell r="AH345"/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/>
          <cell r="AN345"/>
          <cell r="AO345"/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/>
          <cell r="AU345"/>
          <cell r="AV345"/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/>
          <cell r="BB345"/>
          <cell r="BC345"/>
          <cell r="BD345">
            <v>0</v>
          </cell>
          <cell r="BE345">
            <v>0</v>
          </cell>
          <cell r="BF345">
            <v>0</v>
          </cell>
          <cell r="BG345">
            <v>0</v>
          </cell>
          <cell r="BH345"/>
          <cell r="BI345"/>
          <cell r="BJ345"/>
          <cell r="BK345">
            <v>0</v>
          </cell>
          <cell r="BL345">
            <v>0</v>
          </cell>
          <cell r="BM345"/>
          <cell r="BN345">
            <v>0</v>
          </cell>
          <cell r="BO345">
            <v>0</v>
          </cell>
        </row>
        <row r="346">
          <cell r="I346" t="str">
            <v>6325/20</v>
          </cell>
          <cell r="J346" t="str">
            <v>K_6325/20</v>
          </cell>
          <cell r="K346">
            <v>2020</v>
          </cell>
          <cell r="L346">
            <v>2021</v>
          </cell>
          <cell r="M346">
            <v>3004.41</v>
          </cell>
          <cell r="N346">
            <v>3004.41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1.26</v>
          </cell>
          <cell r="T346">
            <v>1.26</v>
          </cell>
          <cell r="U346">
            <v>0</v>
          </cell>
          <cell r="V346">
            <v>0</v>
          </cell>
          <cell r="W346">
            <v>3004.41</v>
          </cell>
          <cell r="X346">
            <v>3004.41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2403.5279999999998</v>
          </cell>
          <cell r="AE346">
            <v>2403.5279999999998</v>
          </cell>
          <cell r="AF346"/>
          <cell r="AG346"/>
          <cell r="AH346"/>
          <cell r="AI346">
            <v>0</v>
          </cell>
          <cell r="AJ346">
            <v>1.26</v>
          </cell>
          <cell r="AK346">
            <v>600.88199999999995</v>
          </cell>
          <cell r="AL346">
            <v>600.88199999999995</v>
          </cell>
          <cell r="AM346"/>
          <cell r="AN346"/>
          <cell r="AO346"/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/>
          <cell r="AU346"/>
          <cell r="AV346"/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/>
          <cell r="BB346"/>
          <cell r="BC346"/>
          <cell r="BD346">
            <v>0</v>
          </cell>
          <cell r="BE346">
            <v>0</v>
          </cell>
          <cell r="BF346">
            <v>0</v>
          </cell>
          <cell r="BG346">
            <v>0</v>
          </cell>
          <cell r="BH346"/>
          <cell r="BI346"/>
          <cell r="BJ346"/>
          <cell r="BK346">
            <v>0</v>
          </cell>
          <cell r="BL346">
            <v>0</v>
          </cell>
          <cell r="BM346"/>
          <cell r="BN346">
            <v>0</v>
          </cell>
          <cell r="BO346">
            <v>0</v>
          </cell>
        </row>
        <row r="347">
          <cell r="I347" t="str">
            <v>6327/20</v>
          </cell>
          <cell r="J347" t="str">
            <v>K_6327/20</v>
          </cell>
          <cell r="K347">
            <v>2020</v>
          </cell>
          <cell r="L347">
            <v>2020</v>
          </cell>
          <cell r="M347">
            <v>487.06</v>
          </cell>
          <cell r="N347">
            <v>487.06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0.4</v>
          </cell>
          <cell r="T347">
            <v>0.4</v>
          </cell>
          <cell r="U347">
            <v>0</v>
          </cell>
          <cell r="V347">
            <v>73.79000000000002</v>
          </cell>
          <cell r="W347">
            <v>413.27</v>
          </cell>
          <cell r="X347">
            <v>413.27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0.4</v>
          </cell>
          <cell r="AD347">
            <v>413.27</v>
          </cell>
          <cell r="AE347">
            <v>413.27</v>
          </cell>
          <cell r="AF347"/>
          <cell r="AG347"/>
          <cell r="AH347"/>
          <cell r="AI347">
            <v>0</v>
          </cell>
          <cell r="AJ347">
            <v>0</v>
          </cell>
          <cell r="AK347">
            <v>0</v>
          </cell>
          <cell r="AL347">
            <v>0</v>
          </cell>
          <cell r="AM347"/>
          <cell r="AN347"/>
          <cell r="AO347"/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/>
          <cell r="AU347"/>
          <cell r="AV347"/>
          <cell r="AW347">
            <v>0</v>
          </cell>
          <cell r="AX347">
            <v>0</v>
          </cell>
          <cell r="AY347">
            <v>0</v>
          </cell>
          <cell r="AZ347">
            <v>0</v>
          </cell>
          <cell r="BA347"/>
          <cell r="BB347"/>
          <cell r="BC347"/>
          <cell r="BD347">
            <v>0</v>
          </cell>
          <cell r="BE347">
            <v>0</v>
          </cell>
          <cell r="BF347">
            <v>0</v>
          </cell>
          <cell r="BG347">
            <v>0</v>
          </cell>
          <cell r="BH347"/>
          <cell r="BI347"/>
          <cell r="BJ347"/>
          <cell r="BK347">
            <v>0</v>
          </cell>
          <cell r="BL347">
            <v>0</v>
          </cell>
          <cell r="BM347"/>
          <cell r="BN347">
            <v>0</v>
          </cell>
          <cell r="BO347">
            <v>0</v>
          </cell>
        </row>
        <row r="348">
          <cell r="I348" t="str">
            <v>6317/19</v>
          </cell>
          <cell r="J348" t="str">
            <v>J_6317/19</v>
          </cell>
          <cell r="K348">
            <v>2020</v>
          </cell>
          <cell r="L348">
            <v>2020</v>
          </cell>
          <cell r="M348">
            <v>390.27</v>
          </cell>
          <cell r="N348">
            <v>390.27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0.25</v>
          </cell>
          <cell r="T348">
            <v>0.25</v>
          </cell>
          <cell r="U348">
            <v>0</v>
          </cell>
          <cell r="V348">
            <v>63.449999999999989</v>
          </cell>
          <cell r="W348">
            <v>326.82</v>
          </cell>
          <cell r="X348">
            <v>326.82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0.25</v>
          </cell>
          <cell r="AD348">
            <v>326.82</v>
          </cell>
          <cell r="AE348">
            <v>326.82</v>
          </cell>
          <cell r="AF348"/>
          <cell r="AG348"/>
          <cell r="AH348"/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/>
          <cell r="AN348"/>
          <cell r="AO348"/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/>
          <cell r="AU348"/>
          <cell r="AV348"/>
          <cell r="AW348">
            <v>0</v>
          </cell>
          <cell r="AX348">
            <v>0</v>
          </cell>
          <cell r="AY348">
            <v>0</v>
          </cell>
          <cell r="AZ348">
            <v>0</v>
          </cell>
          <cell r="BA348"/>
          <cell r="BB348"/>
          <cell r="BC348"/>
          <cell r="BD348">
            <v>0</v>
          </cell>
          <cell r="BE348">
            <v>0</v>
          </cell>
          <cell r="BF348">
            <v>0</v>
          </cell>
          <cell r="BG348">
            <v>0</v>
          </cell>
          <cell r="BH348"/>
          <cell r="BI348"/>
          <cell r="BJ348"/>
          <cell r="BK348">
            <v>0</v>
          </cell>
          <cell r="BL348">
            <v>0</v>
          </cell>
          <cell r="BM348"/>
          <cell r="BN348">
            <v>0</v>
          </cell>
          <cell r="BO348">
            <v>0</v>
          </cell>
        </row>
        <row r="349">
          <cell r="I349" t="str">
            <v>6278/19</v>
          </cell>
          <cell r="J349" t="str">
            <v xml:space="preserve">J_6278/19 </v>
          </cell>
          <cell r="K349">
            <v>2020</v>
          </cell>
          <cell r="L349">
            <v>2020</v>
          </cell>
          <cell r="M349">
            <v>579.49</v>
          </cell>
          <cell r="N349">
            <v>579.49</v>
          </cell>
          <cell r="O349">
            <v>0</v>
          </cell>
          <cell r="P349">
            <v>0.44</v>
          </cell>
          <cell r="Q349">
            <v>0.44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579.49</v>
          </cell>
          <cell r="X349">
            <v>579.49</v>
          </cell>
          <cell r="Y349">
            <v>0</v>
          </cell>
          <cell r="Z349">
            <v>0</v>
          </cell>
          <cell r="AA349">
            <v>0</v>
          </cell>
          <cell r="AB349">
            <v>0.44</v>
          </cell>
          <cell r="AC349">
            <v>0</v>
          </cell>
          <cell r="AD349">
            <v>579.49</v>
          </cell>
          <cell r="AE349">
            <v>579.49</v>
          </cell>
          <cell r="AF349"/>
          <cell r="AG349"/>
          <cell r="AH349"/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/>
          <cell r="AN349"/>
          <cell r="AO349"/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/>
          <cell r="AU349"/>
          <cell r="AV349"/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/>
          <cell r="BB349"/>
          <cell r="BC349"/>
          <cell r="BD349">
            <v>0</v>
          </cell>
          <cell r="BE349">
            <v>0</v>
          </cell>
          <cell r="BF349">
            <v>0</v>
          </cell>
          <cell r="BG349">
            <v>0</v>
          </cell>
          <cell r="BH349"/>
          <cell r="BI349"/>
          <cell r="BJ349"/>
          <cell r="BK349">
            <v>0</v>
          </cell>
          <cell r="BL349">
            <v>0</v>
          </cell>
          <cell r="BM349"/>
          <cell r="BN349">
            <v>0</v>
          </cell>
          <cell r="BO349">
            <v>0</v>
          </cell>
        </row>
        <row r="350">
          <cell r="I350" t="str">
            <v>6262/19</v>
          </cell>
          <cell r="J350" t="str">
            <v xml:space="preserve">J_6262/19 </v>
          </cell>
          <cell r="K350">
            <v>2020</v>
          </cell>
          <cell r="L350">
            <v>2020</v>
          </cell>
          <cell r="M350">
            <v>390.27</v>
          </cell>
          <cell r="N350">
            <v>390.27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0.25</v>
          </cell>
          <cell r="T350">
            <v>0.25</v>
          </cell>
          <cell r="U350">
            <v>0</v>
          </cell>
          <cell r="V350">
            <v>0.19999999999998863</v>
          </cell>
          <cell r="W350">
            <v>390.07</v>
          </cell>
          <cell r="X350">
            <v>390.07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0.25</v>
          </cell>
          <cell r="AD350">
            <v>390.07</v>
          </cell>
          <cell r="AE350">
            <v>390.07</v>
          </cell>
          <cell r="AF350"/>
          <cell r="AG350"/>
          <cell r="AH350"/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/>
          <cell r="AN350"/>
          <cell r="AO350"/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/>
          <cell r="AU350"/>
          <cell r="AV350"/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/>
          <cell r="BB350"/>
          <cell r="BC350"/>
          <cell r="BD350">
            <v>0</v>
          </cell>
          <cell r="BE350">
            <v>0</v>
          </cell>
          <cell r="BF350">
            <v>0</v>
          </cell>
          <cell r="BG350">
            <v>0</v>
          </cell>
          <cell r="BH350"/>
          <cell r="BI350"/>
          <cell r="BJ350"/>
          <cell r="BK350">
            <v>0</v>
          </cell>
          <cell r="BL350">
            <v>0</v>
          </cell>
          <cell r="BM350"/>
          <cell r="BN350">
            <v>0</v>
          </cell>
          <cell r="BO350">
            <v>0</v>
          </cell>
        </row>
        <row r="351">
          <cell r="I351"/>
          <cell r="J351"/>
          <cell r="K351"/>
          <cell r="L351"/>
          <cell r="M351">
            <v>11799.1</v>
          </cell>
          <cell r="N351" t="e">
            <v>#N/A</v>
          </cell>
          <cell r="O351" t="e">
            <v>#N/A</v>
          </cell>
          <cell r="P351">
            <v>0</v>
          </cell>
          <cell r="Q351" t="e">
            <v>#N/A</v>
          </cell>
          <cell r="R351" t="e">
            <v>#N/A</v>
          </cell>
          <cell r="S351">
            <v>0</v>
          </cell>
          <cell r="T351" t="e">
            <v>#N/A</v>
          </cell>
          <cell r="U351" t="e">
            <v>#N/A</v>
          </cell>
          <cell r="V351">
            <v>11799.1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/>
          <cell r="AC351"/>
          <cell r="AD351">
            <v>0</v>
          </cell>
          <cell r="AE351"/>
          <cell r="AF351">
            <v>0</v>
          </cell>
          <cell r="AG351">
            <v>0</v>
          </cell>
          <cell r="AH351">
            <v>0</v>
          </cell>
          <cell r="AI351"/>
          <cell r="AJ351"/>
          <cell r="AK351"/>
          <cell r="AL351"/>
          <cell r="AM351">
            <v>0</v>
          </cell>
          <cell r="AN351">
            <v>0</v>
          </cell>
          <cell r="AO351">
            <v>0</v>
          </cell>
          <cell r="AP351"/>
          <cell r="AQ351"/>
          <cell r="AR351"/>
          <cell r="AS351"/>
          <cell r="AT351">
            <v>0</v>
          </cell>
          <cell r="AU351">
            <v>0</v>
          </cell>
          <cell r="AV351">
            <v>0</v>
          </cell>
          <cell r="AW351"/>
          <cell r="AX351"/>
          <cell r="AY351"/>
          <cell r="AZ351"/>
          <cell r="BA351">
            <v>0</v>
          </cell>
          <cell r="BB351">
            <v>0</v>
          </cell>
          <cell r="BC351">
            <v>0</v>
          </cell>
          <cell r="BD351"/>
          <cell r="BE351"/>
          <cell r="BF351"/>
          <cell r="BG351"/>
          <cell r="BH351">
            <v>0</v>
          </cell>
          <cell r="BI351">
            <v>0</v>
          </cell>
          <cell r="BJ351">
            <v>0</v>
          </cell>
          <cell r="BK351"/>
          <cell r="BL351"/>
          <cell r="BM351">
            <v>0</v>
          </cell>
          <cell r="BN351"/>
          <cell r="BO351"/>
        </row>
        <row r="352">
          <cell r="I352" t="str">
            <v>2346/15</v>
          </cell>
          <cell r="J352" t="str">
            <v>G_2346/15</v>
          </cell>
          <cell r="K352">
            <v>2016</v>
          </cell>
          <cell r="L352">
            <v>2022</v>
          </cell>
          <cell r="M352">
            <v>3873.72</v>
          </cell>
          <cell r="N352">
            <v>3873.72</v>
          </cell>
          <cell r="O352">
            <v>0</v>
          </cell>
          <cell r="P352">
            <v>0.8</v>
          </cell>
          <cell r="Q352">
            <v>0.8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54.299999999999727</v>
          </cell>
          <cell r="W352">
            <v>3819.42</v>
          </cell>
          <cell r="X352">
            <v>3819.42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575.70000000000005</v>
          </cell>
          <cell r="AE352">
            <v>575.70000000000005</v>
          </cell>
          <cell r="AF352"/>
          <cell r="AG352"/>
          <cell r="AH352"/>
          <cell r="AI352">
            <v>0</v>
          </cell>
          <cell r="AJ352">
            <v>0</v>
          </cell>
          <cell r="AK352">
            <v>10</v>
          </cell>
          <cell r="AL352">
            <v>10</v>
          </cell>
          <cell r="AM352"/>
          <cell r="AN352"/>
          <cell r="AO352"/>
          <cell r="AP352">
            <v>0.8</v>
          </cell>
          <cell r="AQ352">
            <v>0</v>
          </cell>
          <cell r="AR352">
            <v>233.72</v>
          </cell>
          <cell r="AS352">
            <v>233.72</v>
          </cell>
          <cell r="AT352"/>
          <cell r="AU352"/>
          <cell r="AV352"/>
          <cell r="AW352">
            <v>0</v>
          </cell>
          <cell r="AX352">
            <v>0</v>
          </cell>
          <cell r="AY352">
            <v>3000</v>
          </cell>
          <cell r="AZ352">
            <v>3000</v>
          </cell>
          <cell r="BA352"/>
          <cell r="BB352"/>
          <cell r="BC352"/>
          <cell r="BD352">
            <v>0</v>
          </cell>
          <cell r="BE352">
            <v>0</v>
          </cell>
          <cell r="BF352">
            <v>0</v>
          </cell>
          <cell r="BG352">
            <v>0</v>
          </cell>
          <cell r="BH352"/>
          <cell r="BI352"/>
          <cell r="BJ352"/>
          <cell r="BK352">
            <v>0</v>
          </cell>
          <cell r="BL352">
            <v>0</v>
          </cell>
          <cell r="BM352"/>
          <cell r="BN352">
            <v>0</v>
          </cell>
          <cell r="BO352">
            <v>0</v>
          </cell>
        </row>
        <row r="353">
          <cell r="I353" t="str">
            <v>2347/15</v>
          </cell>
          <cell r="J353" t="str">
            <v>I_2347/15</v>
          </cell>
          <cell r="K353">
            <v>2018</v>
          </cell>
          <cell r="L353">
            <v>2023</v>
          </cell>
          <cell r="M353">
            <v>5329.95</v>
          </cell>
          <cell r="N353">
            <v>5329.95</v>
          </cell>
          <cell r="O353">
            <v>0</v>
          </cell>
          <cell r="P353">
            <v>0.88</v>
          </cell>
          <cell r="Q353">
            <v>0.88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5329.95</v>
          </cell>
          <cell r="X353">
            <v>5329.95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/>
          <cell r="AG353"/>
          <cell r="AH353"/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/>
          <cell r="AN353"/>
          <cell r="AO353"/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/>
          <cell r="AU353"/>
          <cell r="AV353"/>
          <cell r="AW353">
            <v>0.88</v>
          </cell>
          <cell r="AX353">
            <v>0</v>
          </cell>
          <cell r="AY353">
            <v>329.95</v>
          </cell>
          <cell r="AZ353">
            <v>329.95</v>
          </cell>
          <cell r="BA353"/>
          <cell r="BB353"/>
          <cell r="BC353"/>
          <cell r="BD353">
            <v>0</v>
          </cell>
          <cell r="BE353">
            <v>0</v>
          </cell>
          <cell r="BF353">
            <v>5000</v>
          </cell>
          <cell r="BG353">
            <v>5000</v>
          </cell>
          <cell r="BH353"/>
          <cell r="BI353"/>
          <cell r="BJ353"/>
          <cell r="BK353">
            <v>0</v>
          </cell>
          <cell r="BL353">
            <v>0</v>
          </cell>
          <cell r="BM353"/>
          <cell r="BN353">
            <v>0</v>
          </cell>
          <cell r="BO353">
            <v>0</v>
          </cell>
        </row>
        <row r="354">
          <cell r="I354" t="str">
            <v>2348/15</v>
          </cell>
          <cell r="J354" t="str">
            <v>G_2348/15</v>
          </cell>
          <cell r="K354">
            <v>2019</v>
          </cell>
          <cell r="L354">
            <v>2023</v>
          </cell>
          <cell r="M354">
            <v>2595.4299999999998</v>
          </cell>
          <cell r="N354">
            <v>2595.4299999999998</v>
          </cell>
          <cell r="O354">
            <v>0</v>
          </cell>
          <cell r="P354">
            <v>0.45</v>
          </cell>
          <cell r="Q354">
            <v>0.45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2595.4299999999998</v>
          </cell>
          <cell r="X354">
            <v>2595.4299999999998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/>
          <cell r="AG354"/>
          <cell r="AH354"/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/>
          <cell r="AN354"/>
          <cell r="AO354"/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/>
          <cell r="AU354"/>
          <cell r="AV354"/>
          <cell r="AW354">
            <v>0.45</v>
          </cell>
          <cell r="AX354">
            <v>0</v>
          </cell>
          <cell r="AY354">
            <v>2595.4299999999998</v>
          </cell>
          <cell r="AZ354">
            <v>2595.4299999999998</v>
          </cell>
          <cell r="BA354"/>
          <cell r="BB354"/>
          <cell r="BC354"/>
          <cell r="BD354">
            <v>0</v>
          </cell>
          <cell r="BE354">
            <v>0</v>
          </cell>
          <cell r="BF354">
            <v>0</v>
          </cell>
          <cell r="BG354">
            <v>0</v>
          </cell>
          <cell r="BH354"/>
          <cell r="BI354"/>
          <cell r="BJ354"/>
          <cell r="BK354">
            <v>0</v>
          </cell>
          <cell r="BL354">
            <v>0</v>
          </cell>
          <cell r="BM354"/>
          <cell r="BN354">
            <v>0</v>
          </cell>
          <cell r="BO354">
            <v>0</v>
          </cell>
        </row>
        <row r="355">
          <cell r="I355"/>
          <cell r="J355"/>
          <cell r="K355"/>
          <cell r="L355"/>
          <cell r="M355">
            <v>102911.33000000002</v>
          </cell>
          <cell r="N355" t="e">
            <v>#N/A</v>
          </cell>
          <cell r="O355" t="e">
            <v>#N/A</v>
          </cell>
          <cell r="P355">
            <v>0</v>
          </cell>
          <cell r="Q355" t="e">
            <v>#N/A</v>
          </cell>
          <cell r="R355" t="e">
            <v>#N/A</v>
          </cell>
          <cell r="S355">
            <v>0</v>
          </cell>
          <cell r="T355" t="e">
            <v>#N/A</v>
          </cell>
          <cell r="U355" t="e">
            <v>#N/A</v>
          </cell>
          <cell r="V355">
            <v>102911.33000000002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/>
          <cell r="AC355"/>
          <cell r="AD355">
            <v>0</v>
          </cell>
          <cell r="AE355"/>
          <cell r="AF355">
            <v>0</v>
          </cell>
          <cell r="AG355">
            <v>0</v>
          </cell>
          <cell r="AH355">
            <v>0</v>
          </cell>
          <cell r="AI355"/>
          <cell r="AJ355"/>
          <cell r="AK355"/>
          <cell r="AL355"/>
          <cell r="AM355">
            <v>0</v>
          </cell>
          <cell r="AN355">
            <v>0</v>
          </cell>
          <cell r="AO355">
            <v>0</v>
          </cell>
          <cell r="AP355"/>
          <cell r="AQ355"/>
          <cell r="AR355"/>
          <cell r="AS355"/>
          <cell r="AT355">
            <v>0</v>
          </cell>
          <cell r="AU355">
            <v>0</v>
          </cell>
          <cell r="AV355">
            <v>0</v>
          </cell>
          <cell r="AW355"/>
          <cell r="AX355"/>
          <cell r="AY355"/>
          <cell r="AZ355"/>
          <cell r="BA355">
            <v>0</v>
          </cell>
          <cell r="BB355">
            <v>0</v>
          </cell>
          <cell r="BC355">
            <v>0</v>
          </cell>
          <cell r="BD355"/>
          <cell r="BE355"/>
          <cell r="BF355"/>
          <cell r="BG355"/>
          <cell r="BH355">
            <v>0</v>
          </cell>
          <cell r="BI355">
            <v>0</v>
          </cell>
          <cell r="BJ355">
            <v>0</v>
          </cell>
          <cell r="BK355"/>
          <cell r="BL355"/>
          <cell r="BM355">
            <v>2</v>
          </cell>
          <cell r="BN355"/>
          <cell r="BO355"/>
        </row>
        <row r="356">
          <cell r="I356" t="str">
            <v>М-2</v>
          </cell>
          <cell r="J356" t="str">
            <v>H_М-2</v>
          </cell>
          <cell r="K356">
            <v>2016</v>
          </cell>
          <cell r="L356">
            <v>2025</v>
          </cell>
          <cell r="M356">
            <v>28065.71</v>
          </cell>
          <cell r="N356">
            <v>28065.71</v>
          </cell>
          <cell r="O356">
            <v>0</v>
          </cell>
          <cell r="P356">
            <v>6.19</v>
          </cell>
          <cell r="Q356">
            <v>6.19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28065.71</v>
          </cell>
          <cell r="X356">
            <v>28065.71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/>
          <cell r="AG356"/>
          <cell r="AH356"/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/>
          <cell r="AN356"/>
          <cell r="AO356"/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/>
          <cell r="AU356"/>
          <cell r="AV356"/>
          <cell r="AW356">
            <v>0</v>
          </cell>
          <cell r="AX356">
            <v>0</v>
          </cell>
          <cell r="AY356">
            <v>65.709999999999994</v>
          </cell>
          <cell r="AZ356">
            <v>65.709999999999994</v>
          </cell>
          <cell r="BA356"/>
          <cell r="BB356"/>
          <cell r="BC356"/>
          <cell r="BD356">
            <v>0</v>
          </cell>
          <cell r="BE356">
            <v>0</v>
          </cell>
          <cell r="BF356">
            <v>5600</v>
          </cell>
          <cell r="BG356">
            <v>5600</v>
          </cell>
          <cell r="BH356"/>
          <cell r="BI356"/>
          <cell r="BJ356"/>
          <cell r="BK356">
            <v>6.19</v>
          </cell>
          <cell r="BL356">
            <v>0</v>
          </cell>
          <cell r="BM356">
            <v>1</v>
          </cell>
          <cell r="BN356">
            <v>22400</v>
          </cell>
          <cell r="BO356">
            <v>22400</v>
          </cell>
        </row>
        <row r="357">
          <cell r="I357" t="str">
            <v>М-1</v>
          </cell>
          <cell r="J357" t="str">
            <v>H_М-1</v>
          </cell>
          <cell r="K357">
            <v>2016</v>
          </cell>
          <cell r="L357">
            <v>2026</v>
          </cell>
          <cell r="M357">
            <v>19922.75</v>
          </cell>
          <cell r="N357">
            <v>19922.75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9956.375</v>
          </cell>
          <cell r="W357">
            <v>9966.375</v>
          </cell>
          <cell r="X357">
            <v>9966.375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/>
          <cell r="AG357"/>
          <cell r="AH357"/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/>
          <cell r="AN357"/>
          <cell r="AO357"/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/>
          <cell r="AU357"/>
          <cell r="AV357"/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/>
          <cell r="BB357"/>
          <cell r="BC357"/>
          <cell r="BD357">
            <v>0</v>
          </cell>
          <cell r="BE357">
            <v>0</v>
          </cell>
          <cell r="BF357">
            <v>10</v>
          </cell>
          <cell r="BG357">
            <v>10</v>
          </cell>
          <cell r="BH357"/>
          <cell r="BI357"/>
          <cell r="BJ357"/>
          <cell r="BK357">
            <v>0</v>
          </cell>
          <cell r="BL357">
            <v>0</v>
          </cell>
          <cell r="BM357"/>
          <cell r="BN357">
            <v>9956.375</v>
          </cell>
          <cell r="BO357">
            <v>9956.375</v>
          </cell>
        </row>
        <row r="358">
          <cell r="I358" t="str">
            <v>5312/18</v>
          </cell>
          <cell r="J358" t="str">
            <v>I_5312/18</v>
          </cell>
          <cell r="K358">
            <v>2018</v>
          </cell>
          <cell r="L358">
            <v>2020</v>
          </cell>
          <cell r="M358">
            <v>1478.44</v>
          </cell>
          <cell r="N358">
            <v>1478.44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1</v>
          </cell>
          <cell r="T358">
            <v>1</v>
          </cell>
          <cell r="U358">
            <v>0</v>
          </cell>
          <cell r="V358">
            <v>143.70000000000005</v>
          </cell>
          <cell r="W358">
            <v>1334.74</v>
          </cell>
          <cell r="X358">
            <v>1334.74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1</v>
          </cell>
          <cell r="AD358">
            <v>1334.74</v>
          </cell>
          <cell r="AE358">
            <v>1334.74</v>
          </cell>
          <cell r="AF358"/>
          <cell r="AG358"/>
          <cell r="AH358"/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/>
          <cell r="AN358"/>
          <cell r="AO358"/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/>
          <cell r="AU358"/>
          <cell r="AV358"/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/>
          <cell r="BB358"/>
          <cell r="BC358"/>
          <cell r="BD358">
            <v>0</v>
          </cell>
          <cell r="BE358">
            <v>0</v>
          </cell>
          <cell r="BF358">
            <v>0</v>
          </cell>
          <cell r="BG358">
            <v>0</v>
          </cell>
          <cell r="BH358"/>
          <cell r="BI358"/>
          <cell r="BJ358"/>
          <cell r="BK358">
            <v>0</v>
          </cell>
          <cell r="BL358">
            <v>0</v>
          </cell>
          <cell r="BM358"/>
          <cell r="BN358">
            <v>0</v>
          </cell>
          <cell r="BO358">
            <v>0</v>
          </cell>
        </row>
        <row r="359">
          <cell r="I359" t="str">
            <v>М-3</v>
          </cell>
          <cell r="J359" t="str">
            <v>H_М-3</v>
          </cell>
          <cell r="K359">
            <v>2016</v>
          </cell>
          <cell r="L359">
            <v>2025</v>
          </cell>
          <cell r="M359">
            <v>26095.95</v>
          </cell>
          <cell r="N359">
            <v>26095.95</v>
          </cell>
          <cell r="O359">
            <v>0</v>
          </cell>
          <cell r="P359">
            <v>6.2</v>
          </cell>
          <cell r="Q359">
            <v>6.2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26095.95</v>
          </cell>
          <cell r="X359">
            <v>26095.95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/>
          <cell r="AG359"/>
          <cell r="AH359"/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/>
          <cell r="AN359"/>
          <cell r="AO359"/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/>
          <cell r="AU359"/>
          <cell r="AV359"/>
          <cell r="AW359">
            <v>0</v>
          </cell>
          <cell r="AX359">
            <v>0</v>
          </cell>
          <cell r="AY359">
            <v>195.95</v>
          </cell>
          <cell r="AZ359">
            <v>195.95</v>
          </cell>
          <cell r="BA359"/>
          <cell r="BB359"/>
          <cell r="BC359"/>
          <cell r="BD359">
            <v>0</v>
          </cell>
          <cell r="BE359">
            <v>0</v>
          </cell>
          <cell r="BF359">
            <v>5180</v>
          </cell>
          <cell r="BG359">
            <v>5180</v>
          </cell>
          <cell r="BH359"/>
          <cell r="BI359"/>
          <cell r="BJ359"/>
          <cell r="BK359">
            <v>6.2</v>
          </cell>
          <cell r="BL359">
            <v>0</v>
          </cell>
          <cell r="BM359">
            <v>1</v>
          </cell>
          <cell r="BN359">
            <v>20720</v>
          </cell>
          <cell r="BO359">
            <v>20720</v>
          </cell>
        </row>
        <row r="360">
          <cell r="I360" t="str">
            <v>6100/19</v>
          </cell>
          <cell r="J360" t="str">
            <v xml:space="preserve">J_6100/19 </v>
          </cell>
          <cell r="K360">
            <v>2020</v>
          </cell>
          <cell r="L360">
            <v>2020</v>
          </cell>
          <cell r="M360">
            <v>859.31</v>
          </cell>
          <cell r="N360">
            <v>859.31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0.4</v>
          </cell>
          <cell r="T360">
            <v>0.4</v>
          </cell>
          <cell r="U360">
            <v>0</v>
          </cell>
          <cell r="V360">
            <v>410.41999999999996</v>
          </cell>
          <cell r="W360">
            <v>448.89</v>
          </cell>
          <cell r="X360">
            <v>448.89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0.4</v>
          </cell>
          <cell r="AD360">
            <v>448.89</v>
          </cell>
          <cell r="AE360">
            <v>448.89</v>
          </cell>
          <cell r="AF360"/>
          <cell r="AG360"/>
          <cell r="AH360"/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/>
          <cell r="AN360"/>
          <cell r="AO360"/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/>
          <cell r="AU360"/>
          <cell r="AV360"/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/>
          <cell r="BB360"/>
          <cell r="BC360"/>
          <cell r="BD360">
            <v>0</v>
          </cell>
          <cell r="BE360">
            <v>0</v>
          </cell>
          <cell r="BF360">
            <v>0</v>
          </cell>
          <cell r="BG360">
            <v>0</v>
          </cell>
          <cell r="BH360"/>
          <cell r="BI360"/>
          <cell r="BJ360"/>
          <cell r="BK360">
            <v>0</v>
          </cell>
          <cell r="BL360">
            <v>0</v>
          </cell>
          <cell r="BM360"/>
          <cell r="BN360">
            <v>0</v>
          </cell>
          <cell r="BO360">
            <v>0</v>
          </cell>
        </row>
        <row r="361">
          <cell r="I361" t="str">
            <v>6305/20</v>
          </cell>
          <cell r="J361" t="str">
            <v>J_6305/20</v>
          </cell>
          <cell r="K361">
            <v>2020</v>
          </cell>
          <cell r="L361">
            <v>2021</v>
          </cell>
          <cell r="M361">
            <v>2312.98</v>
          </cell>
          <cell r="N361">
            <v>2312.98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2</v>
          </cell>
          <cell r="T361">
            <v>2</v>
          </cell>
          <cell r="U361">
            <v>0</v>
          </cell>
          <cell r="V361">
            <v>30</v>
          </cell>
          <cell r="W361">
            <v>2282.98</v>
          </cell>
          <cell r="X361">
            <v>2282.98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1820.38</v>
          </cell>
          <cell r="AE361">
            <v>1820.38</v>
          </cell>
          <cell r="AF361"/>
          <cell r="AG361"/>
          <cell r="AH361"/>
          <cell r="AI361">
            <v>0</v>
          </cell>
          <cell r="AJ361">
            <v>2</v>
          </cell>
          <cell r="AK361">
            <v>462.6</v>
          </cell>
          <cell r="AL361">
            <v>462.6</v>
          </cell>
          <cell r="AM361"/>
          <cell r="AN361"/>
          <cell r="AO361"/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/>
          <cell r="AU361"/>
          <cell r="AV361"/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/>
          <cell r="BB361"/>
          <cell r="BC361"/>
          <cell r="BD361">
            <v>0</v>
          </cell>
          <cell r="BE361">
            <v>0</v>
          </cell>
          <cell r="BF361">
            <v>0</v>
          </cell>
          <cell r="BG361">
            <v>0</v>
          </cell>
          <cell r="BH361"/>
          <cell r="BI361"/>
          <cell r="BJ361"/>
          <cell r="BK361">
            <v>0</v>
          </cell>
          <cell r="BL361">
            <v>0</v>
          </cell>
          <cell r="BM361"/>
          <cell r="BN361">
            <v>0</v>
          </cell>
          <cell r="BO361">
            <v>0</v>
          </cell>
        </row>
        <row r="362">
          <cell r="I362" t="str">
            <v>6310/20</v>
          </cell>
          <cell r="J362" t="str">
            <v>K_6310/20</v>
          </cell>
          <cell r="K362">
            <v>2020</v>
          </cell>
          <cell r="L362">
            <v>2020</v>
          </cell>
          <cell r="M362">
            <v>390.27</v>
          </cell>
          <cell r="N362">
            <v>390.27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0.25</v>
          </cell>
          <cell r="T362">
            <v>0.25</v>
          </cell>
          <cell r="U362">
            <v>0</v>
          </cell>
          <cell r="V362">
            <v>0</v>
          </cell>
          <cell r="W362">
            <v>390.27</v>
          </cell>
          <cell r="X362">
            <v>390.27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0.25</v>
          </cell>
          <cell r="AD362">
            <v>390.27</v>
          </cell>
          <cell r="AE362">
            <v>390.27</v>
          </cell>
          <cell r="AF362"/>
          <cell r="AG362"/>
          <cell r="AH362"/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/>
          <cell r="AN362"/>
          <cell r="AO362"/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/>
          <cell r="AU362"/>
          <cell r="AV362"/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/>
          <cell r="BB362"/>
          <cell r="BC362"/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H362"/>
          <cell r="BI362"/>
          <cell r="BJ362"/>
          <cell r="BK362">
            <v>0</v>
          </cell>
          <cell r="BL362">
            <v>0</v>
          </cell>
          <cell r="BM362"/>
          <cell r="BN362">
            <v>0</v>
          </cell>
          <cell r="BO362">
            <v>0</v>
          </cell>
        </row>
        <row r="363">
          <cell r="I363" t="str">
            <v>6324/20</v>
          </cell>
          <cell r="J363" t="str">
            <v>K_6324/20</v>
          </cell>
          <cell r="K363">
            <v>2020</v>
          </cell>
          <cell r="L363">
            <v>2021</v>
          </cell>
          <cell r="M363">
            <v>9140.32</v>
          </cell>
          <cell r="N363">
            <v>9140.32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2</v>
          </cell>
          <cell r="T363">
            <v>2</v>
          </cell>
          <cell r="U363">
            <v>0</v>
          </cell>
          <cell r="V363">
            <v>0</v>
          </cell>
          <cell r="W363">
            <v>9140.32</v>
          </cell>
          <cell r="X363">
            <v>9140.32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7312.26</v>
          </cell>
          <cell r="AE363">
            <v>7312.26</v>
          </cell>
          <cell r="AF363"/>
          <cell r="AG363"/>
          <cell r="AH363"/>
          <cell r="AI363">
            <v>0</v>
          </cell>
          <cell r="AJ363">
            <v>2</v>
          </cell>
          <cell r="AK363">
            <v>1828.06</v>
          </cell>
          <cell r="AL363">
            <v>1828.06</v>
          </cell>
          <cell r="AM363"/>
          <cell r="AN363"/>
          <cell r="AO363"/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/>
          <cell r="AU363"/>
          <cell r="AV363"/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/>
          <cell r="BB363"/>
          <cell r="BC363"/>
          <cell r="BD363">
            <v>0</v>
          </cell>
          <cell r="BE363">
            <v>0</v>
          </cell>
          <cell r="BF363">
            <v>0</v>
          </cell>
          <cell r="BG363">
            <v>0</v>
          </cell>
          <cell r="BH363"/>
          <cell r="BI363"/>
          <cell r="BJ363"/>
          <cell r="BK363">
            <v>0</v>
          </cell>
          <cell r="BL363">
            <v>0</v>
          </cell>
          <cell r="BM363"/>
          <cell r="BN363">
            <v>0</v>
          </cell>
          <cell r="BO363">
            <v>0</v>
          </cell>
        </row>
        <row r="364">
          <cell r="I364" t="str">
            <v>6196/20</v>
          </cell>
          <cell r="J364" t="str">
            <v>K_6196/20</v>
          </cell>
          <cell r="K364">
            <v>2020</v>
          </cell>
          <cell r="L364">
            <v>2021</v>
          </cell>
          <cell r="M364">
            <v>13129.5</v>
          </cell>
          <cell r="N364">
            <v>13129.5</v>
          </cell>
          <cell r="O364">
            <v>0</v>
          </cell>
          <cell r="P364">
            <v>2.2999999999999998</v>
          </cell>
          <cell r="Q364">
            <v>2.2999999999999998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13129.5</v>
          </cell>
          <cell r="X364">
            <v>13129.5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10503.6</v>
          </cell>
          <cell r="AE364">
            <v>10503.6</v>
          </cell>
          <cell r="AF364"/>
          <cell r="AG364"/>
          <cell r="AH364"/>
          <cell r="AI364">
            <v>2.2999999999999998</v>
          </cell>
          <cell r="AJ364">
            <v>0</v>
          </cell>
          <cell r="AK364">
            <v>2625.9</v>
          </cell>
          <cell r="AL364">
            <v>2625.9</v>
          </cell>
          <cell r="AM364"/>
          <cell r="AN364"/>
          <cell r="AO364"/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/>
          <cell r="AU364"/>
          <cell r="AV364"/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/>
          <cell r="BB364"/>
          <cell r="BC364"/>
          <cell r="BD364">
            <v>0</v>
          </cell>
          <cell r="BE364">
            <v>0</v>
          </cell>
          <cell r="BF364">
            <v>0</v>
          </cell>
          <cell r="BG364">
            <v>0</v>
          </cell>
          <cell r="BH364"/>
          <cell r="BI364"/>
          <cell r="BJ364"/>
          <cell r="BK364">
            <v>0</v>
          </cell>
          <cell r="BL364">
            <v>0</v>
          </cell>
          <cell r="BM364"/>
          <cell r="BN364">
            <v>0</v>
          </cell>
          <cell r="BO364">
            <v>0</v>
          </cell>
        </row>
        <row r="365">
          <cell r="I365" t="str">
            <v>6269/19</v>
          </cell>
          <cell r="J365" t="str">
            <v>J_6269/19</v>
          </cell>
          <cell r="K365">
            <v>2020</v>
          </cell>
          <cell r="L365">
            <v>2021</v>
          </cell>
          <cell r="M365">
            <v>1516.1</v>
          </cell>
          <cell r="N365">
            <v>1516.1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1.26</v>
          </cell>
          <cell r="T365">
            <v>1.26</v>
          </cell>
          <cell r="U365">
            <v>0</v>
          </cell>
          <cell r="V365">
            <v>85.139999999999873</v>
          </cell>
          <cell r="W365">
            <v>1430.96</v>
          </cell>
          <cell r="X365">
            <v>1430.96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980.96</v>
          </cell>
          <cell r="AE365">
            <v>980.96</v>
          </cell>
          <cell r="AF365"/>
          <cell r="AG365"/>
          <cell r="AH365"/>
          <cell r="AI365">
            <v>0</v>
          </cell>
          <cell r="AJ365">
            <v>1.26</v>
          </cell>
          <cell r="AK365">
            <v>450</v>
          </cell>
          <cell r="AL365">
            <v>450</v>
          </cell>
          <cell r="AM365"/>
          <cell r="AN365"/>
          <cell r="AO365"/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/>
          <cell r="AU365"/>
          <cell r="AV365"/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/>
          <cell r="BB365"/>
          <cell r="BC365"/>
          <cell r="BD365">
            <v>0</v>
          </cell>
          <cell r="BE365">
            <v>0</v>
          </cell>
          <cell r="BF365">
            <v>0</v>
          </cell>
          <cell r="BG365">
            <v>0</v>
          </cell>
          <cell r="BH365"/>
          <cell r="BI365"/>
          <cell r="BJ365"/>
          <cell r="BK365">
            <v>0</v>
          </cell>
          <cell r="BL365">
            <v>0</v>
          </cell>
          <cell r="BM365"/>
          <cell r="BN365">
            <v>0</v>
          </cell>
          <cell r="BO365">
            <v>0</v>
          </cell>
        </row>
        <row r="366">
          <cell r="I366"/>
          <cell r="J366"/>
          <cell r="K366"/>
          <cell r="L366"/>
          <cell r="M366">
            <v>47164.296899999987</v>
          </cell>
          <cell r="N366" t="e">
            <v>#N/A</v>
          </cell>
          <cell r="O366" t="e">
            <v>#N/A</v>
          </cell>
          <cell r="P366">
            <v>0</v>
          </cell>
          <cell r="Q366" t="e">
            <v>#N/A</v>
          </cell>
          <cell r="R366" t="e">
            <v>#N/A</v>
          </cell>
          <cell r="S366">
            <v>0</v>
          </cell>
          <cell r="T366" t="e">
            <v>#N/A</v>
          </cell>
          <cell r="U366" t="e">
            <v>#N/A</v>
          </cell>
          <cell r="V366">
            <v>47164.296899999987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/>
          <cell r="AC366"/>
          <cell r="AD366">
            <v>0</v>
          </cell>
          <cell r="AE366"/>
          <cell r="AF366">
            <v>0</v>
          </cell>
          <cell r="AG366">
            <v>0</v>
          </cell>
          <cell r="AH366">
            <v>0</v>
          </cell>
          <cell r="AI366"/>
          <cell r="AJ366"/>
          <cell r="AK366"/>
          <cell r="AL366"/>
          <cell r="AM366">
            <v>0</v>
          </cell>
          <cell r="AN366">
            <v>0</v>
          </cell>
          <cell r="AO366">
            <v>0</v>
          </cell>
          <cell r="AP366"/>
          <cell r="AQ366"/>
          <cell r="AR366"/>
          <cell r="AS366"/>
          <cell r="AT366">
            <v>0</v>
          </cell>
          <cell r="AU366">
            <v>0</v>
          </cell>
          <cell r="AV366">
            <v>0</v>
          </cell>
          <cell r="AW366"/>
          <cell r="AX366"/>
          <cell r="AY366"/>
          <cell r="AZ366"/>
          <cell r="BA366">
            <v>0</v>
          </cell>
          <cell r="BB366">
            <v>0</v>
          </cell>
          <cell r="BC366">
            <v>0</v>
          </cell>
          <cell r="BD366"/>
          <cell r="BE366"/>
          <cell r="BF366"/>
          <cell r="BG366"/>
          <cell r="BH366">
            <v>0</v>
          </cell>
          <cell r="BI366">
            <v>0</v>
          </cell>
          <cell r="BJ366">
            <v>0</v>
          </cell>
          <cell r="BK366"/>
          <cell r="BL366"/>
          <cell r="BM366">
            <v>0</v>
          </cell>
          <cell r="BN366"/>
          <cell r="BO366"/>
        </row>
        <row r="367">
          <cell r="I367" t="str">
            <v>5703/18</v>
          </cell>
          <cell r="J367" t="str">
            <v>J_5703/18</v>
          </cell>
          <cell r="K367">
            <v>2018</v>
          </cell>
          <cell r="L367">
            <v>2020</v>
          </cell>
          <cell r="M367">
            <v>3806.95669</v>
          </cell>
          <cell r="N367">
            <v>4080.56</v>
          </cell>
          <cell r="O367">
            <v>-273.60330999999996</v>
          </cell>
          <cell r="P367">
            <v>0</v>
          </cell>
          <cell r="Q367">
            <v>0</v>
          </cell>
          <cell r="R367">
            <v>0</v>
          </cell>
          <cell r="S367">
            <v>0.8</v>
          </cell>
          <cell r="T367">
            <v>0.8</v>
          </cell>
          <cell r="U367">
            <v>0</v>
          </cell>
          <cell r="V367">
            <v>3774.9266899999998</v>
          </cell>
          <cell r="W367">
            <v>32.03</v>
          </cell>
          <cell r="X367">
            <v>32.03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0.8</v>
          </cell>
          <cell r="AD367">
            <v>32.03</v>
          </cell>
          <cell r="AE367">
            <v>32.03</v>
          </cell>
          <cell r="AF367"/>
          <cell r="AG367"/>
          <cell r="AH367"/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/>
          <cell r="AN367"/>
          <cell r="AO367"/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/>
          <cell r="AU367"/>
          <cell r="AV367"/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/>
          <cell r="BB367"/>
          <cell r="BC367"/>
          <cell r="BD367">
            <v>0</v>
          </cell>
          <cell r="BE367">
            <v>0</v>
          </cell>
          <cell r="BF367">
            <v>0</v>
          </cell>
          <cell r="BG367">
            <v>0</v>
          </cell>
          <cell r="BH367"/>
          <cell r="BI367"/>
          <cell r="BJ367"/>
          <cell r="BK367">
            <v>0</v>
          </cell>
          <cell r="BL367">
            <v>0</v>
          </cell>
          <cell r="BM367"/>
          <cell r="BN367">
            <v>0</v>
          </cell>
          <cell r="BO367">
            <v>0</v>
          </cell>
        </row>
        <row r="368">
          <cell r="I368" t="str">
            <v>5549/18</v>
          </cell>
          <cell r="J368" t="str">
            <v>J_5549/18</v>
          </cell>
          <cell r="K368">
            <v>2019</v>
          </cell>
          <cell r="L368">
            <v>2020</v>
          </cell>
          <cell r="M368">
            <v>5334.76</v>
          </cell>
          <cell r="N368">
            <v>5334.76</v>
          </cell>
          <cell r="O368">
            <v>0</v>
          </cell>
          <cell r="P368">
            <v>3.6999999999999998E-2</v>
          </cell>
          <cell r="Q368">
            <v>3.6999999999999998E-2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31.470000000000255</v>
          </cell>
          <cell r="W368">
            <v>5303.29</v>
          </cell>
          <cell r="X368">
            <v>5303.29</v>
          </cell>
          <cell r="Y368">
            <v>0</v>
          </cell>
          <cell r="Z368">
            <v>0</v>
          </cell>
          <cell r="AA368">
            <v>0</v>
          </cell>
          <cell r="AB368">
            <v>3.6999999999999998E-2</v>
          </cell>
          <cell r="AC368">
            <v>0</v>
          </cell>
          <cell r="AD368">
            <v>5303.29</v>
          </cell>
          <cell r="AE368">
            <v>5303.29</v>
          </cell>
          <cell r="AF368"/>
          <cell r="AG368"/>
          <cell r="AH368"/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/>
          <cell r="AN368"/>
          <cell r="AO368"/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/>
          <cell r="AU368"/>
          <cell r="AV368"/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/>
          <cell r="BB368"/>
          <cell r="BC368"/>
          <cell r="BD368">
            <v>0</v>
          </cell>
          <cell r="BE368">
            <v>0</v>
          </cell>
          <cell r="BF368">
            <v>0</v>
          </cell>
          <cell r="BG368">
            <v>0</v>
          </cell>
          <cell r="BH368"/>
          <cell r="BI368"/>
          <cell r="BJ368"/>
          <cell r="BK368">
            <v>0</v>
          </cell>
          <cell r="BL368">
            <v>0</v>
          </cell>
          <cell r="BM368"/>
          <cell r="BN368">
            <v>0</v>
          </cell>
          <cell r="BO368">
            <v>0</v>
          </cell>
        </row>
        <row r="369">
          <cell r="I369" t="str">
            <v>5810/19</v>
          </cell>
          <cell r="J369" t="str">
            <v>J_5810/19</v>
          </cell>
          <cell r="K369">
            <v>2019</v>
          </cell>
          <cell r="L369">
            <v>2020</v>
          </cell>
          <cell r="M369">
            <v>4059.66</v>
          </cell>
          <cell r="N369">
            <v>4059.66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0.8</v>
          </cell>
          <cell r="T369">
            <v>0.8</v>
          </cell>
          <cell r="U369">
            <v>0</v>
          </cell>
          <cell r="V369">
            <v>200.25999999999976</v>
          </cell>
          <cell r="W369">
            <v>3859.4</v>
          </cell>
          <cell r="X369">
            <v>3859.4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0.8</v>
          </cell>
          <cell r="AD369">
            <v>3859.4</v>
          </cell>
          <cell r="AE369">
            <v>3859.4</v>
          </cell>
          <cell r="AF369"/>
          <cell r="AG369"/>
          <cell r="AH369"/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/>
          <cell r="AN369"/>
          <cell r="AO369"/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/>
          <cell r="AU369"/>
          <cell r="AV369"/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/>
          <cell r="BB369"/>
          <cell r="BC369"/>
          <cell r="BD369">
            <v>0</v>
          </cell>
          <cell r="BE369">
            <v>0</v>
          </cell>
          <cell r="BF369">
            <v>0</v>
          </cell>
          <cell r="BG369">
            <v>0</v>
          </cell>
          <cell r="BH369"/>
          <cell r="BI369"/>
          <cell r="BJ369"/>
          <cell r="BK369">
            <v>0</v>
          </cell>
          <cell r="BL369">
            <v>0</v>
          </cell>
          <cell r="BM369"/>
          <cell r="BN369">
            <v>0</v>
          </cell>
          <cell r="BO369">
            <v>0</v>
          </cell>
        </row>
        <row r="370">
          <cell r="I370" t="str">
            <v>5257/18</v>
          </cell>
          <cell r="J370" t="str">
            <v xml:space="preserve">I_5257/18 </v>
          </cell>
          <cell r="K370">
            <v>2019</v>
          </cell>
          <cell r="L370">
            <v>2022</v>
          </cell>
          <cell r="M370">
            <v>16969.96</v>
          </cell>
          <cell r="N370">
            <v>16969.96</v>
          </cell>
          <cell r="O370">
            <v>0</v>
          </cell>
          <cell r="P370">
            <v>2.82</v>
          </cell>
          <cell r="Q370">
            <v>2.82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899.19999999999891</v>
          </cell>
          <cell r="W370">
            <v>16070.76</v>
          </cell>
          <cell r="X370">
            <v>16070.76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5182.17</v>
          </cell>
          <cell r="AE370">
            <v>5182.17</v>
          </cell>
          <cell r="AF370"/>
          <cell r="AG370"/>
          <cell r="AH370"/>
          <cell r="AI370">
            <v>0</v>
          </cell>
          <cell r="AJ370">
            <v>0</v>
          </cell>
          <cell r="AK370">
            <v>388.59</v>
          </cell>
          <cell r="AL370">
            <v>388.59</v>
          </cell>
          <cell r="AM370"/>
          <cell r="AN370"/>
          <cell r="AO370"/>
          <cell r="AP370">
            <v>2.82</v>
          </cell>
          <cell r="AQ370">
            <v>0</v>
          </cell>
          <cell r="AR370">
            <v>500</v>
          </cell>
          <cell r="AS370">
            <v>500</v>
          </cell>
          <cell r="AT370"/>
          <cell r="AU370"/>
          <cell r="AV370"/>
          <cell r="AW370">
            <v>0</v>
          </cell>
          <cell r="AX370">
            <v>0</v>
          </cell>
          <cell r="AY370">
            <v>10000</v>
          </cell>
          <cell r="AZ370">
            <v>10000</v>
          </cell>
          <cell r="BA370"/>
          <cell r="BB370"/>
          <cell r="BC370"/>
          <cell r="BD370">
            <v>0</v>
          </cell>
          <cell r="BE370">
            <v>0</v>
          </cell>
          <cell r="BF370">
            <v>0</v>
          </cell>
          <cell r="BG370">
            <v>0</v>
          </cell>
          <cell r="BH370"/>
          <cell r="BI370"/>
          <cell r="BJ370"/>
          <cell r="BK370">
            <v>0</v>
          </cell>
          <cell r="BL370">
            <v>0</v>
          </cell>
          <cell r="BM370"/>
          <cell r="BN370">
            <v>0</v>
          </cell>
          <cell r="BO370">
            <v>0</v>
          </cell>
        </row>
        <row r="371">
          <cell r="I371" t="str">
            <v>5062/18</v>
          </cell>
          <cell r="J371" t="str">
            <v xml:space="preserve">I_5062/18 </v>
          </cell>
          <cell r="K371">
            <v>2022</v>
          </cell>
          <cell r="L371">
            <v>2024</v>
          </cell>
          <cell r="M371">
            <v>2833.13</v>
          </cell>
          <cell r="N371">
            <v>2833.13</v>
          </cell>
          <cell r="O371">
            <v>0</v>
          </cell>
          <cell r="P371">
            <v>1.02</v>
          </cell>
          <cell r="Q371">
            <v>1.02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2833.13</v>
          </cell>
          <cell r="X371">
            <v>2833.13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/>
          <cell r="AG371"/>
          <cell r="AH371"/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/>
          <cell r="AN371"/>
          <cell r="AO371"/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/>
          <cell r="AU371"/>
          <cell r="AV371"/>
          <cell r="AW371">
            <v>0</v>
          </cell>
          <cell r="AX371">
            <v>0</v>
          </cell>
          <cell r="AY371">
            <v>499.03999999999996</v>
          </cell>
          <cell r="AZ371">
            <v>499.03999999999996</v>
          </cell>
          <cell r="BA371"/>
          <cell r="BB371"/>
          <cell r="BC371"/>
          <cell r="BD371">
            <v>1.02</v>
          </cell>
          <cell r="BE371">
            <v>0</v>
          </cell>
          <cell r="BF371">
            <v>2334.09</v>
          </cell>
          <cell r="BG371">
            <v>2334.09</v>
          </cell>
          <cell r="BH371"/>
          <cell r="BI371"/>
          <cell r="BJ371"/>
          <cell r="BK371">
            <v>0</v>
          </cell>
          <cell r="BL371">
            <v>0</v>
          </cell>
          <cell r="BM371"/>
          <cell r="BN371">
            <v>0</v>
          </cell>
          <cell r="BO371">
            <v>0</v>
          </cell>
        </row>
        <row r="372">
          <cell r="I372" t="str">
            <v>5315/18</v>
          </cell>
          <cell r="J372" t="str">
            <v>I_5315/18</v>
          </cell>
          <cell r="K372">
            <v>2018</v>
          </cell>
          <cell r="L372">
            <v>2020</v>
          </cell>
          <cell r="M372">
            <v>3187.09</v>
          </cell>
          <cell r="N372">
            <v>3187.09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1.26</v>
          </cell>
          <cell r="T372">
            <v>1.26</v>
          </cell>
          <cell r="U372">
            <v>0</v>
          </cell>
          <cell r="V372">
            <v>297.22000000000025</v>
          </cell>
          <cell r="W372">
            <v>2889.87</v>
          </cell>
          <cell r="X372">
            <v>2889.87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1.26</v>
          </cell>
          <cell r="AD372">
            <v>2889.87</v>
          </cell>
          <cell r="AE372">
            <v>2889.87</v>
          </cell>
          <cell r="AF372"/>
          <cell r="AG372"/>
          <cell r="AH372"/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/>
          <cell r="AN372"/>
          <cell r="AO372"/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/>
          <cell r="AU372"/>
          <cell r="AV372"/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/>
          <cell r="BB372"/>
          <cell r="BC372"/>
          <cell r="BD372">
            <v>0</v>
          </cell>
          <cell r="BE372">
            <v>0</v>
          </cell>
          <cell r="BF372">
            <v>0</v>
          </cell>
          <cell r="BG372">
            <v>0</v>
          </cell>
          <cell r="BH372"/>
          <cell r="BI372"/>
          <cell r="BJ372"/>
          <cell r="BK372">
            <v>0</v>
          </cell>
          <cell r="BL372">
            <v>0</v>
          </cell>
          <cell r="BM372"/>
          <cell r="BN372">
            <v>0</v>
          </cell>
          <cell r="BO372">
            <v>0</v>
          </cell>
        </row>
        <row r="373">
          <cell r="I373" t="str">
            <v>5338/18</v>
          </cell>
          <cell r="J373" t="str">
            <v xml:space="preserve">I_5338/18 </v>
          </cell>
          <cell r="K373">
            <v>2018</v>
          </cell>
          <cell r="L373">
            <v>2020</v>
          </cell>
          <cell r="M373">
            <v>1194.1182900000001</v>
          </cell>
          <cell r="N373">
            <v>2251.85</v>
          </cell>
          <cell r="O373">
            <v>-1057.7317099999998</v>
          </cell>
          <cell r="P373">
            <v>0</v>
          </cell>
          <cell r="Q373">
            <v>0</v>
          </cell>
          <cell r="R373">
            <v>0</v>
          </cell>
          <cell r="S373">
            <v>1.26</v>
          </cell>
          <cell r="T373">
            <v>1.26</v>
          </cell>
          <cell r="U373">
            <v>0</v>
          </cell>
          <cell r="V373">
            <v>813.3882900000001</v>
          </cell>
          <cell r="W373">
            <v>380.73</v>
          </cell>
          <cell r="X373">
            <v>380.73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1.26</v>
          </cell>
          <cell r="AD373">
            <v>380.73</v>
          </cell>
          <cell r="AE373">
            <v>380.73</v>
          </cell>
          <cell r="AF373"/>
          <cell r="AG373"/>
          <cell r="AH373"/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/>
          <cell r="AN373"/>
          <cell r="AO373"/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/>
          <cell r="AU373"/>
          <cell r="AV373"/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A373"/>
          <cell r="BB373"/>
          <cell r="BC373"/>
          <cell r="BD373">
            <v>0</v>
          </cell>
          <cell r="BE373">
            <v>0</v>
          </cell>
          <cell r="BF373">
            <v>0</v>
          </cell>
          <cell r="BG373">
            <v>0</v>
          </cell>
          <cell r="BH373"/>
          <cell r="BI373"/>
          <cell r="BJ373"/>
          <cell r="BK373">
            <v>0</v>
          </cell>
          <cell r="BL373">
            <v>0</v>
          </cell>
          <cell r="BM373"/>
          <cell r="BN373">
            <v>0</v>
          </cell>
          <cell r="BO373">
            <v>0</v>
          </cell>
        </row>
        <row r="374">
          <cell r="I374" t="str">
            <v>6066/19</v>
          </cell>
          <cell r="J374" t="str">
            <v>J_6066/19</v>
          </cell>
          <cell r="K374">
            <v>2019</v>
          </cell>
          <cell r="L374">
            <v>2020</v>
          </cell>
          <cell r="M374">
            <v>324.45191999999997</v>
          </cell>
          <cell r="N374">
            <v>859.31</v>
          </cell>
          <cell r="O374">
            <v>-534.85807999999997</v>
          </cell>
          <cell r="P374">
            <v>0</v>
          </cell>
          <cell r="Q374">
            <v>0</v>
          </cell>
          <cell r="R374">
            <v>0</v>
          </cell>
          <cell r="S374">
            <v>0.4</v>
          </cell>
          <cell r="T374">
            <v>0.4</v>
          </cell>
          <cell r="U374">
            <v>0</v>
          </cell>
          <cell r="V374">
            <v>251.06191999999999</v>
          </cell>
          <cell r="W374">
            <v>73.39</v>
          </cell>
          <cell r="X374">
            <v>73.39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0.4</v>
          </cell>
          <cell r="AD374">
            <v>73.39</v>
          </cell>
          <cell r="AE374">
            <v>73.39</v>
          </cell>
          <cell r="AF374"/>
          <cell r="AG374"/>
          <cell r="AH374"/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/>
          <cell r="AN374"/>
          <cell r="AO374"/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/>
          <cell r="AU374"/>
          <cell r="AV374"/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/>
          <cell r="BB374"/>
          <cell r="BC374"/>
          <cell r="BD374">
            <v>0</v>
          </cell>
          <cell r="BE374">
            <v>0</v>
          </cell>
          <cell r="BF374">
            <v>0</v>
          </cell>
          <cell r="BG374">
            <v>0</v>
          </cell>
          <cell r="BH374"/>
          <cell r="BI374"/>
          <cell r="BJ374"/>
          <cell r="BK374">
            <v>0</v>
          </cell>
          <cell r="BL374">
            <v>0</v>
          </cell>
          <cell r="BM374"/>
          <cell r="BN374">
            <v>0</v>
          </cell>
          <cell r="BO374">
            <v>0</v>
          </cell>
        </row>
        <row r="375">
          <cell r="I375" t="str">
            <v>4276/17</v>
          </cell>
          <cell r="J375" t="str">
            <v xml:space="preserve">I_4276/17 </v>
          </cell>
          <cell r="K375">
            <v>2019</v>
          </cell>
          <cell r="L375">
            <v>2020</v>
          </cell>
          <cell r="M375">
            <v>2451.41</v>
          </cell>
          <cell r="N375">
            <v>2451.41</v>
          </cell>
          <cell r="O375">
            <v>0</v>
          </cell>
          <cell r="P375">
            <v>0.8</v>
          </cell>
          <cell r="Q375">
            <v>0.8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296.23999999999978</v>
          </cell>
          <cell r="W375">
            <v>2155.17</v>
          </cell>
          <cell r="X375">
            <v>2155.17</v>
          </cell>
          <cell r="Y375">
            <v>0</v>
          </cell>
          <cell r="Z375">
            <v>0</v>
          </cell>
          <cell r="AA375">
            <v>0</v>
          </cell>
          <cell r="AB375">
            <v>0.8</v>
          </cell>
          <cell r="AC375">
            <v>0</v>
          </cell>
          <cell r="AD375">
            <v>2155.17</v>
          </cell>
          <cell r="AE375">
            <v>2155.17</v>
          </cell>
          <cell r="AF375"/>
          <cell r="AG375"/>
          <cell r="AH375"/>
          <cell r="AI375">
            <v>0</v>
          </cell>
          <cell r="AJ375">
            <v>0</v>
          </cell>
          <cell r="AK375">
            <v>0</v>
          </cell>
          <cell r="AL375">
            <v>0</v>
          </cell>
          <cell r="AM375"/>
          <cell r="AN375"/>
          <cell r="AO375"/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/>
          <cell r="AU375"/>
          <cell r="AV375"/>
          <cell r="AW375">
            <v>0</v>
          </cell>
          <cell r="AX375">
            <v>0</v>
          </cell>
          <cell r="AY375">
            <v>0</v>
          </cell>
          <cell r="AZ375">
            <v>0</v>
          </cell>
          <cell r="BA375"/>
          <cell r="BB375"/>
          <cell r="BC375"/>
          <cell r="BD375">
            <v>0</v>
          </cell>
          <cell r="BE375">
            <v>0</v>
          </cell>
          <cell r="BF375">
            <v>0</v>
          </cell>
          <cell r="BG375">
            <v>0</v>
          </cell>
          <cell r="BH375"/>
          <cell r="BI375"/>
          <cell r="BJ375"/>
          <cell r="BK375">
            <v>0</v>
          </cell>
          <cell r="BL375">
            <v>0</v>
          </cell>
          <cell r="BM375"/>
          <cell r="BN375">
            <v>0</v>
          </cell>
          <cell r="BO375">
            <v>0</v>
          </cell>
        </row>
        <row r="376">
          <cell r="I376" t="str">
            <v>4277/17</v>
          </cell>
          <cell r="J376" t="str">
            <v xml:space="preserve">I_4277/17 </v>
          </cell>
          <cell r="K376">
            <v>2019</v>
          </cell>
          <cell r="L376">
            <v>2020</v>
          </cell>
          <cell r="M376">
            <v>2166.7199999999998</v>
          </cell>
          <cell r="N376">
            <v>2166.7199999999998</v>
          </cell>
          <cell r="O376">
            <v>0</v>
          </cell>
          <cell r="P376">
            <v>0.8</v>
          </cell>
          <cell r="Q376">
            <v>0.8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311.34999999999991</v>
          </cell>
          <cell r="W376">
            <v>1855.37</v>
          </cell>
          <cell r="X376">
            <v>1855.37</v>
          </cell>
          <cell r="Y376">
            <v>0</v>
          </cell>
          <cell r="Z376">
            <v>0</v>
          </cell>
          <cell r="AA376">
            <v>0</v>
          </cell>
          <cell r="AB376">
            <v>0.8</v>
          </cell>
          <cell r="AC376">
            <v>0</v>
          </cell>
          <cell r="AD376">
            <v>1855.37</v>
          </cell>
          <cell r="AE376">
            <v>1855.37</v>
          </cell>
          <cell r="AF376"/>
          <cell r="AG376"/>
          <cell r="AH376"/>
          <cell r="AI376">
            <v>0</v>
          </cell>
          <cell r="AJ376">
            <v>0</v>
          </cell>
          <cell r="AK376">
            <v>0</v>
          </cell>
          <cell r="AL376">
            <v>0</v>
          </cell>
          <cell r="AM376"/>
          <cell r="AN376"/>
          <cell r="AO376"/>
          <cell r="AP376">
            <v>0</v>
          </cell>
          <cell r="AQ376">
            <v>0</v>
          </cell>
          <cell r="AR376">
            <v>0</v>
          </cell>
          <cell r="AS376">
            <v>0</v>
          </cell>
          <cell r="AT376"/>
          <cell r="AU376"/>
          <cell r="AV376"/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/>
          <cell r="BB376"/>
          <cell r="BC376"/>
          <cell r="BD376">
            <v>0</v>
          </cell>
          <cell r="BE376">
            <v>0</v>
          </cell>
          <cell r="BF376">
            <v>0</v>
          </cell>
          <cell r="BG376">
            <v>0</v>
          </cell>
          <cell r="BH376"/>
          <cell r="BI376"/>
          <cell r="BJ376"/>
          <cell r="BK376">
            <v>0</v>
          </cell>
          <cell r="BL376">
            <v>0</v>
          </cell>
          <cell r="BM376"/>
          <cell r="BN376">
            <v>0</v>
          </cell>
          <cell r="BO376">
            <v>0</v>
          </cell>
        </row>
        <row r="377">
          <cell r="I377" t="str">
            <v>4065/17</v>
          </cell>
          <cell r="J377" t="str">
            <v>G_4065/17</v>
          </cell>
          <cell r="K377">
            <v>2023</v>
          </cell>
          <cell r="L377">
            <v>2024</v>
          </cell>
          <cell r="M377">
            <v>2898.43</v>
          </cell>
          <cell r="N377">
            <v>2898.43</v>
          </cell>
          <cell r="O377">
            <v>0</v>
          </cell>
          <cell r="P377">
            <v>1</v>
          </cell>
          <cell r="Q377">
            <v>1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2898.43</v>
          </cell>
          <cell r="X377">
            <v>2898.43</v>
          </cell>
          <cell r="Y377">
            <v>0</v>
          </cell>
          <cell r="Z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0</v>
          </cell>
          <cell r="AE377">
            <v>0</v>
          </cell>
          <cell r="AF377"/>
          <cell r="AG377"/>
          <cell r="AH377"/>
          <cell r="AI377">
            <v>0</v>
          </cell>
          <cell r="AJ377">
            <v>0</v>
          </cell>
          <cell r="AK377">
            <v>0</v>
          </cell>
          <cell r="AL377">
            <v>0</v>
          </cell>
          <cell r="AM377"/>
          <cell r="AN377"/>
          <cell r="AO377"/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/>
          <cell r="AU377"/>
          <cell r="AV377"/>
          <cell r="AW377">
            <v>0</v>
          </cell>
          <cell r="AX377">
            <v>0</v>
          </cell>
          <cell r="AY377">
            <v>198.43</v>
          </cell>
          <cell r="AZ377">
            <v>198.43</v>
          </cell>
          <cell r="BA377"/>
          <cell r="BB377"/>
          <cell r="BC377"/>
          <cell r="BD377">
            <v>1</v>
          </cell>
          <cell r="BE377">
            <v>0</v>
          </cell>
          <cell r="BF377">
            <v>2700</v>
          </cell>
          <cell r="BG377">
            <v>2700</v>
          </cell>
          <cell r="BH377"/>
          <cell r="BI377"/>
          <cell r="BJ377"/>
          <cell r="BK377">
            <v>0</v>
          </cell>
          <cell r="BL377">
            <v>0</v>
          </cell>
          <cell r="BM377"/>
          <cell r="BN377">
            <v>0</v>
          </cell>
          <cell r="BO377">
            <v>0</v>
          </cell>
        </row>
        <row r="378">
          <cell r="I378" t="str">
            <v>5884/19</v>
          </cell>
          <cell r="J378" t="str">
            <v xml:space="preserve">J_5884/19  </v>
          </cell>
          <cell r="K378">
            <v>2020</v>
          </cell>
          <cell r="L378">
            <v>2020</v>
          </cell>
          <cell r="M378">
            <v>487.06</v>
          </cell>
          <cell r="N378">
            <v>487.06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0.4</v>
          </cell>
          <cell r="T378">
            <v>0.4</v>
          </cell>
          <cell r="U378">
            <v>0</v>
          </cell>
          <cell r="V378">
            <v>144.82</v>
          </cell>
          <cell r="W378">
            <v>342.24</v>
          </cell>
          <cell r="X378">
            <v>342.24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0.4</v>
          </cell>
          <cell r="AD378">
            <v>342.24</v>
          </cell>
          <cell r="AE378">
            <v>342.24</v>
          </cell>
          <cell r="AF378"/>
          <cell r="AG378"/>
          <cell r="AH378"/>
          <cell r="AI378">
            <v>0</v>
          </cell>
          <cell r="AJ378">
            <v>0</v>
          </cell>
          <cell r="AK378">
            <v>0</v>
          </cell>
          <cell r="AL378">
            <v>0</v>
          </cell>
          <cell r="AM378"/>
          <cell r="AN378"/>
          <cell r="AO378"/>
          <cell r="AP378">
            <v>0</v>
          </cell>
          <cell r="AQ378">
            <v>0</v>
          </cell>
          <cell r="AR378">
            <v>0</v>
          </cell>
          <cell r="AS378">
            <v>0</v>
          </cell>
          <cell r="AT378"/>
          <cell r="AU378"/>
          <cell r="AV378"/>
          <cell r="AW378">
            <v>0</v>
          </cell>
          <cell r="AX378">
            <v>0</v>
          </cell>
          <cell r="AY378">
            <v>0</v>
          </cell>
          <cell r="AZ378">
            <v>0</v>
          </cell>
          <cell r="BA378"/>
          <cell r="BB378"/>
          <cell r="BC378"/>
          <cell r="BD378">
            <v>0</v>
          </cell>
          <cell r="BE378">
            <v>0</v>
          </cell>
          <cell r="BF378">
            <v>0</v>
          </cell>
          <cell r="BG378">
            <v>0</v>
          </cell>
          <cell r="BH378"/>
          <cell r="BI378"/>
          <cell r="BJ378"/>
          <cell r="BK378">
            <v>0</v>
          </cell>
          <cell r="BL378">
            <v>0</v>
          </cell>
          <cell r="BM378"/>
          <cell r="BN378">
            <v>0</v>
          </cell>
          <cell r="BO378">
            <v>0</v>
          </cell>
        </row>
        <row r="379">
          <cell r="I379" t="str">
            <v>6313/20</v>
          </cell>
          <cell r="J379" t="str">
            <v>K_6313/20</v>
          </cell>
          <cell r="K379">
            <v>2020</v>
          </cell>
          <cell r="L379">
            <v>2020</v>
          </cell>
          <cell r="M379">
            <v>963.49</v>
          </cell>
          <cell r="N379">
            <v>963.49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0.8</v>
          </cell>
          <cell r="T379">
            <v>0.8</v>
          </cell>
          <cell r="U379">
            <v>0</v>
          </cell>
          <cell r="V379">
            <v>351.13</v>
          </cell>
          <cell r="W379">
            <v>612.36</v>
          </cell>
          <cell r="X379">
            <v>612.36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0.8</v>
          </cell>
          <cell r="AD379">
            <v>612.36</v>
          </cell>
          <cell r="AE379">
            <v>612.36</v>
          </cell>
          <cell r="AF379"/>
          <cell r="AG379"/>
          <cell r="AH379"/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/>
          <cell r="AN379"/>
          <cell r="AO379"/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/>
          <cell r="AU379"/>
          <cell r="AV379"/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/>
          <cell r="BB379"/>
          <cell r="BC379"/>
          <cell r="BD379">
            <v>0</v>
          </cell>
          <cell r="BE379">
            <v>0</v>
          </cell>
          <cell r="BF379">
            <v>0</v>
          </cell>
          <cell r="BG379">
            <v>0</v>
          </cell>
          <cell r="BH379"/>
          <cell r="BI379"/>
          <cell r="BJ379"/>
          <cell r="BK379">
            <v>0</v>
          </cell>
          <cell r="BL379">
            <v>0</v>
          </cell>
          <cell r="BM379"/>
          <cell r="BN379">
            <v>0</v>
          </cell>
          <cell r="BO379">
            <v>0</v>
          </cell>
        </row>
        <row r="380">
          <cell r="I380" t="str">
            <v>6184/19</v>
          </cell>
          <cell r="J380" t="str">
            <v xml:space="preserve">J_6184/19 </v>
          </cell>
          <cell r="K380">
            <v>2020</v>
          </cell>
          <cell r="L380">
            <v>2020</v>
          </cell>
          <cell r="M380">
            <v>487.06</v>
          </cell>
          <cell r="N380">
            <v>487.06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0.4</v>
          </cell>
          <cell r="T380">
            <v>0.4</v>
          </cell>
          <cell r="U380">
            <v>0</v>
          </cell>
          <cell r="V380">
            <v>81.170000000000016</v>
          </cell>
          <cell r="W380">
            <v>405.89</v>
          </cell>
          <cell r="X380">
            <v>405.89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0.4</v>
          </cell>
          <cell r="AD380">
            <v>405.89</v>
          </cell>
          <cell r="AE380">
            <v>405.89</v>
          </cell>
          <cell r="AF380"/>
          <cell r="AG380"/>
          <cell r="AH380"/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/>
          <cell r="AN380"/>
          <cell r="AO380"/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/>
          <cell r="AU380"/>
          <cell r="AV380"/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/>
          <cell r="BB380"/>
          <cell r="BC380"/>
          <cell r="BD380">
            <v>0</v>
          </cell>
          <cell r="BE380">
            <v>0</v>
          </cell>
          <cell r="BF380">
            <v>0</v>
          </cell>
          <cell r="BG380">
            <v>0</v>
          </cell>
          <cell r="BH380"/>
          <cell r="BI380"/>
          <cell r="BJ380"/>
          <cell r="BK380">
            <v>0</v>
          </cell>
          <cell r="BL380">
            <v>0</v>
          </cell>
          <cell r="BM380"/>
          <cell r="BN380">
            <v>0</v>
          </cell>
          <cell r="BO380">
            <v>0</v>
          </cell>
        </row>
        <row r="381">
          <cell r="I381"/>
          <cell r="J381"/>
          <cell r="K381"/>
          <cell r="L381"/>
          <cell r="M381">
            <v>69952.535360000009</v>
          </cell>
          <cell r="N381" t="e">
            <v>#N/A</v>
          </cell>
          <cell r="O381" t="e">
            <v>#N/A</v>
          </cell>
          <cell r="P381">
            <v>0</v>
          </cell>
          <cell r="Q381" t="e">
            <v>#N/A</v>
          </cell>
          <cell r="R381" t="e">
            <v>#N/A</v>
          </cell>
          <cell r="S381">
            <v>0</v>
          </cell>
          <cell r="T381" t="e">
            <v>#N/A</v>
          </cell>
          <cell r="U381" t="e">
            <v>#N/A</v>
          </cell>
          <cell r="V381">
            <v>69952.535360000009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/>
          <cell r="AC381"/>
          <cell r="AD381">
            <v>0</v>
          </cell>
          <cell r="AE381"/>
          <cell r="AF381">
            <v>0</v>
          </cell>
          <cell r="AG381">
            <v>0</v>
          </cell>
          <cell r="AH381">
            <v>0</v>
          </cell>
          <cell r="AI381"/>
          <cell r="AJ381"/>
          <cell r="AK381"/>
          <cell r="AL381"/>
          <cell r="AM381">
            <v>0</v>
          </cell>
          <cell r="AN381">
            <v>0</v>
          </cell>
          <cell r="AO381">
            <v>0</v>
          </cell>
          <cell r="AP381"/>
          <cell r="AQ381"/>
          <cell r="AR381"/>
          <cell r="AS381"/>
          <cell r="AT381">
            <v>0</v>
          </cell>
          <cell r="AU381">
            <v>0</v>
          </cell>
          <cell r="AV381">
            <v>0</v>
          </cell>
          <cell r="AW381"/>
          <cell r="AX381"/>
          <cell r="AY381"/>
          <cell r="AZ381"/>
          <cell r="BA381">
            <v>0</v>
          </cell>
          <cell r="BB381">
            <v>0</v>
          </cell>
          <cell r="BC381">
            <v>0</v>
          </cell>
          <cell r="BD381"/>
          <cell r="BE381"/>
          <cell r="BF381"/>
          <cell r="BG381"/>
          <cell r="BH381">
            <v>0</v>
          </cell>
          <cell r="BI381">
            <v>0</v>
          </cell>
          <cell r="BJ381">
            <v>0</v>
          </cell>
          <cell r="BK381"/>
          <cell r="BL381"/>
          <cell r="BM381">
            <v>0</v>
          </cell>
          <cell r="BN381"/>
          <cell r="BO381"/>
        </row>
        <row r="382">
          <cell r="I382" t="str">
            <v>3941/17</v>
          </cell>
          <cell r="J382" t="str">
            <v>I_3941/17</v>
          </cell>
          <cell r="K382">
            <v>2018</v>
          </cell>
          <cell r="L382">
            <v>2020</v>
          </cell>
          <cell r="M382">
            <v>1323.03</v>
          </cell>
          <cell r="N382">
            <v>1323.03</v>
          </cell>
          <cell r="O382">
            <v>0</v>
          </cell>
          <cell r="P382">
            <v>0.2</v>
          </cell>
          <cell r="Q382">
            <v>0.2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1030.46</v>
          </cell>
          <cell r="W382">
            <v>292.57</v>
          </cell>
          <cell r="X382">
            <v>292.57</v>
          </cell>
          <cell r="Y382">
            <v>0</v>
          </cell>
          <cell r="Z382">
            <v>0</v>
          </cell>
          <cell r="AA382">
            <v>0</v>
          </cell>
          <cell r="AB382">
            <v>0.2</v>
          </cell>
          <cell r="AC382">
            <v>0</v>
          </cell>
          <cell r="AD382">
            <v>292.57</v>
          </cell>
          <cell r="AE382">
            <v>292.57</v>
          </cell>
          <cell r="AF382"/>
          <cell r="AG382"/>
          <cell r="AH382"/>
          <cell r="AI382">
            <v>0</v>
          </cell>
          <cell r="AJ382">
            <v>0</v>
          </cell>
          <cell r="AK382">
            <v>0</v>
          </cell>
          <cell r="AL382">
            <v>0</v>
          </cell>
          <cell r="AM382"/>
          <cell r="AN382"/>
          <cell r="AO382"/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/>
          <cell r="AU382"/>
          <cell r="AV382"/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/>
          <cell r="BB382"/>
          <cell r="BC382"/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H382"/>
          <cell r="BI382"/>
          <cell r="BJ382"/>
          <cell r="BK382">
            <v>0</v>
          </cell>
          <cell r="BL382">
            <v>0</v>
          </cell>
          <cell r="BM382"/>
          <cell r="BN382">
            <v>0</v>
          </cell>
          <cell r="BO382">
            <v>0</v>
          </cell>
        </row>
        <row r="383">
          <cell r="I383" t="str">
            <v>4724/18</v>
          </cell>
          <cell r="J383" t="str">
            <v xml:space="preserve">I_4724/18 </v>
          </cell>
          <cell r="K383">
            <v>2019</v>
          </cell>
          <cell r="L383">
            <v>2023</v>
          </cell>
          <cell r="M383">
            <v>31123.52</v>
          </cell>
          <cell r="N383">
            <v>31123.52</v>
          </cell>
          <cell r="O383">
            <v>0</v>
          </cell>
          <cell r="P383">
            <v>4.5999999999999996</v>
          </cell>
          <cell r="Q383">
            <v>4.5999999999999996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31123.520000000004</v>
          </cell>
          <cell r="X383">
            <v>31123.520000000004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/>
          <cell r="AG383"/>
          <cell r="AH383"/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/>
          <cell r="AN383"/>
          <cell r="AO383"/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/>
          <cell r="AU383"/>
          <cell r="AV383"/>
          <cell r="AW383">
            <v>4.5999999999999996</v>
          </cell>
          <cell r="AX383">
            <v>0</v>
          </cell>
          <cell r="AY383">
            <v>12357.76</v>
          </cell>
          <cell r="AZ383">
            <v>12357.76</v>
          </cell>
          <cell r="BA383"/>
          <cell r="BB383"/>
          <cell r="BC383"/>
          <cell r="BD383">
            <v>0</v>
          </cell>
          <cell r="BE383">
            <v>0</v>
          </cell>
          <cell r="BF383">
            <v>18765.760000000002</v>
          </cell>
          <cell r="BG383">
            <v>18765.760000000002</v>
          </cell>
          <cell r="BH383"/>
          <cell r="BI383"/>
          <cell r="BJ383"/>
          <cell r="BK383">
            <v>0</v>
          </cell>
          <cell r="BL383">
            <v>0</v>
          </cell>
          <cell r="BM383"/>
          <cell r="BN383">
            <v>0</v>
          </cell>
          <cell r="BO383">
            <v>0</v>
          </cell>
        </row>
        <row r="384">
          <cell r="I384" t="str">
            <v>2418/15</v>
          </cell>
          <cell r="J384" t="str">
            <v>I_2418/15</v>
          </cell>
          <cell r="K384">
            <v>2018</v>
          </cell>
          <cell r="L384">
            <v>2020</v>
          </cell>
          <cell r="M384">
            <v>2275.81</v>
          </cell>
          <cell r="N384">
            <v>2275.81</v>
          </cell>
          <cell r="O384">
            <v>0</v>
          </cell>
          <cell r="P384">
            <v>0.47</v>
          </cell>
          <cell r="Q384">
            <v>0.47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152.84999999999991</v>
          </cell>
          <cell r="W384">
            <v>2122.96</v>
          </cell>
          <cell r="X384">
            <v>2122.96</v>
          </cell>
          <cell r="Y384">
            <v>0</v>
          </cell>
          <cell r="Z384">
            <v>0</v>
          </cell>
          <cell r="AA384">
            <v>0</v>
          </cell>
          <cell r="AB384">
            <v>0.47</v>
          </cell>
          <cell r="AC384">
            <v>0</v>
          </cell>
          <cell r="AD384">
            <v>2122.96</v>
          </cell>
          <cell r="AE384">
            <v>2122.96</v>
          </cell>
          <cell r="AF384"/>
          <cell r="AG384"/>
          <cell r="AH384"/>
          <cell r="AI384">
            <v>0</v>
          </cell>
          <cell r="AJ384">
            <v>0</v>
          </cell>
          <cell r="AK384">
            <v>0</v>
          </cell>
          <cell r="AL384">
            <v>0</v>
          </cell>
          <cell r="AM384"/>
          <cell r="AN384"/>
          <cell r="AO384"/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/>
          <cell r="AU384"/>
          <cell r="AV384"/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/>
          <cell r="BB384"/>
          <cell r="BC384"/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H384"/>
          <cell r="BI384"/>
          <cell r="BJ384"/>
          <cell r="BK384">
            <v>0</v>
          </cell>
          <cell r="BL384">
            <v>0</v>
          </cell>
          <cell r="BM384"/>
          <cell r="BN384">
            <v>0</v>
          </cell>
          <cell r="BO384">
            <v>0</v>
          </cell>
        </row>
        <row r="385">
          <cell r="I385" t="str">
            <v>2416/15</v>
          </cell>
          <cell r="J385" t="str">
            <v>G_2416/15</v>
          </cell>
          <cell r="K385">
            <v>2016</v>
          </cell>
          <cell r="L385">
            <v>2022</v>
          </cell>
          <cell r="M385">
            <v>12850.66</v>
          </cell>
          <cell r="N385">
            <v>12850.66</v>
          </cell>
          <cell r="O385">
            <v>0</v>
          </cell>
          <cell r="P385">
            <v>2.1</v>
          </cell>
          <cell r="Q385">
            <v>2.1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1.6599999999998545</v>
          </cell>
          <cell r="W385">
            <v>12849</v>
          </cell>
          <cell r="X385">
            <v>12849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/>
          <cell r="AG385"/>
          <cell r="AH385"/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/>
          <cell r="AN385"/>
          <cell r="AO385"/>
          <cell r="AP385">
            <v>2.1</v>
          </cell>
          <cell r="AQ385">
            <v>0</v>
          </cell>
          <cell r="AR385">
            <v>109</v>
          </cell>
          <cell r="AS385">
            <v>109</v>
          </cell>
          <cell r="AT385"/>
          <cell r="AU385"/>
          <cell r="AV385"/>
          <cell r="AW385">
            <v>0</v>
          </cell>
          <cell r="AX385">
            <v>0</v>
          </cell>
          <cell r="AY385">
            <v>12740</v>
          </cell>
          <cell r="AZ385">
            <v>12740</v>
          </cell>
          <cell r="BA385"/>
          <cell r="BB385"/>
          <cell r="BC385"/>
          <cell r="BD385">
            <v>0</v>
          </cell>
          <cell r="BE385">
            <v>0</v>
          </cell>
          <cell r="BF385">
            <v>0</v>
          </cell>
          <cell r="BG385">
            <v>0</v>
          </cell>
          <cell r="BH385"/>
          <cell r="BI385"/>
          <cell r="BJ385"/>
          <cell r="BK385">
            <v>0</v>
          </cell>
          <cell r="BL385">
            <v>0</v>
          </cell>
          <cell r="BM385"/>
          <cell r="BN385">
            <v>0</v>
          </cell>
          <cell r="BO385">
            <v>0</v>
          </cell>
        </row>
        <row r="386">
          <cell r="I386" t="str">
            <v>2405/15</v>
          </cell>
          <cell r="J386" t="str">
            <v xml:space="preserve">G_2405/15 </v>
          </cell>
          <cell r="K386">
            <v>2016</v>
          </cell>
          <cell r="L386">
            <v>2022</v>
          </cell>
          <cell r="M386">
            <v>21952.41</v>
          </cell>
          <cell r="N386">
            <v>21952.41</v>
          </cell>
          <cell r="O386">
            <v>0</v>
          </cell>
          <cell r="P386">
            <v>3</v>
          </cell>
          <cell r="Q386">
            <v>3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7655.08</v>
          </cell>
          <cell r="W386">
            <v>14297.33</v>
          </cell>
          <cell r="X386">
            <v>14297.33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/>
          <cell r="AG386"/>
          <cell r="AH386"/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/>
          <cell r="AN386"/>
          <cell r="AO386"/>
          <cell r="AP386">
            <v>3</v>
          </cell>
          <cell r="AQ386">
            <v>0</v>
          </cell>
          <cell r="AR386">
            <v>297.33</v>
          </cell>
          <cell r="AS386">
            <v>297.33</v>
          </cell>
          <cell r="AT386"/>
          <cell r="AU386"/>
          <cell r="AV386"/>
          <cell r="AW386">
            <v>0</v>
          </cell>
          <cell r="AX386">
            <v>0</v>
          </cell>
          <cell r="AY386">
            <v>14000</v>
          </cell>
          <cell r="AZ386">
            <v>14000</v>
          </cell>
          <cell r="BA386"/>
          <cell r="BB386"/>
          <cell r="BC386"/>
          <cell r="BD386">
            <v>0</v>
          </cell>
          <cell r="BE386">
            <v>0</v>
          </cell>
          <cell r="BF386">
            <v>0</v>
          </cell>
          <cell r="BG386">
            <v>0</v>
          </cell>
          <cell r="BH386"/>
          <cell r="BI386"/>
          <cell r="BJ386"/>
          <cell r="BK386">
            <v>0</v>
          </cell>
          <cell r="BL386">
            <v>0</v>
          </cell>
          <cell r="BM386"/>
          <cell r="BN386">
            <v>0</v>
          </cell>
          <cell r="BO386">
            <v>0</v>
          </cell>
        </row>
        <row r="387">
          <cell r="I387" t="str">
            <v>5905/19</v>
          </cell>
          <cell r="J387" t="str">
            <v xml:space="preserve">J_5905/19 </v>
          </cell>
          <cell r="K387">
            <v>2019</v>
          </cell>
          <cell r="L387">
            <v>2020</v>
          </cell>
          <cell r="M387">
            <v>427.10535999999996</v>
          </cell>
          <cell r="N387">
            <v>859.31</v>
          </cell>
          <cell r="O387">
            <v>-432.20463999999998</v>
          </cell>
          <cell r="P387">
            <v>0</v>
          </cell>
          <cell r="Q387">
            <v>0</v>
          </cell>
          <cell r="R387">
            <v>0</v>
          </cell>
          <cell r="S387">
            <v>0.4</v>
          </cell>
          <cell r="T387">
            <v>0.4</v>
          </cell>
          <cell r="U387">
            <v>0</v>
          </cell>
          <cell r="V387">
            <v>378.81535999999994</v>
          </cell>
          <cell r="W387">
            <v>48.29</v>
          </cell>
          <cell r="X387">
            <v>48.29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0.4</v>
          </cell>
          <cell r="AD387">
            <v>48.29</v>
          </cell>
          <cell r="AE387">
            <v>48.29</v>
          </cell>
          <cell r="AF387"/>
          <cell r="AG387"/>
          <cell r="AH387"/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/>
          <cell r="AN387"/>
          <cell r="AO387"/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/>
          <cell r="AU387"/>
          <cell r="AV387"/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/>
          <cell r="BB387"/>
          <cell r="BC387"/>
          <cell r="BD387">
            <v>0</v>
          </cell>
          <cell r="BE387">
            <v>0</v>
          </cell>
          <cell r="BF387">
            <v>0</v>
          </cell>
          <cell r="BG387">
            <v>0</v>
          </cell>
          <cell r="BH387"/>
          <cell r="BI387"/>
          <cell r="BJ387"/>
          <cell r="BK387">
            <v>0</v>
          </cell>
          <cell r="BL387">
            <v>0</v>
          </cell>
          <cell r="BM387"/>
          <cell r="BN387">
            <v>0</v>
          </cell>
          <cell r="BO387">
            <v>0</v>
          </cell>
        </row>
        <row r="388">
          <cell r="I388"/>
          <cell r="J388"/>
          <cell r="K388"/>
          <cell r="L388"/>
          <cell r="M388">
            <v>3154.27</v>
          </cell>
          <cell r="N388" t="e">
            <v>#N/A</v>
          </cell>
          <cell r="O388" t="e">
            <v>#N/A</v>
          </cell>
          <cell r="P388">
            <v>0</v>
          </cell>
          <cell r="Q388" t="e">
            <v>#N/A</v>
          </cell>
          <cell r="R388" t="e">
            <v>#N/A</v>
          </cell>
          <cell r="S388">
            <v>0</v>
          </cell>
          <cell r="T388" t="e">
            <v>#N/A</v>
          </cell>
          <cell r="U388" t="e">
            <v>#N/A</v>
          </cell>
          <cell r="V388">
            <v>3154.27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/>
          <cell r="AC388"/>
          <cell r="AD388">
            <v>0</v>
          </cell>
          <cell r="AE388"/>
          <cell r="AF388">
            <v>0</v>
          </cell>
          <cell r="AG388">
            <v>0</v>
          </cell>
          <cell r="AH388">
            <v>0</v>
          </cell>
          <cell r="AI388"/>
          <cell r="AJ388"/>
          <cell r="AK388"/>
          <cell r="AL388"/>
          <cell r="AM388">
            <v>0</v>
          </cell>
          <cell r="AN388">
            <v>0</v>
          </cell>
          <cell r="AO388">
            <v>0</v>
          </cell>
          <cell r="AP388"/>
          <cell r="AQ388"/>
          <cell r="AR388"/>
          <cell r="AS388"/>
          <cell r="AT388">
            <v>0</v>
          </cell>
          <cell r="AU388">
            <v>0</v>
          </cell>
          <cell r="AV388">
            <v>0</v>
          </cell>
          <cell r="AW388"/>
          <cell r="AX388"/>
          <cell r="AY388"/>
          <cell r="AZ388"/>
          <cell r="BA388">
            <v>0</v>
          </cell>
          <cell r="BB388">
            <v>0</v>
          </cell>
          <cell r="BC388">
            <v>0</v>
          </cell>
          <cell r="BD388"/>
          <cell r="BE388"/>
          <cell r="BF388"/>
          <cell r="BG388"/>
          <cell r="BH388">
            <v>0</v>
          </cell>
          <cell r="BI388">
            <v>0</v>
          </cell>
          <cell r="BJ388">
            <v>0</v>
          </cell>
          <cell r="BK388"/>
          <cell r="BL388"/>
          <cell r="BM388">
            <v>0</v>
          </cell>
          <cell r="BN388"/>
          <cell r="BO388"/>
        </row>
        <row r="389">
          <cell r="I389" t="str">
            <v>5425/18</v>
          </cell>
          <cell r="J389" t="str">
            <v xml:space="preserve">I_5425/18 </v>
          </cell>
          <cell r="K389">
            <v>2018</v>
          </cell>
          <cell r="L389">
            <v>2020</v>
          </cell>
          <cell r="M389">
            <v>3154.27</v>
          </cell>
          <cell r="N389">
            <v>3154.27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427.98999999999978</v>
          </cell>
          <cell r="W389">
            <v>2726.28</v>
          </cell>
          <cell r="X389">
            <v>2726.28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2726.28</v>
          </cell>
          <cell r="AE389">
            <v>2726.28</v>
          </cell>
          <cell r="AF389"/>
          <cell r="AG389"/>
          <cell r="AH389"/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/>
          <cell r="AN389"/>
          <cell r="AO389"/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/>
          <cell r="AU389"/>
          <cell r="AV389"/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A389"/>
          <cell r="BB389"/>
          <cell r="BC389"/>
          <cell r="BD389">
            <v>0</v>
          </cell>
          <cell r="BE389">
            <v>0</v>
          </cell>
          <cell r="BF389">
            <v>0</v>
          </cell>
          <cell r="BG389">
            <v>0</v>
          </cell>
          <cell r="BH389"/>
          <cell r="BI389"/>
          <cell r="BJ389"/>
          <cell r="BK389">
            <v>0</v>
          </cell>
          <cell r="BL389">
            <v>0</v>
          </cell>
          <cell r="BM389"/>
          <cell r="BN389">
            <v>0</v>
          </cell>
          <cell r="BO389">
            <v>0</v>
          </cell>
        </row>
        <row r="390">
          <cell r="I390"/>
          <cell r="J390"/>
          <cell r="K390"/>
          <cell r="L390"/>
          <cell r="M390">
            <v>157870.89000000001</v>
          </cell>
          <cell r="N390" t="e">
            <v>#N/A</v>
          </cell>
          <cell r="O390" t="e">
            <v>#N/A</v>
          </cell>
          <cell r="P390">
            <v>0</v>
          </cell>
          <cell r="Q390" t="e">
            <v>#N/A</v>
          </cell>
          <cell r="R390" t="e">
            <v>#N/A</v>
          </cell>
          <cell r="S390">
            <v>0</v>
          </cell>
          <cell r="T390" t="e">
            <v>#N/A</v>
          </cell>
          <cell r="U390" t="e">
            <v>#N/A</v>
          </cell>
          <cell r="V390">
            <v>157870.89000000001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/>
          <cell r="AC390"/>
          <cell r="AD390">
            <v>0</v>
          </cell>
          <cell r="AE390"/>
          <cell r="AF390">
            <v>0</v>
          </cell>
          <cell r="AG390">
            <v>0</v>
          </cell>
          <cell r="AH390">
            <v>0</v>
          </cell>
          <cell r="AI390"/>
          <cell r="AJ390"/>
          <cell r="AK390"/>
          <cell r="AL390"/>
          <cell r="AM390">
            <v>0</v>
          </cell>
          <cell r="AN390">
            <v>0</v>
          </cell>
          <cell r="AO390">
            <v>0</v>
          </cell>
          <cell r="AP390"/>
          <cell r="AQ390"/>
          <cell r="AR390"/>
          <cell r="AS390"/>
          <cell r="AT390">
            <v>0</v>
          </cell>
          <cell r="AU390">
            <v>0</v>
          </cell>
          <cell r="AV390">
            <v>0</v>
          </cell>
          <cell r="AW390"/>
          <cell r="AX390"/>
          <cell r="AY390"/>
          <cell r="AZ390"/>
          <cell r="BA390">
            <v>0</v>
          </cell>
          <cell r="BB390">
            <v>0</v>
          </cell>
          <cell r="BC390">
            <v>0</v>
          </cell>
          <cell r="BD390"/>
          <cell r="BE390"/>
          <cell r="BF390"/>
          <cell r="BG390"/>
          <cell r="BH390">
            <v>0</v>
          </cell>
          <cell r="BI390">
            <v>0</v>
          </cell>
          <cell r="BJ390">
            <v>0</v>
          </cell>
          <cell r="BK390"/>
          <cell r="BL390"/>
          <cell r="BM390">
            <v>1</v>
          </cell>
          <cell r="BN390"/>
          <cell r="BO390"/>
        </row>
        <row r="391">
          <cell r="I391" t="str">
            <v>2129/15</v>
          </cell>
          <cell r="J391" t="str">
            <v>G_2129/15</v>
          </cell>
          <cell r="K391">
            <v>2017</v>
          </cell>
          <cell r="L391">
            <v>2022</v>
          </cell>
          <cell r="M391">
            <v>42187.05</v>
          </cell>
          <cell r="N391">
            <v>42187.05</v>
          </cell>
          <cell r="O391">
            <v>0</v>
          </cell>
          <cell r="P391">
            <v>2.6659999999999999</v>
          </cell>
          <cell r="Q391">
            <v>2.6659999999999999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42187.05</v>
          </cell>
          <cell r="X391">
            <v>42187.05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/>
          <cell r="AG391"/>
          <cell r="AH391"/>
          <cell r="AI391">
            <v>0</v>
          </cell>
          <cell r="AJ391">
            <v>0</v>
          </cell>
          <cell r="AK391">
            <v>0</v>
          </cell>
          <cell r="AL391">
            <v>0</v>
          </cell>
          <cell r="AM391"/>
          <cell r="AN391"/>
          <cell r="AO391"/>
          <cell r="AP391">
            <v>2.6659999999999999</v>
          </cell>
          <cell r="AQ391">
            <v>0</v>
          </cell>
          <cell r="AR391">
            <v>85.86</v>
          </cell>
          <cell r="AS391">
            <v>85.86</v>
          </cell>
          <cell r="AT391"/>
          <cell r="AU391"/>
          <cell r="AV391"/>
          <cell r="AW391">
            <v>0</v>
          </cell>
          <cell r="AX391">
            <v>0</v>
          </cell>
          <cell r="AY391">
            <v>42101.19</v>
          </cell>
          <cell r="AZ391">
            <v>42101.19</v>
          </cell>
          <cell r="BA391"/>
          <cell r="BB391"/>
          <cell r="BC391"/>
          <cell r="BD391">
            <v>0</v>
          </cell>
          <cell r="BE391">
            <v>0</v>
          </cell>
          <cell r="BF391">
            <v>0</v>
          </cell>
          <cell r="BG391">
            <v>0</v>
          </cell>
          <cell r="BH391"/>
          <cell r="BI391"/>
          <cell r="BJ391"/>
          <cell r="BK391">
            <v>0</v>
          </cell>
          <cell r="BL391">
            <v>0</v>
          </cell>
          <cell r="BM391"/>
          <cell r="BN391">
            <v>0</v>
          </cell>
          <cell r="BO391">
            <v>0</v>
          </cell>
        </row>
        <row r="392">
          <cell r="I392" t="str">
            <v>5363/18</v>
          </cell>
          <cell r="J392" t="str">
            <v>I_5363/18</v>
          </cell>
          <cell r="K392">
            <v>2018</v>
          </cell>
          <cell r="L392">
            <v>2023</v>
          </cell>
          <cell r="M392">
            <v>20601.66</v>
          </cell>
          <cell r="N392">
            <v>20601.66</v>
          </cell>
          <cell r="O392">
            <v>0</v>
          </cell>
          <cell r="P392">
            <v>2.6349999999999998</v>
          </cell>
          <cell r="Q392">
            <v>2.6349999999999998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3734.2999999999993</v>
          </cell>
          <cell r="W392">
            <v>16867.36</v>
          </cell>
          <cell r="X392">
            <v>16867.36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3363.46</v>
          </cell>
          <cell r="AE392">
            <v>3363.46</v>
          </cell>
          <cell r="AF392"/>
          <cell r="AG392"/>
          <cell r="AH392"/>
          <cell r="AI392">
            <v>0</v>
          </cell>
          <cell r="AJ392">
            <v>0</v>
          </cell>
          <cell r="AK392">
            <v>1000</v>
          </cell>
          <cell r="AL392">
            <v>1000</v>
          </cell>
          <cell r="AM392"/>
          <cell r="AN392"/>
          <cell r="AO392"/>
          <cell r="AP392">
            <v>0</v>
          </cell>
          <cell r="AQ392">
            <v>0</v>
          </cell>
          <cell r="AR392">
            <v>342.78</v>
          </cell>
          <cell r="AS392">
            <v>342.78</v>
          </cell>
          <cell r="AT392"/>
          <cell r="AU392"/>
          <cell r="AV392"/>
          <cell r="AW392">
            <v>2.6349999999999998</v>
          </cell>
          <cell r="AX392">
            <v>0</v>
          </cell>
          <cell r="AY392">
            <v>861.12</v>
          </cell>
          <cell r="AZ392">
            <v>861.12</v>
          </cell>
          <cell r="BA392"/>
          <cell r="BB392"/>
          <cell r="BC392"/>
          <cell r="BD392">
            <v>0</v>
          </cell>
          <cell r="BE392">
            <v>0</v>
          </cell>
          <cell r="BF392">
            <v>11300</v>
          </cell>
          <cell r="BG392">
            <v>11300</v>
          </cell>
          <cell r="BH392"/>
          <cell r="BI392"/>
          <cell r="BJ392"/>
          <cell r="BK392">
            <v>0</v>
          </cell>
          <cell r="BL392">
            <v>0</v>
          </cell>
          <cell r="BM392"/>
          <cell r="BN392">
            <v>0</v>
          </cell>
          <cell r="BO392">
            <v>0</v>
          </cell>
        </row>
        <row r="393">
          <cell r="I393" t="str">
            <v>5308/18</v>
          </cell>
          <cell r="J393" t="str">
            <v>I_5308/18</v>
          </cell>
          <cell r="K393">
            <v>2018</v>
          </cell>
          <cell r="L393">
            <v>2020</v>
          </cell>
          <cell r="M393">
            <v>3692.35</v>
          </cell>
          <cell r="N393">
            <v>3692.35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0.8</v>
          </cell>
          <cell r="T393">
            <v>0.8</v>
          </cell>
          <cell r="U393">
            <v>0</v>
          </cell>
          <cell r="V393">
            <v>361.32999999999993</v>
          </cell>
          <cell r="W393">
            <v>3331.02</v>
          </cell>
          <cell r="X393">
            <v>3331.02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0.8</v>
          </cell>
          <cell r="AD393">
            <v>3331.02</v>
          </cell>
          <cell r="AE393">
            <v>3331.02</v>
          </cell>
          <cell r="AF393"/>
          <cell r="AG393"/>
          <cell r="AH393"/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/>
          <cell r="AN393"/>
          <cell r="AO393"/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/>
          <cell r="AU393"/>
          <cell r="AV393"/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/>
          <cell r="BB393"/>
          <cell r="BC393"/>
          <cell r="BD393">
            <v>0</v>
          </cell>
          <cell r="BE393">
            <v>0</v>
          </cell>
          <cell r="BF393">
            <v>0</v>
          </cell>
          <cell r="BG393">
            <v>0</v>
          </cell>
          <cell r="BH393"/>
          <cell r="BI393"/>
          <cell r="BJ393"/>
          <cell r="BK393">
            <v>0</v>
          </cell>
          <cell r="BL393">
            <v>0</v>
          </cell>
          <cell r="BM393"/>
          <cell r="BN393">
            <v>0</v>
          </cell>
          <cell r="BO393">
            <v>0</v>
          </cell>
        </row>
        <row r="394">
          <cell r="I394" t="str">
            <v>2130/15</v>
          </cell>
          <cell r="J394" t="str">
            <v>I_2130/15</v>
          </cell>
          <cell r="K394">
            <v>2018</v>
          </cell>
          <cell r="L394">
            <v>2025</v>
          </cell>
          <cell r="M394">
            <v>79197.69</v>
          </cell>
          <cell r="N394">
            <v>79197.69</v>
          </cell>
          <cell r="O394">
            <v>0</v>
          </cell>
          <cell r="P394">
            <v>2.6</v>
          </cell>
          <cell r="Q394">
            <v>2.6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79197.69</v>
          </cell>
          <cell r="X394">
            <v>79197.69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/>
          <cell r="AG394"/>
          <cell r="AH394"/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/>
          <cell r="AN394"/>
          <cell r="AO394"/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/>
          <cell r="AU394"/>
          <cell r="AV394"/>
          <cell r="AW394">
            <v>0</v>
          </cell>
          <cell r="AX394">
            <v>0</v>
          </cell>
          <cell r="AY394">
            <v>197.69</v>
          </cell>
          <cell r="AZ394">
            <v>197.69</v>
          </cell>
          <cell r="BA394"/>
          <cell r="BB394"/>
          <cell r="BC394"/>
          <cell r="BD394">
            <v>0</v>
          </cell>
          <cell r="BE394">
            <v>0</v>
          </cell>
          <cell r="BF394">
            <v>800</v>
          </cell>
          <cell r="BG394">
            <v>800</v>
          </cell>
          <cell r="BH394"/>
          <cell r="BI394"/>
          <cell r="BJ394"/>
          <cell r="BK394">
            <v>2.6</v>
          </cell>
          <cell r="BL394">
            <v>0</v>
          </cell>
          <cell r="BM394">
            <v>1</v>
          </cell>
          <cell r="BN394">
            <v>78200</v>
          </cell>
          <cell r="BO394">
            <v>78200</v>
          </cell>
        </row>
        <row r="395">
          <cell r="I395" t="str">
            <v>2133/15</v>
          </cell>
          <cell r="J395" t="str">
            <v>G_2133/15</v>
          </cell>
          <cell r="K395">
            <v>2016</v>
          </cell>
          <cell r="L395">
            <v>2023</v>
          </cell>
          <cell r="M395">
            <v>10251.66</v>
          </cell>
          <cell r="N395">
            <v>10251.66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1.26</v>
          </cell>
          <cell r="T395">
            <v>1.26</v>
          </cell>
          <cell r="U395">
            <v>0</v>
          </cell>
          <cell r="V395">
            <v>0</v>
          </cell>
          <cell r="W395">
            <v>10251.66</v>
          </cell>
          <cell r="X395">
            <v>10251.66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/>
          <cell r="AG395"/>
          <cell r="AH395"/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/>
          <cell r="AN395"/>
          <cell r="AO395"/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/>
          <cell r="AU395"/>
          <cell r="AV395"/>
          <cell r="AW395">
            <v>0</v>
          </cell>
          <cell r="AX395">
            <v>1.26</v>
          </cell>
          <cell r="AY395">
            <v>251.66</v>
          </cell>
          <cell r="AZ395">
            <v>251.66</v>
          </cell>
          <cell r="BA395"/>
          <cell r="BB395"/>
          <cell r="BC395"/>
          <cell r="BD395">
            <v>0</v>
          </cell>
          <cell r="BE395">
            <v>0</v>
          </cell>
          <cell r="BF395">
            <v>10000</v>
          </cell>
          <cell r="BG395">
            <v>10000</v>
          </cell>
          <cell r="BH395"/>
          <cell r="BI395"/>
          <cell r="BJ395"/>
          <cell r="BK395">
            <v>0</v>
          </cell>
          <cell r="BL395">
            <v>0</v>
          </cell>
          <cell r="BM395"/>
          <cell r="BN395">
            <v>0</v>
          </cell>
          <cell r="BO395">
            <v>0</v>
          </cell>
        </row>
        <row r="396">
          <cell r="I396" t="str">
            <v>5899/19</v>
          </cell>
          <cell r="J396" t="str">
            <v xml:space="preserve">J_ 5899/19 </v>
          </cell>
          <cell r="K396">
            <v>2022</v>
          </cell>
          <cell r="L396">
            <v>2022</v>
          </cell>
          <cell r="M396">
            <v>1940.48</v>
          </cell>
          <cell r="N396">
            <v>1940.48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1940.48</v>
          </cell>
          <cell r="X396">
            <v>1940.48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/>
          <cell r="AG396"/>
          <cell r="AH396"/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/>
          <cell r="AN396"/>
          <cell r="AO396"/>
          <cell r="AP396">
            <v>0</v>
          </cell>
          <cell r="AQ396">
            <v>0</v>
          </cell>
          <cell r="AR396">
            <v>1940.48</v>
          </cell>
          <cell r="AS396">
            <v>1940.48</v>
          </cell>
          <cell r="AT396"/>
          <cell r="AU396"/>
          <cell r="AV396"/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/>
          <cell r="BB396"/>
          <cell r="BC396"/>
          <cell r="BD396">
            <v>0</v>
          </cell>
          <cell r="BE396">
            <v>0</v>
          </cell>
          <cell r="BF396">
            <v>0</v>
          </cell>
          <cell r="BG396">
            <v>0</v>
          </cell>
          <cell r="BH396"/>
          <cell r="BI396"/>
          <cell r="BJ396"/>
          <cell r="BK396">
            <v>0</v>
          </cell>
          <cell r="BL396">
            <v>0</v>
          </cell>
          <cell r="BM396"/>
          <cell r="BN396">
            <v>0</v>
          </cell>
          <cell r="BO396">
            <v>0</v>
          </cell>
        </row>
        <row r="397">
          <cell r="I397"/>
          <cell r="J397"/>
          <cell r="K397"/>
          <cell r="L397"/>
          <cell r="M397">
            <v>52238.23</v>
          </cell>
          <cell r="N397" t="e">
            <v>#N/A</v>
          </cell>
          <cell r="O397" t="e">
            <v>#N/A</v>
          </cell>
          <cell r="P397">
            <v>0</v>
          </cell>
          <cell r="Q397" t="e">
            <v>#N/A</v>
          </cell>
          <cell r="R397" t="e">
            <v>#N/A</v>
          </cell>
          <cell r="S397">
            <v>0</v>
          </cell>
          <cell r="T397" t="e">
            <v>#N/A</v>
          </cell>
          <cell r="U397" t="e">
            <v>#N/A</v>
          </cell>
          <cell r="V397">
            <v>52238.23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/>
          <cell r="AC397"/>
          <cell r="AD397">
            <v>0</v>
          </cell>
          <cell r="AE397"/>
          <cell r="AF397">
            <v>0</v>
          </cell>
          <cell r="AG397">
            <v>0</v>
          </cell>
          <cell r="AH397">
            <v>0</v>
          </cell>
          <cell r="AI397"/>
          <cell r="AJ397"/>
          <cell r="AK397"/>
          <cell r="AL397"/>
          <cell r="AM397">
            <v>0</v>
          </cell>
          <cell r="AN397">
            <v>0</v>
          </cell>
          <cell r="AO397">
            <v>0</v>
          </cell>
          <cell r="AP397"/>
          <cell r="AQ397"/>
          <cell r="AR397"/>
          <cell r="AS397"/>
          <cell r="AT397">
            <v>0</v>
          </cell>
          <cell r="AU397">
            <v>0</v>
          </cell>
          <cell r="AV397">
            <v>0</v>
          </cell>
          <cell r="AW397"/>
          <cell r="AX397"/>
          <cell r="AY397"/>
          <cell r="AZ397"/>
          <cell r="BA397">
            <v>0</v>
          </cell>
          <cell r="BB397">
            <v>0</v>
          </cell>
          <cell r="BC397">
            <v>0</v>
          </cell>
          <cell r="BD397"/>
          <cell r="BE397"/>
          <cell r="BF397"/>
          <cell r="BG397"/>
          <cell r="BH397">
            <v>0</v>
          </cell>
          <cell r="BI397">
            <v>0</v>
          </cell>
          <cell r="BJ397">
            <v>0</v>
          </cell>
          <cell r="BK397"/>
          <cell r="BL397"/>
          <cell r="BM397">
            <v>0</v>
          </cell>
          <cell r="BN397"/>
          <cell r="BO397"/>
        </row>
        <row r="398">
          <cell r="I398" t="str">
            <v>4455/17</v>
          </cell>
          <cell r="J398" t="str">
            <v xml:space="preserve">I_4455/17 </v>
          </cell>
          <cell r="K398">
            <v>2018</v>
          </cell>
          <cell r="L398">
            <v>2021</v>
          </cell>
          <cell r="M398">
            <v>23892.75</v>
          </cell>
          <cell r="N398">
            <v>23892.75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310</v>
          </cell>
          <cell r="W398">
            <v>23582.75</v>
          </cell>
          <cell r="X398">
            <v>23582.75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3582.75</v>
          </cell>
          <cell r="AE398">
            <v>3582.75</v>
          </cell>
          <cell r="AF398"/>
          <cell r="AG398"/>
          <cell r="AH398"/>
          <cell r="AI398">
            <v>0</v>
          </cell>
          <cell r="AJ398">
            <v>0</v>
          </cell>
          <cell r="AK398">
            <v>2000</v>
          </cell>
          <cell r="AL398">
            <v>2000</v>
          </cell>
          <cell r="AM398"/>
          <cell r="AN398"/>
          <cell r="AO398"/>
          <cell r="AP398">
            <v>0</v>
          </cell>
          <cell r="AQ398">
            <v>0</v>
          </cell>
          <cell r="AR398">
            <v>18000</v>
          </cell>
          <cell r="AS398">
            <v>18000</v>
          </cell>
          <cell r="AT398"/>
          <cell r="AU398"/>
          <cell r="AV398"/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/>
          <cell r="BB398"/>
          <cell r="BC398"/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H398"/>
          <cell r="BI398"/>
          <cell r="BJ398"/>
          <cell r="BK398">
            <v>0</v>
          </cell>
          <cell r="BL398">
            <v>0</v>
          </cell>
          <cell r="BM398"/>
          <cell r="BN398">
            <v>0</v>
          </cell>
          <cell r="BO398">
            <v>0</v>
          </cell>
        </row>
        <row r="399">
          <cell r="I399" t="str">
            <v>5237/18</v>
          </cell>
          <cell r="J399" t="str">
            <v>J_5237/18</v>
          </cell>
          <cell r="K399">
            <v>2020</v>
          </cell>
          <cell r="L399">
            <v>2021</v>
          </cell>
          <cell r="M399">
            <v>6049.63</v>
          </cell>
          <cell r="N399">
            <v>6049.63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0.5</v>
          </cell>
          <cell r="T399">
            <v>0.5</v>
          </cell>
          <cell r="U399">
            <v>0</v>
          </cell>
          <cell r="V399">
            <v>0</v>
          </cell>
          <cell r="W399">
            <v>6049.63</v>
          </cell>
          <cell r="X399">
            <v>6049.63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488.75</v>
          </cell>
          <cell r="AE399">
            <v>488.75</v>
          </cell>
          <cell r="AF399"/>
          <cell r="AG399"/>
          <cell r="AH399"/>
          <cell r="AI399">
            <v>0</v>
          </cell>
          <cell r="AJ399">
            <v>0.5</v>
          </cell>
          <cell r="AK399">
            <v>331.25</v>
          </cell>
          <cell r="AL399">
            <v>331.25</v>
          </cell>
          <cell r="AM399"/>
          <cell r="AN399"/>
          <cell r="AO399"/>
          <cell r="AP399">
            <v>0</v>
          </cell>
          <cell r="AQ399">
            <v>0</v>
          </cell>
          <cell r="AR399">
            <v>5229.63</v>
          </cell>
          <cell r="AS399">
            <v>5229.63</v>
          </cell>
          <cell r="AT399"/>
          <cell r="AU399"/>
          <cell r="AV399"/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/>
          <cell r="BB399"/>
          <cell r="BC399"/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H399"/>
          <cell r="BI399"/>
          <cell r="BJ399"/>
          <cell r="BK399">
            <v>0</v>
          </cell>
          <cell r="BL399">
            <v>0</v>
          </cell>
          <cell r="BM399"/>
          <cell r="BN399">
            <v>0</v>
          </cell>
          <cell r="BO399">
            <v>0</v>
          </cell>
        </row>
        <row r="400">
          <cell r="I400" t="str">
            <v>ОД-45/19</v>
          </cell>
          <cell r="J400" t="str">
            <v xml:space="preserve">J_ОД-45/19 </v>
          </cell>
          <cell r="K400">
            <v>2019</v>
          </cell>
          <cell r="L400">
            <v>2020</v>
          </cell>
          <cell r="M400">
            <v>183.14</v>
          </cell>
          <cell r="N400">
            <v>183.14</v>
          </cell>
          <cell r="O400">
            <v>0</v>
          </cell>
          <cell r="P400">
            <v>0.14000000000000001</v>
          </cell>
          <cell r="Q400">
            <v>0.14000000000000001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158.01999999999998</v>
          </cell>
          <cell r="W400">
            <v>25.12</v>
          </cell>
          <cell r="X400">
            <v>25.12</v>
          </cell>
          <cell r="Y400">
            <v>0</v>
          </cell>
          <cell r="Z400">
            <v>0</v>
          </cell>
          <cell r="AA400">
            <v>0</v>
          </cell>
          <cell r="AB400">
            <v>0.14000000000000001</v>
          </cell>
          <cell r="AC400">
            <v>0</v>
          </cell>
          <cell r="AD400">
            <v>25.12</v>
          </cell>
          <cell r="AE400">
            <v>25.12</v>
          </cell>
          <cell r="AF400"/>
          <cell r="AG400"/>
          <cell r="AH400"/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/>
          <cell r="AN400"/>
          <cell r="AO400"/>
          <cell r="AP400">
            <v>0</v>
          </cell>
          <cell r="AQ400">
            <v>0</v>
          </cell>
          <cell r="AR400">
            <v>0</v>
          </cell>
          <cell r="AS400">
            <v>0</v>
          </cell>
          <cell r="AT400"/>
          <cell r="AU400"/>
          <cell r="AV400"/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/>
          <cell r="BB400"/>
          <cell r="BC400"/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H400"/>
          <cell r="BI400"/>
          <cell r="BJ400"/>
          <cell r="BK400">
            <v>0</v>
          </cell>
          <cell r="BL400">
            <v>0</v>
          </cell>
          <cell r="BM400"/>
          <cell r="BN400">
            <v>0</v>
          </cell>
          <cell r="BO400">
            <v>0</v>
          </cell>
        </row>
        <row r="401">
          <cell r="I401" t="str">
            <v>5799/19</v>
          </cell>
          <cell r="J401" t="str">
            <v xml:space="preserve">J_5799/19 </v>
          </cell>
          <cell r="K401">
            <v>2021</v>
          </cell>
          <cell r="L401">
            <v>2021</v>
          </cell>
          <cell r="M401">
            <v>20596.61</v>
          </cell>
          <cell r="N401">
            <v>20596.61</v>
          </cell>
          <cell r="O401">
            <v>0</v>
          </cell>
          <cell r="P401">
            <v>0.2</v>
          </cell>
          <cell r="Q401">
            <v>0.2</v>
          </cell>
          <cell r="R401">
            <v>0</v>
          </cell>
          <cell r="S401">
            <v>1.26</v>
          </cell>
          <cell r="T401">
            <v>1.26</v>
          </cell>
          <cell r="U401">
            <v>0</v>
          </cell>
          <cell r="V401">
            <v>0</v>
          </cell>
          <cell r="W401">
            <v>20596.61</v>
          </cell>
          <cell r="X401">
            <v>20596.61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/>
          <cell r="AG401"/>
          <cell r="AH401"/>
          <cell r="AI401">
            <v>0.2</v>
          </cell>
          <cell r="AJ401">
            <v>1.26</v>
          </cell>
          <cell r="AK401">
            <v>596.61</v>
          </cell>
          <cell r="AL401">
            <v>596.61</v>
          </cell>
          <cell r="AM401"/>
          <cell r="AN401"/>
          <cell r="AO401"/>
          <cell r="AP401">
            <v>0</v>
          </cell>
          <cell r="AQ401">
            <v>0</v>
          </cell>
          <cell r="AR401">
            <v>20000</v>
          </cell>
          <cell r="AS401">
            <v>20000</v>
          </cell>
          <cell r="AT401"/>
          <cell r="AU401"/>
          <cell r="AV401"/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/>
          <cell r="BB401"/>
          <cell r="BC401"/>
          <cell r="BD401">
            <v>0</v>
          </cell>
          <cell r="BE401">
            <v>0</v>
          </cell>
          <cell r="BF401">
            <v>0</v>
          </cell>
          <cell r="BG401">
            <v>0</v>
          </cell>
          <cell r="BH401"/>
          <cell r="BI401"/>
          <cell r="BJ401"/>
          <cell r="BK401">
            <v>0</v>
          </cell>
          <cell r="BL401">
            <v>0</v>
          </cell>
          <cell r="BM401"/>
          <cell r="BN401">
            <v>0</v>
          </cell>
          <cell r="BO401">
            <v>0</v>
          </cell>
        </row>
        <row r="402">
          <cell r="I402" t="str">
            <v>ЦА-10/19</v>
          </cell>
          <cell r="J402" t="str">
            <v>K_ЦА-10/19</v>
          </cell>
          <cell r="K402">
            <v>2020</v>
          </cell>
          <cell r="L402">
            <v>2021</v>
          </cell>
          <cell r="M402">
            <v>1516.1</v>
          </cell>
          <cell r="N402">
            <v>1516.1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1.26</v>
          </cell>
          <cell r="T402">
            <v>1.26</v>
          </cell>
          <cell r="U402">
            <v>0</v>
          </cell>
          <cell r="V402">
            <v>0</v>
          </cell>
          <cell r="W402">
            <v>1516.1000000000001</v>
          </cell>
          <cell r="X402">
            <v>1516.1000000000001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303.22000000000003</v>
          </cell>
          <cell r="AE402">
            <v>303.22000000000003</v>
          </cell>
          <cell r="AF402"/>
          <cell r="AG402"/>
          <cell r="AH402"/>
          <cell r="AI402">
            <v>0</v>
          </cell>
          <cell r="AJ402">
            <v>1.26</v>
          </cell>
          <cell r="AK402">
            <v>1212.8800000000001</v>
          </cell>
          <cell r="AL402">
            <v>1212.8800000000001</v>
          </cell>
          <cell r="AM402"/>
          <cell r="AN402"/>
          <cell r="AO402"/>
          <cell r="AP402">
            <v>0</v>
          </cell>
          <cell r="AQ402">
            <v>0</v>
          </cell>
          <cell r="AR402">
            <v>0</v>
          </cell>
          <cell r="AS402">
            <v>0</v>
          </cell>
          <cell r="AT402"/>
          <cell r="AU402"/>
          <cell r="AV402"/>
          <cell r="AW402">
            <v>0</v>
          </cell>
          <cell r="AX402">
            <v>0</v>
          </cell>
          <cell r="AY402">
            <v>0</v>
          </cell>
          <cell r="AZ402">
            <v>0</v>
          </cell>
          <cell r="BA402"/>
          <cell r="BB402"/>
          <cell r="BC402"/>
          <cell r="BD402">
            <v>0</v>
          </cell>
          <cell r="BE402">
            <v>0</v>
          </cell>
          <cell r="BF402">
            <v>0</v>
          </cell>
          <cell r="BG402">
            <v>0</v>
          </cell>
          <cell r="BH402"/>
          <cell r="BI402"/>
          <cell r="BJ402"/>
          <cell r="BK402">
            <v>0</v>
          </cell>
          <cell r="BL402">
            <v>0</v>
          </cell>
          <cell r="BM402"/>
          <cell r="BN402">
            <v>0</v>
          </cell>
          <cell r="BO402">
            <v>0</v>
          </cell>
        </row>
        <row r="403">
          <cell r="I403"/>
          <cell r="J403"/>
          <cell r="K403"/>
          <cell r="L403"/>
          <cell r="M403">
            <v>162229.83000000002</v>
          </cell>
          <cell r="N403" t="e">
            <v>#N/A</v>
          </cell>
          <cell r="O403" t="e">
            <v>#N/A</v>
          </cell>
          <cell r="P403">
            <v>0</v>
          </cell>
          <cell r="Q403" t="e">
            <v>#N/A</v>
          </cell>
          <cell r="R403" t="e">
            <v>#N/A</v>
          </cell>
          <cell r="S403">
            <v>0</v>
          </cell>
          <cell r="T403" t="e">
            <v>#N/A</v>
          </cell>
          <cell r="U403" t="e">
            <v>#N/A</v>
          </cell>
          <cell r="V403">
            <v>162229.83000000002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/>
          <cell r="AC403"/>
          <cell r="AD403">
            <v>0</v>
          </cell>
          <cell r="AE403"/>
          <cell r="AF403">
            <v>0</v>
          </cell>
          <cell r="AG403">
            <v>0</v>
          </cell>
          <cell r="AH403">
            <v>0</v>
          </cell>
          <cell r="AI403"/>
          <cell r="AJ403"/>
          <cell r="AK403"/>
          <cell r="AL403"/>
          <cell r="AM403">
            <v>0</v>
          </cell>
          <cell r="AN403">
            <v>0</v>
          </cell>
          <cell r="AO403">
            <v>0</v>
          </cell>
          <cell r="AP403"/>
          <cell r="AQ403"/>
          <cell r="AR403"/>
          <cell r="AS403"/>
          <cell r="AT403">
            <v>0</v>
          </cell>
          <cell r="AU403">
            <v>0</v>
          </cell>
          <cell r="AV403">
            <v>0</v>
          </cell>
          <cell r="AW403"/>
          <cell r="AX403"/>
          <cell r="AY403"/>
          <cell r="AZ403"/>
          <cell r="BA403">
            <v>0</v>
          </cell>
          <cell r="BB403">
            <v>0</v>
          </cell>
          <cell r="BC403">
            <v>0</v>
          </cell>
          <cell r="BD403"/>
          <cell r="BE403"/>
          <cell r="BF403"/>
          <cell r="BG403"/>
          <cell r="BH403">
            <v>0</v>
          </cell>
          <cell r="BI403">
            <v>0</v>
          </cell>
          <cell r="BJ403">
            <v>0</v>
          </cell>
          <cell r="BK403"/>
          <cell r="BL403"/>
          <cell r="BM403">
            <v>0</v>
          </cell>
          <cell r="BN403"/>
          <cell r="BO403"/>
        </row>
        <row r="404">
          <cell r="I404" t="str">
            <v>4588/18</v>
          </cell>
          <cell r="J404" t="str">
            <v>I_4588/18</v>
          </cell>
          <cell r="K404">
            <v>2018</v>
          </cell>
          <cell r="L404">
            <v>2021</v>
          </cell>
          <cell r="M404">
            <v>59637.94</v>
          </cell>
          <cell r="N404">
            <v>59637.94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14001.89</v>
          </cell>
          <cell r="W404">
            <v>45636.05</v>
          </cell>
          <cell r="X404">
            <v>45636.05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5281.19</v>
          </cell>
          <cell r="AE404">
            <v>5281.19</v>
          </cell>
          <cell r="AF404"/>
          <cell r="AG404"/>
          <cell r="AH404"/>
          <cell r="AI404">
            <v>0</v>
          </cell>
          <cell r="AJ404">
            <v>0</v>
          </cell>
          <cell r="AK404">
            <v>2354.86</v>
          </cell>
          <cell r="AL404">
            <v>2354.86</v>
          </cell>
          <cell r="AM404"/>
          <cell r="AN404"/>
          <cell r="AO404"/>
          <cell r="AP404">
            <v>0</v>
          </cell>
          <cell r="AQ404">
            <v>0</v>
          </cell>
          <cell r="AR404">
            <v>38000</v>
          </cell>
          <cell r="AS404">
            <v>38000</v>
          </cell>
          <cell r="AT404"/>
          <cell r="AU404"/>
          <cell r="AV404"/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A404"/>
          <cell r="BB404"/>
          <cell r="BC404"/>
          <cell r="BD404">
            <v>0</v>
          </cell>
          <cell r="BE404">
            <v>0</v>
          </cell>
          <cell r="BF404">
            <v>0</v>
          </cell>
          <cell r="BG404">
            <v>0</v>
          </cell>
          <cell r="BH404"/>
          <cell r="BI404"/>
          <cell r="BJ404"/>
          <cell r="BK404">
            <v>0</v>
          </cell>
          <cell r="BL404">
            <v>0</v>
          </cell>
          <cell r="BM404"/>
          <cell r="BN404">
            <v>0</v>
          </cell>
          <cell r="BO404">
            <v>0</v>
          </cell>
        </row>
        <row r="405">
          <cell r="I405" t="str">
            <v>5842/19</v>
          </cell>
          <cell r="J405" t="str">
            <v>J_5842/19</v>
          </cell>
          <cell r="K405">
            <v>2021</v>
          </cell>
          <cell r="L405">
            <v>2021</v>
          </cell>
          <cell r="M405">
            <v>39679.94</v>
          </cell>
          <cell r="N405">
            <v>39679.94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39679.94</v>
          </cell>
          <cell r="X405">
            <v>39679.94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/>
          <cell r="AG405"/>
          <cell r="AH405"/>
          <cell r="AI405">
            <v>0</v>
          </cell>
          <cell r="AJ405">
            <v>0</v>
          </cell>
          <cell r="AK405">
            <v>133.12</v>
          </cell>
          <cell r="AL405">
            <v>133.12</v>
          </cell>
          <cell r="AM405"/>
          <cell r="AN405"/>
          <cell r="AO405"/>
          <cell r="AP405">
            <v>0</v>
          </cell>
          <cell r="AQ405">
            <v>0</v>
          </cell>
          <cell r="AR405">
            <v>39546.82</v>
          </cell>
          <cell r="AS405">
            <v>39546.82</v>
          </cell>
          <cell r="AT405"/>
          <cell r="AU405"/>
          <cell r="AV405"/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A405"/>
          <cell r="BB405"/>
          <cell r="BC405"/>
          <cell r="BD405">
            <v>0</v>
          </cell>
          <cell r="BE405">
            <v>0</v>
          </cell>
          <cell r="BF405">
            <v>0</v>
          </cell>
          <cell r="BG405">
            <v>0</v>
          </cell>
          <cell r="BH405"/>
          <cell r="BI405"/>
          <cell r="BJ405"/>
          <cell r="BK405">
            <v>0</v>
          </cell>
          <cell r="BL405">
            <v>0</v>
          </cell>
          <cell r="BM405"/>
          <cell r="BN405">
            <v>0</v>
          </cell>
          <cell r="BO405">
            <v>0</v>
          </cell>
        </row>
        <row r="406">
          <cell r="I406" t="str">
            <v>5841/19</v>
          </cell>
          <cell r="J406" t="str">
            <v>J_5841/19</v>
          </cell>
          <cell r="K406">
            <v>2022</v>
          </cell>
          <cell r="L406">
            <v>2024</v>
          </cell>
          <cell r="M406">
            <v>17680.55</v>
          </cell>
          <cell r="N406">
            <v>17680.55</v>
          </cell>
          <cell r="O406">
            <v>0</v>
          </cell>
          <cell r="P406">
            <v>7.25</v>
          </cell>
          <cell r="Q406">
            <v>7.25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17680.55</v>
          </cell>
          <cell r="X406">
            <v>17680.55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/>
          <cell r="AG406"/>
          <cell r="AH406"/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/>
          <cell r="AN406"/>
          <cell r="AO406"/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/>
          <cell r="AU406"/>
          <cell r="AV406"/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/>
          <cell r="BB406"/>
          <cell r="BC406"/>
          <cell r="BD406">
            <v>7.25</v>
          </cell>
          <cell r="BE406">
            <v>0</v>
          </cell>
          <cell r="BF406">
            <v>17680.55</v>
          </cell>
          <cell r="BG406">
            <v>17680.55</v>
          </cell>
          <cell r="BH406"/>
          <cell r="BI406"/>
          <cell r="BJ406"/>
          <cell r="BK406">
            <v>0</v>
          </cell>
          <cell r="BL406">
            <v>0</v>
          </cell>
          <cell r="BM406"/>
          <cell r="BN406">
            <v>0</v>
          </cell>
          <cell r="BO406">
            <v>0</v>
          </cell>
        </row>
        <row r="407">
          <cell r="I407" t="str">
            <v>5840/19</v>
          </cell>
          <cell r="J407" t="str">
            <v>J_5840/19</v>
          </cell>
          <cell r="K407">
            <v>2021</v>
          </cell>
          <cell r="L407">
            <v>2026</v>
          </cell>
          <cell r="M407">
            <v>43715.3</v>
          </cell>
          <cell r="N407">
            <v>43715.3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20840.195</v>
          </cell>
          <cell r="W407">
            <v>22875.105000000003</v>
          </cell>
          <cell r="X407">
            <v>22875.105000000003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/>
          <cell r="AG407"/>
          <cell r="AH407"/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/>
          <cell r="AN407"/>
          <cell r="AO407"/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/>
          <cell r="AU407"/>
          <cell r="AV407"/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A407"/>
          <cell r="BB407"/>
          <cell r="BC407"/>
          <cell r="BD407">
            <v>0</v>
          </cell>
          <cell r="BE407">
            <v>0</v>
          </cell>
          <cell r="BF407">
            <v>2034.9100000000035</v>
          </cell>
          <cell r="BG407">
            <v>2034.9100000000035</v>
          </cell>
          <cell r="BH407"/>
          <cell r="BI407"/>
          <cell r="BJ407"/>
          <cell r="BK407">
            <v>0</v>
          </cell>
          <cell r="BL407">
            <v>0</v>
          </cell>
          <cell r="BM407"/>
          <cell r="BN407">
            <v>20840.195</v>
          </cell>
          <cell r="BO407">
            <v>20840.195</v>
          </cell>
        </row>
        <row r="408">
          <cell r="I408" t="str">
            <v>6345/20</v>
          </cell>
          <cell r="J408" t="str">
            <v>K_6345/20</v>
          </cell>
          <cell r="K408">
            <v>2020</v>
          </cell>
          <cell r="L408">
            <v>2021</v>
          </cell>
          <cell r="M408">
            <v>1516.1</v>
          </cell>
          <cell r="N408">
            <v>1516.1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1.26</v>
          </cell>
          <cell r="T408">
            <v>1.26</v>
          </cell>
          <cell r="U408">
            <v>0</v>
          </cell>
          <cell r="V408">
            <v>0</v>
          </cell>
          <cell r="W408">
            <v>1516.1000000000001</v>
          </cell>
          <cell r="X408">
            <v>1516.1000000000001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303.22000000000003</v>
          </cell>
          <cell r="AE408">
            <v>303.22000000000003</v>
          </cell>
          <cell r="AF408"/>
          <cell r="AG408"/>
          <cell r="AH408"/>
          <cell r="AI408">
            <v>0</v>
          </cell>
          <cell r="AJ408">
            <v>1.26</v>
          </cell>
          <cell r="AK408">
            <v>1212.8800000000001</v>
          </cell>
          <cell r="AL408">
            <v>1212.8800000000001</v>
          </cell>
          <cell r="AM408"/>
          <cell r="AN408"/>
          <cell r="AO408"/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/>
          <cell r="AU408"/>
          <cell r="AV408"/>
          <cell r="AW408">
            <v>0</v>
          </cell>
          <cell r="AX408">
            <v>0</v>
          </cell>
          <cell r="AY408">
            <v>0</v>
          </cell>
          <cell r="AZ408">
            <v>0</v>
          </cell>
          <cell r="BA408"/>
          <cell r="BB408"/>
          <cell r="BC408"/>
          <cell r="BD408">
            <v>0</v>
          </cell>
          <cell r="BE408">
            <v>0</v>
          </cell>
          <cell r="BF408">
            <v>0</v>
          </cell>
          <cell r="BG408">
            <v>0</v>
          </cell>
          <cell r="BH408"/>
          <cell r="BI408"/>
          <cell r="BJ408"/>
          <cell r="BK408">
            <v>0</v>
          </cell>
          <cell r="BL408">
            <v>0</v>
          </cell>
          <cell r="BM408"/>
          <cell r="BN408">
            <v>0</v>
          </cell>
          <cell r="BO408">
            <v>0</v>
          </cell>
        </row>
        <row r="409">
          <cell r="I409"/>
          <cell r="J409"/>
          <cell r="K409"/>
          <cell r="L409"/>
          <cell r="M409">
            <v>517202.46242999996</v>
          </cell>
          <cell r="N409" t="e">
            <v>#N/A</v>
          </cell>
          <cell r="O409" t="e">
            <v>#N/A</v>
          </cell>
          <cell r="P409">
            <v>0</v>
          </cell>
          <cell r="Q409" t="e">
            <v>#N/A</v>
          </cell>
          <cell r="R409" t="e">
            <v>#N/A</v>
          </cell>
          <cell r="S409">
            <v>0</v>
          </cell>
          <cell r="T409" t="e">
            <v>#N/A</v>
          </cell>
          <cell r="U409" t="e">
            <v>#N/A</v>
          </cell>
          <cell r="V409">
            <v>517202.46242999996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/>
          <cell r="AC409"/>
          <cell r="AD409">
            <v>0</v>
          </cell>
          <cell r="AE409"/>
          <cell r="AF409">
            <v>0</v>
          </cell>
          <cell r="AG409">
            <v>0</v>
          </cell>
          <cell r="AH409">
            <v>0</v>
          </cell>
          <cell r="AI409"/>
          <cell r="AJ409"/>
          <cell r="AK409"/>
          <cell r="AL409"/>
          <cell r="AM409">
            <v>0</v>
          </cell>
          <cell r="AN409">
            <v>0</v>
          </cell>
          <cell r="AO409">
            <v>0</v>
          </cell>
          <cell r="AP409"/>
          <cell r="AQ409"/>
          <cell r="AR409"/>
          <cell r="AS409"/>
          <cell r="AT409">
            <v>0</v>
          </cell>
          <cell r="AU409">
            <v>0</v>
          </cell>
          <cell r="AV409">
            <v>0</v>
          </cell>
          <cell r="AW409"/>
          <cell r="AX409"/>
          <cell r="AY409"/>
          <cell r="AZ409"/>
          <cell r="BA409">
            <v>0</v>
          </cell>
          <cell r="BB409">
            <v>0</v>
          </cell>
          <cell r="BC409">
            <v>0</v>
          </cell>
          <cell r="BD409"/>
          <cell r="BE409"/>
          <cell r="BF409"/>
          <cell r="BG409"/>
          <cell r="BH409">
            <v>0</v>
          </cell>
          <cell r="BI409">
            <v>0</v>
          </cell>
          <cell r="BJ409">
            <v>0</v>
          </cell>
          <cell r="BK409"/>
          <cell r="BL409"/>
          <cell r="BM409">
            <v>1</v>
          </cell>
          <cell r="BN409"/>
          <cell r="BO409"/>
        </row>
        <row r="410">
          <cell r="I410" t="str">
            <v>2582/15</v>
          </cell>
          <cell r="J410" t="str">
            <v xml:space="preserve">G_2582/15 </v>
          </cell>
          <cell r="K410">
            <v>2017</v>
          </cell>
          <cell r="L410">
            <v>2022</v>
          </cell>
          <cell r="M410">
            <v>16710.48</v>
          </cell>
          <cell r="N410">
            <v>16710.48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1282.3799999999992</v>
          </cell>
          <cell r="W410">
            <v>15428.1</v>
          </cell>
          <cell r="X410">
            <v>15428.1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/>
          <cell r="AG410"/>
          <cell r="AH410"/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/>
          <cell r="AN410"/>
          <cell r="AO410"/>
          <cell r="AP410">
            <v>0</v>
          </cell>
          <cell r="AQ410">
            <v>0</v>
          </cell>
          <cell r="AR410">
            <v>548.1</v>
          </cell>
          <cell r="AS410">
            <v>548.1</v>
          </cell>
          <cell r="AT410"/>
          <cell r="AU410"/>
          <cell r="AV410"/>
          <cell r="AW410">
            <v>0</v>
          </cell>
          <cell r="AX410">
            <v>0</v>
          </cell>
          <cell r="AY410">
            <v>14880</v>
          </cell>
          <cell r="AZ410">
            <v>14880</v>
          </cell>
          <cell r="BA410"/>
          <cell r="BB410"/>
          <cell r="BC410"/>
          <cell r="BD410">
            <v>0</v>
          </cell>
          <cell r="BE410">
            <v>0</v>
          </cell>
          <cell r="BF410">
            <v>0</v>
          </cell>
          <cell r="BG410">
            <v>0</v>
          </cell>
          <cell r="BH410"/>
          <cell r="BI410"/>
          <cell r="BJ410"/>
          <cell r="BK410">
            <v>0</v>
          </cell>
          <cell r="BL410">
            <v>0</v>
          </cell>
          <cell r="BM410"/>
          <cell r="BN410">
            <v>0</v>
          </cell>
          <cell r="BO410">
            <v>0</v>
          </cell>
        </row>
        <row r="411">
          <cell r="I411" t="str">
            <v>5112/18</v>
          </cell>
          <cell r="J411" t="str">
            <v xml:space="preserve">I_5112/18 </v>
          </cell>
          <cell r="K411">
            <v>2023</v>
          </cell>
          <cell r="L411">
            <v>2024</v>
          </cell>
          <cell r="M411">
            <v>1653.9</v>
          </cell>
          <cell r="N411">
            <v>1653.9</v>
          </cell>
          <cell r="O411">
            <v>0</v>
          </cell>
          <cell r="P411">
            <v>0.6</v>
          </cell>
          <cell r="Q411">
            <v>0.6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1653.9</v>
          </cell>
          <cell r="X411">
            <v>1653.9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/>
          <cell r="AG411"/>
          <cell r="AH411"/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/>
          <cell r="AN411"/>
          <cell r="AO411"/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/>
          <cell r="AU411"/>
          <cell r="AV411"/>
          <cell r="AW411">
            <v>0</v>
          </cell>
          <cell r="AX411">
            <v>0</v>
          </cell>
          <cell r="AY411">
            <v>153.9</v>
          </cell>
          <cell r="AZ411">
            <v>153.9</v>
          </cell>
          <cell r="BA411"/>
          <cell r="BB411"/>
          <cell r="BC411"/>
          <cell r="BD411">
            <v>0.6</v>
          </cell>
          <cell r="BE411">
            <v>0</v>
          </cell>
          <cell r="BF411">
            <v>1500</v>
          </cell>
          <cell r="BG411">
            <v>1500</v>
          </cell>
          <cell r="BH411"/>
          <cell r="BI411"/>
          <cell r="BJ411"/>
          <cell r="BK411">
            <v>0</v>
          </cell>
          <cell r="BL411">
            <v>0</v>
          </cell>
          <cell r="BM411"/>
          <cell r="BN411">
            <v>0</v>
          </cell>
          <cell r="BO411">
            <v>0</v>
          </cell>
        </row>
        <row r="412">
          <cell r="I412" t="str">
            <v>5113/18</v>
          </cell>
          <cell r="J412" t="str">
            <v xml:space="preserve">I_5113/18 </v>
          </cell>
          <cell r="K412">
            <v>2022</v>
          </cell>
          <cell r="L412">
            <v>2023</v>
          </cell>
          <cell r="M412">
            <v>1378.24</v>
          </cell>
          <cell r="N412">
            <v>1378.24</v>
          </cell>
          <cell r="O412">
            <v>0</v>
          </cell>
          <cell r="P412">
            <v>0.5</v>
          </cell>
          <cell r="Q412">
            <v>0.5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1378.24</v>
          </cell>
          <cell r="X412">
            <v>1378.24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/>
          <cell r="AG412"/>
          <cell r="AH412"/>
          <cell r="AI412">
            <v>0</v>
          </cell>
          <cell r="AJ412">
            <v>0</v>
          </cell>
          <cell r="AK412">
            <v>0</v>
          </cell>
          <cell r="AL412">
            <v>0</v>
          </cell>
          <cell r="AM412"/>
          <cell r="AN412"/>
          <cell r="AO412"/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/>
          <cell r="AU412"/>
          <cell r="AV412"/>
          <cell r="AW412">
            <v>0.5</v>
          </cell>
          <cell r="AX412">
            <v>0</v>
          </cell>
          <cell r="AY412">
            <v>1378.24</v>
          </cell>
          <cell r="AZ412">
            <v>1378.24</v>
          </cell>
          <cell r="BA412"/>
          <cell r="BB412"/>
          <cell r="BC412"/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H412"/>
          <cell r="BI412"/>
          <cell r="BJ412"/>
          <cell r="BK412">
            <v>0</v>
          </cell>
          <cell r="BL412">
            <v>0</v>
          </cell>
          <cell r="BM412"/>
          <cell r="BN412">
            <v>0</v>
          </cell>
          <cell r="BO412">
            <v>0</v>
          </cell>
        </row>
        <row r="413">
          <cell r="I413" t="str">
            <v>5114/18</v>
          </cell>
          <cell r="J413" t="str">
            <v xml:space="preserve">I_ 5114/18 </v>
          </cell>
          <cell r="K413">
            <v>2021</v>
          </cell>
          <cell r="L413">
            <v>2023</v>
          </cell>
          <cell r="M413">
            <v>3319.68</v>
          </cell>
          <cell r="N413">
            <v>3319.68</v>
          </cell>
          <cell r="O413">
            <v>0</v>
          </cell>
          <cell r="P413">
            <v>1.2</v>
          </cell>
          <cell r="Q413">
            <v>1.2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3319.68</v>
          </cell>
          <cell r="X413">
            <v>3319.68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/>
          <cell r="AG413"/>
          <cell r="AH413"/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/>
          <cell r="AN413"/>
          <cell r="AO413"/>
          <cell r="AP413">
            <v>0</v>
          </cell>
          <cell r="AQ413">
            <v>0</v>
          </cell>
          <cell r="AR413">
            <v>0</v>
          </cell>
          <cell r="AS413">
            <v>0</v>
          </cell>
          <cell r="AT413"/>
          <cell r="AU413"/>
          <cell r="AV413"/>
          <cell r="AW413">
            <v>1.2</v>
          </cell>
          <cell r="AX413">
            <v>0</v>
          </cell>
          <cell r="AY413">
            <v>3319.68</v>
          </cell>
          <cell r="AZ413">
            <v>3319.68</v>
          </cell>
          <cell r="BA413"/>
          <cell r="BB413"/>
          <cell r="BC413"/>
          <cell r="BD413">
            <v>0</v>
          </cell>
          <cell r="BE413">
            <v>0</v>
          </cell>
          <cell r="BF413">
            <v>0</v>
          </cell>
          <cell r="BG413">
            <v>0</v>
          </cell>
          <cell r="BH413"/>
          <cell r="BI413"/>
          <cell r="BJ413"/>
          <cell r="BK413">
            <v>0</v>
          </cell>
          <cell r="BL413">
            <v>0</v>
          </cell>
          <cell r="BM413"/>
          <cell r="BN413">
            <v>0</v>
          </cell>
          <cell r="BO413">
            <v>0</v>
          </cell>
        </row>
        <row r="414">
          <cell r="I414" t="str">
            <v>5115/18</v>
          </cell>
          <cell r="J414" t="str">
            <v xml:space="preserve">I_5115/18 </v>
          </cell>
          <cell r="K414">
            <v>2022</v>
          </cell>
          <cell r="L414">
            <v>2023</v>
          </cell>
          <cell r="M414">
            <v>2361.46</v>
          </cell>
          <cell r="N414">
            <v>2361.46</v>
          </cell>
          <cell r="O414">
            <v>0</v>
          </cell>
          <cell r="P414">
            <v>0.85</v>
          </cell>
          <cell r="Q414">
            <v>0.85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2361.46</v>
          </cell>
          <cell r="X414">
            <v>2361.46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/>
          <cell r="AG414"/>
          <cell r="AH414"/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/>
          <cell r="AN414"/>
          <cell r="AO414"/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/>
          <cell r="AU414"/>
          <cell r="AV414"/>
          <cell r="AW414">
            <v>0.85</v>
          </cell>
          <cell r="AX414">
            <v>0</v>
          </cell>
          <cell r="AY414">
            <v>2361.46</v>
          </cell>
          <cell r="AZ414">
            <v>2361.46</v>
          </cell>
          <cell r="BA414"/>
          <cell r="BB414"/>
          <cell r="BC414"/>
          <cell r="BD414">
            <v>0</v>
          </cell>
          <cell r="BE414">
            <v>0</v>
          </cell>
          <cell r="BF414">
            <v>0</v>
          </cell>
          <cell r="BG414">
            <v>0</v>
          </cell>
          <cell r="BH414"/>
          <cell r="BI414"/>
          <cell r="BJ414"/>
          <cell r="BK414">
            <v>0</v>
          </cell>
          <cell r="BL414">
            <v>0</v>
          </cell>
          <cell r="BM414"/>
          <cell r="BN414">
            <v>0</v>
          </cell>
          <cell r="BO414">
            <v>0</v>
          </cell>
        </row>
        <row r="415">
          <cell r="I415" t="str">
            <v>5119/18</v>
          </cell>
          <cell r="J415" t="str">
            <v xml:space="preserve">I_5119/18 </v>
          </cell>
          <cell r="K415">
            <v>2022</v>
          </cell>
          <cell r="L415">
            <v>2023</v>
          </cell>
          <cell r="M415">
            <v>1240.43</v>
          </cell>
          <cell r="N415">
            <v>1240.43</v>
          </cell>
          <cell r="O415">
            <v>0</v>
          </cell>
          <cell r="P415">
            <v>0.45</v>
          </cell>
          <cell r="Q415">
            <v>0.45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1240.43</v>
          </cell>
          <cell r="X415">
            <v>1240.43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/>
          <cell r="AG415"/>
          <cell r="AH415"/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/>
          <cell r="AN415"/>
          <cell r="AO415"/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/>
          <cell r="AU415"/>
          <cell r="AV415"/>
          <cell r="AW415">
            <v>0.45</v>
          </cell>
          <cell r="AX415">
            <v>0</v>
          </cell>
          <cell r="AY415">
            <v>1240.43</v>
          </cell>
          <cell r="AZ415">
            <v>1240.43</v>
          </cell>
          <cell r="BA415"/>
          <cell r="BB415"/>
          <cell r="BC415"/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H415"/>
          <cell r="BI415"/>
          <cell r="BJ415"/>
          <cell r="BK415">
            <v>0</v>
          </cell>
          <cell r="BL415">
            <v>0</v>
          </cell>
          <cell r="BM415"/>
          <cell r="BN415">
            <v>0</v>
          </cell>
          <cell r="BO415">
            <v>0</v>
          </cell>
        </row>
        <row r="416">
          <cell r="I416" t="str">
            <v>5120/18</v>
          </cell>
          <cell r="J416" t="str">
            <v xml:space="preserve">I_5120/18 </v>
          </cell>
          <cell r="K416">
            <v>2022</v>
          </cell>
          <cell r="L416">
            <v>2023</v>
          </cell>
          <cell r="M416">
            <v>1516.06</v>
          </cell>
          <cell r="N416">
            <v>1516.06</v>
          </cell>
          <cell r="O416">
            <v>0</v>
          </cell>
          <cell r="P416">
            <v>0.55000000000000004</v>
          </cell>
          <cell r="Q416">
            <v>0.55000000000000004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1516.06</v>
          </cell>
          <cell r="X416">
            <v>1516.06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/>
          <cell r="AG416"/>
          <cell r="AH416"/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/>
          <cell r="AN416"/>
          <cell r="AO416"/>
          <cell r="AP416">
            <v>0</v>
          </cell>
          <cell r="AQ416">
            <v>0</v>
          </cell>
          <cell r="AR416">
            <v>0</v>
          </cell>
          <cell r="AS416">
            <v>0</v>
          </cell>
          <cell r="AT416"/>
          <cell r="AU416"/>
          <cell r="AV416"/>
          <cell r="AW416">
            <v>0.55000000000000004</v>
          </cell>
          <cell r="AX416">
            <v>0</v>
          </cell>
          <cell r="AY416">
            <v>1516.06</v>
          </cell>
          <cell r="AZ416">
            <v>1516.06</v>
          </cell>
          <cell r="BA416"/>
          <cell r="BB416"/>
          <cell r="BC416"/>
          <cell r="BD416">
            <v>0</v>
          </cell>
          <cell r="BE416">
            <v>0</v>
          </cell>
          <cell r="BF416">
            <v>0</v>
          </cell>
          <cell r="BG416">
            <v>0</v>
          </cell>
          <cell r="BH416"/>
          <cell r="BI416"/>
          <cell r="BJ416"/>
          <cell r="BK416">
            <v>0</v>
          </cell>
          <cell r="BL416">
            <v>0</v>
          </cell>
          <cell r="BM416"/>
          <cell r="BN416">
            <v>0</v>
          </cell>
          <cell r="BO416">
            <v>0</v>
          </cell>
        </row>
        <row r="417">
          <cell r="I417" t="str">
            <v>5121/18</v>
          </cell>
          <cell r="J417" t="str">
            <v xml:space="preserve">I_5121/18 </v>
          </cell>
          <cell r="K417">
            <v>2022</v>
          </cell>
          <cell r="L417">
            <v>2023</v>
          </cell>
          <cell r="M417">
            <v>1240.43</v>
          </cell>
          <cell r="N417">
            <v>1240.43</v>
          </cell>
          <cell r="O417">
            <v>0</v>
          </cell>
          <cell r="P417">
            <v>0.45</v>
          </cell>
          <cell r="Q417">
            <v>0.45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1240.43</v>
          </cell>
          <cell r="X417">
            <v>1240.43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/>
          <cell r="AG417"/>
          <cell r="AH417"/>
          <cell r="AI417">
            <v>0</v>
          </cell>
          <cell r="AJ417">
            <v>0</v>
          </cell>
          <cell r="AK417">
            <v>0</v>
          </cell>
          <cell r="AL417">
            <v>0</v>
          </cell>
          <cell r="AM417"/>
          <cell r="AN417"/>
          <cell r="AO417"/>
          <cell r="AP417">
            <v>0</v>
          </cell>
          <cell r="AQ417">
            <v>0</v>
          </cell>
          <cell r="AR417">
            <v>0</v>
          </cell>
          <cell r="AS417">
            <v>0</v>
          </cell>
          <cell r="AT417"/>
          <cell r="AU417"/>
          <cell r="AV417"/>
          <cell r="AW417">
            <v>0.45</v>
          </cell>
          <cell r="AX417">
            <v>0</v>
          </cell>
          <cell r="AY417">
            <v>1240.43</v>
          </cell>
          <cell r="AZ417">
            <v>1240.43</v>
          </cell>
          <cell r="BA417"/>
          <cell r="BB417"/>
          <cell r="BC417"/>
          <cell r="BD417">
            <v>0</v>
          </cell>
          <cell r="BE417">
            <v>0</v>
          </cell>
          <cell r="BF417">
            <v>0</v>
          </cell>
          <cell r="BG417">
            <v>0</v>
          </cell>
          <cell r="BH417"/>
          <cell r="BI417"/>
          <cell r="BJ417"/>
          <cell r="BK417">
            <v>0</v>
          </cell>
          <cell r="BL417">
            <v>0</v>
          </cell>
          <cell r="BM417"/>
          <cell r="BN417">
            <v>0</v>
          </cell>
          <cell r="BO417">
            <v>0</v>
          </cell>
        </row>
        <row r="418">
          <cell r="I418" t="str">
            <v>5123/18</v>
          </cell>
          <cell r="J418" t="str">
            <v xml:space="preserve">I_5123/18 </v>
          </cell>
          <cell r="K418">
            <v>2021</v>
          </cell>
          <cell r="L418">
            <v>2024</v>
          </cell>
          <cell r="M418">
            <v>606.42999999999995</v>
          </cell>
          <cell r="N418">
            <v>606.42999999999995</v>
          </cell>
          <cell r="O418">
            <v>0</v>
          </cell>
          <cell r="P418">
            <v>0.22</v>
          </cell>
          <cell r="Q418">
            <v>0.22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606.42999999999995</v>
          </cell>
          <cell r="X418">
            <v>606.42999999999995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/>
          <cell r="AG418"/>
          <cell r="AH418"/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/>
          <cell r="AN418"/>
          <cell r="AO418"/>
          <cell r="AP418">
            <v>0</v>
          </cell>
          <cell r="AQ418">
            <v>0</v>
          </cell>
          <cell r="AR418">
            <v>0</v>
          </cell>
          <cell r="AS418">
            <v>0</v>
          </cell>
          <cell r="AT418"/>
          <cell r="AU418"/>
          <cell r="AV418"/>
          <cell r="AW418">
            <v>0</v>
          </cell>
          <cell r="AX418">
            <v>0</v>
          </cell>
          <cell r="AY418">
            <v>0</v>
          </cell>
          <cell r="AZ418">
            <v>0</v>
          </cell>
          <cell r="BA418"/>
          <cell r="BB418"/>
          <cell r="BC418"/>
          <cell r="BD418">
            <v>0.22</v>
          </cell>
          <cell r="BE418">
            <v>0</v>
          </cell>
          <cell r="BF418">
            <v>606.42999999999995</v>
          </cell>
          <cell r="BG418">
            <v>606.42999999999995</v>
          </cell>
          <cell r="BH418"/>
          <cell r="BI418"/>
          <cell r="BJ418"/>
          <cell r="BK418">
            <v>0</v>
          </cell>
          <cell r="BL418">
            <v>0</v>
          </cell>
          <cell r="BM418"/>
          <cell r="BN418">
            <v>0</v>
          </cell>
          <cell r="BO418">
            <v>0</v>
          </cell>
        </row>
        <row r="419">
          <cell r="I419" t="str">
            <v>5125/18</v>
          </cell>
          <cell r="J419" t="str">
            <v xml:space="preserve">I_5125/18 </v>
          </cell>
          <cell r="K419">
            <v>2021</v>
          </cell>
          <cell r="L419">
            <v>2023</v>
          </cell>
          <cell r="M419">
            <v>3050.92</v>
          </cell>
          <cell r="N419">
            <v>3050.92</v>
          </cell>
          <cell r="O419">
            <v>0</v>
          </cell>
          <cell r="P419">
            <v>1.1000000000000001</v>
          </cell>
          <cell r="Q419">
            <v>1.1000000000000001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3050.92</v>
          </cell>
          <cell r="X419">
            <v>3050.92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/>
          <cell r="AG419"/>
          <cell r="AH419"/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/>
          <cell r="AN419"/>
          <cell r="AO419"/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/>
          <cell r="AU419"/>
          <cell r="AV419"/>
          <cell r="AW419">
            <v>1.1000000000000001</v>
          </cell>
          <cell r="AX419">
            <v>0</v>
          </cell>
          <cell r="AY419">
            <v>3050.92</v>
          </cell>
          <cell r="AZ419">
            <v>3050.92</v>
          </cell>
          <cell r="BA419"/>
          <cell r="BB419"/>
          <cell r="BC419"/>
          <cell r="BD419">
            <v>0</v>
          </cell>
          <cell r="BE419">
            <v>0</v>
          </cell>
          <cell r="BF419">
            <v>0</v>
          </cell>
          <cell r="BG419">
            <v>0</v>
          </cell>
          <cell r="BH419"/>
          <cell r="BI419"/>
          <cell r="BJ419"/>
          <cell r="BK419">
            <v>0</v>
          </cell>
          <cell r="BL419">
            <v>0</v>
          </cell>
          <cell r="BM419"/>
          <cell r="BN419">
            <v>0</v>
          </cell>
          <cell r="BO419">
            <v>0</v>
          </cell>
        </row>
        <row r="420">
          <cell r="I420" t="str">
            <v>5126/18</v>
          </cell>
          <cell r="J420" t="str">
            <v xml:space="preserve">I_5126/18 </v>
          </cell>
          <cell r="K420">
            <v>2021</v>
          </cell>
          <cell r="L420">
            <v>2024</v>
          </cell>
          <cell r="M420">
            <v>1945.24</v>
          </cell>
          <cell r="N420">
            <v>1945.24</v>
          </cell>
          <cell r="O420">
            <v>0</v>
          </cell>
          <cell r="P420">
            <v>0.7</v>
          </cell>
          <cell r="Q420">
            <v>0.7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1945.24</v>
          </cell>
          <cell r="X420">
            <v>1945.24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/>
          <cell r="AG420"/>
          <cell r="AH420"/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/>
          <cell r="AN420"/>
          <cell r="AO420"/>
          <cell r="AP420">
            <v>0</v>
          </cell>
          <cell r="AQ420">
            <v>0</v>
          </cell>
          <cell r="AR420">
            <v>0</v>
          </cell>
          <cell r="AS420">
            <v>0</v>
          </cell>
          <cell r="AT420"/>
          <cell r="AU420"/>
          <cell r="AV420"/>
          <cell r="AW420">
            <v>0</v>
          </cell>
          <cell r="AX420">
            <v>0</v>
          </cell>
          <cell r="AY420">
            <v>0</v>
          </cell>
          <cell r="AZ420">
            <v>0</v>
          </cell>
          <cell r="BA420"/>
          <cell r="BB420"/>
          <cell r="BC420"/>
          <cell r="BD420">
            <v>0.7</v>
          </cell>
          <cell r="BE420">
            <v>0</v>
          </cell>
          <cell r="BF420">
            <v>1945.24</v>
          </cell>
          <cell r="BG420">
            <v>1945.24</v>
          </cell>
          <cell r="BH420"/>
          <cell r="BI420"/>
          <cell r="BJ420"/>
          <cell r="BK420">
            <v>0</v>
          </cell>
          <cell r="BL420">
            <v>0</v>
          </cell>
          <cell r="BM420"/>
          <cell r="BN420">
            <v>0</v>
          </cell>
          <cell r="BO420">
            <v>0</v>
          </cell>
        </row>
        <row r="421">
          <cell r="I421" t="str">
            <v>5181/18</v>
          </cell>
          <cell r="J421" t="str">
            <v xml:space="preserve">I_5181/18 </v>
          </cell>
          <cell r="K421">
            <v>2019</v>
          </cell>
          <cell r="L421">
            <v>2021</v>
          </cell>
          <cell r="M421">
            <v>7939.35</v>
          </cell>
          <cell r="N421">
            <v>7939.35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63.190000000000509</v>
          </cell>
          <cell r="W421">
            <v>7876.16</v>
          </cell>
          <cell r="X421">
            <v>7876.16</v>
          </cell>
          <cell r="Y421">
            <v>0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7226.16</v>
          </cell>
          <cell r="AE421">
            <v>7226.16</v>
          </cell>
          <cell r="AF421"/>
          <cell r="AG421"/>
          <cell r="AH421"/>
          <cell r="AI421">
            <v>0</v>
          </cell>
          <cell r="AJ421">
            <v>0</v>
          </cell>
          <cell r="AK421">
            <v>650</v>
          </cell>
          <cell r="AL421">
            <v>650</v>
          </cell>
          <cell r="AM421"/>
          <cell r="AN421"/>
          <cell r="AO421"/>
          <cell r="AP421">
            <v>0</v>
          </cell>
          <cell r="AQ421">
            <v>0</v>
          </cell>
          <cell r="AR421">
            <v>0</v>
          </cell>
          <cell r="AS421">
            <v>0</v>
          </cell>
          <cell r="AT421"/>
          <cell r="AU421"/>
          <cell r="AV421"/>
          <cell r="AW421">
            <v>0</v>
          </cell>
          <cell r="AX421">
            <v>0</v>
          </cell>
          <cell r="AY421">
            <v>0</v>
          </cell>
          <cell r="AZ421">
            <v>0</v>
          </cell>
          <cell r="BA421"/>
          <cell r="BB421"/>
          <cell r="BC421"/>
          <cell r="BD421">
            <v>0</v>
          </cell>
          <cell r="BE421">
            <v>0</v>
          </cell>
          <cell r="BF421">
            <v>0</v>
          </cell>
          <cell r="BG421">
            <v>0</v>
          </cell>
          <cell r="BH421"/>
          <cell r="BI421"/>
          <cell r="BJ421"/>
          <cell r="BK421">
            <v>0</v>
          </cell>
          <cell r="BL421">
            <v>0</v>
          </cell>
          <cell r="BM421"/>
          <cell r="BN421">
            <v>0</v>
          </cell>
          <cell r="BO421">
            <v>0</v>
          </cell>
        </row>
        <row r="422">
          <cell r="I422" t="str">
            <v>5182/18</v>
          </cell>
          <cell r="J422" t="str">
            <v xml:space="preserve">I_5182/18 </v>
          </cell>
          <cell r="K422">
            <v>2019</v>
          </cell>
          <cell r="L422">
            <v>2022</v>
          </cell>
          <cell r="M422">
            <v>23336.57</v>
          </cell>
          <cell r="N422">
            <v>23336.57</v>
          </cell>
          <cell r="O422">
            <v>0</v>
          </cell>
          <cell r="P422">
            <v>0.21</v>
          </cell>
          <cell r="Q422">
            <v>0.21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12230.529999999999</v>
          </cell>
          <cell r="W422">
            <v>11106.04</v>
          </cell>
          <cell r="X422">
            <v>11106.04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4045.64</v>
          </cell>
          <cell r="AE422">
            <v>4045.64</v>
          </cell>
          <cell r="AF422"/>
          <cell r="AG422"/>
          <cell r="AH422"/>
          <cell r="AI422">
            <v>0</v>
          </cell>
          <cell r="AJ422">
            <v>0</v>
          </cell>
          <cell r="AK422">
            <v>10</v>
          </cell>
          <cell r="AL422">
            <v>10</v>
          </cell>
          <cell r="AM422"/>
          <cell r="AN422"/>
          <cell r="AO422"/>
          <cell r="AP422">
            <v>0.21</v>
          </cell>
          <cell r="AQ422">
            <v>0</v>
          </cell>
          <cell r="AR422">
            <v>250.4</v>
          </cell>
          <cell r="AS422">
            <v>250.4</v>
          </cell>
          <cell r="AT422"/>
          <cell r="AU422"/>
          <cell r="AV422"/>
          <cell r="AW422">
            <v>0</v>
          </cell>
          <cell r="AX422">
            <v>0</v>
          </cell>
          <cell r="AY422">
            <v>6800</v>
          </cell>
          <cell r="AZ422">
            <v>6800</v>
          </cell>
          <cell r="BA422"/>
          <cell r="BB422"/>
          <cell r="BC422"/>
          <cell r="BD422">
            <v>0</v>
          </cell>
          <cell r="BE422">
            <v>0</v>
          </cell>
          <cell r="BF422">
            <v>0</v>
          </cell>
          <cell r="BG422">
            <v>0</v>
          </cell>
          <cell r="BH422"/>
          <cell r="BI422"/>
          <cell r="BJ422"/>
          <cell r="BK422">
            <v>0</v>
          </cell>
          <cell r="BL422">
            <v>0</v>
          </cell>
          <cell r="BM422"/>
          <cell r="BN422">
            <v>0</v>
          </cell>
          <cell r="BO422">
            <v>0</v>
          </cell>
        </row>
        <row r="423">
          <cell r="I423" t="str">
            <v>5183/18</v>
          </cell>
          <cell r="J423" t="str">
            <v xml:space="preserve">I_5183/18 </v>
          </cell>
          <cell r="K423">
            <v>2019</v>
          </cell>
          <cell r="L423">
            <v>2021</v>
          </cell>
          <cell r="M423">
            <v>5418.87</v>
          </cell>
          <cell r="N423">
            <v>5418.87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523</v>
          </cell>
          <cell r="W423">
            <v>4895.87</v>
          </cell>
          <cell r="X423">
            <v>4895.87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3895.87</v>
          </cell>
          <cell r="AE423">
            <v>3895.87</v>
          </cell>
          <cell r="AF423"/>
          <cell r="AG423"/>
          <cell r="AH423"/>
          <cell r="AI423">
            <v>0</v>
          </cell>
          <cell r="AJ423">
            <v>0</v>
          </cell>
          <cell r="AK423">
            <v>1000</v>
          </cell>
          <cell r="AL423">
            <v>1000</v>
          </cell>
          <cell r="AM423"/>
          <cell r="AN423"/>
          <cell r="AO423"/>
          <cell r="AP423">
            <v>0</v>
          </cell>
          <cell r="AQ423">
            <v>0</v>
          </cell>
          <cell r="AR423">
            <v>0</v>
          </cell>
          <cell r="AS423">
            <v>0</v>
          </cell>
          <cell r="AT423"/>
          <cell r="AU423"/>
          <cell r="AV423"/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A423"/>
          <cell r="BB423"/>
          <cell r="BC423"/>
          <cell r="BD423">
            <v>0</v>
          </cell>
          <cell r="BE423">
            <v>0</v>
          </cell>
          <cell r="BF423">
            <v>0</v>
          </cell>
          <cell r="BG423">
            <v>0</v>
          </cell>
          <cell r="BH423"/>
          <cell r="BI423"/>
          <cell r="BJ423"/>
          <cell r="BK423">
            <v>0</v>
          </cell>
          <cell r="BL423">
            <v>0</v>
          </cell>
          <cell r="BM423"/>
          <cell r="BN423">
            <v>0</v>
          </cell>
          <cell r="BO423">
            <v>0</v>
          </cell>
        </row>
        <row r="424">
          <cell r="I424" t="str">
            <v>5186/18</v>
          </cell>
          <cell r="J424" t="str">
            <v xml:space="preserve">I_5186/18 </v>
          </cell>
          <cell r="K424">
            <v>2019</v>
          </cell>
          <cell r="L424">
            <v>2021</v>
          </cell>
          <cell r="M424">
            <v>29305.67</v>
          </cell>
          <cell r="N424">
            <v>29305.67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0.4</v>
          </cell>
          <cell r="T424">
            <v>0.4</v>
          </cell>
          <cell r="U424">
            <v>0</v>
          </cell>
          <cell r="V424">
            <v>2057.5399999999972</v>
          </cell>
          <cell r="W424">
            <v>27248.13</v>
          </cell>
          <cell r="X424">
            <v>27248.13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4700</v>
          </cell>
          <cell r="AE424">
            <v>4700</v>
          </cell>
          <cell r="AF424"/>
          <cell r="AG424"/>
          <cell r="AH424"/>
          <cell r="AI424">
            <v>0</v>
          </cell>
          <cell r="AJ424">
            <v>0.4</v>
          </cell>
          <cell r="AK424">
            <v>6648.13</v>
          </cell>
          <cell r="AL424">
            <v>6648.13</v>
          </cell>
          <cell r="AM424"/>
          <cell r="AN424"/>
          <cell r="AO424"/>
          <cell r="AP424">
            <v>0</v>
          </cell>
          <cell r="AQ424">
            <v>0</v>
          </cell>
          <cell r="AR424">
            <v>15900</v>
          </cell>
          <cell r="AS424">
            <v>15900</v>
          </cell>
          <cell r="AT424"/>
          <cell r="AU424"/>
          <cell r="AV424"/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/>
          <cell r="BB424"/>
          <cell r="BC424"/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H424"/>
          <cell r="BI424"/>
          <cell r="BJ424"/>
          <cell r="BK424">
            <v>0</v>
          </cell>
          <cell r="BL424">
            <v>0</v>
          </cell>
          <cell r="BM424"/>
          <cell r="BN424">
            <v>0</v>
          </cell>
          <cell r="BO424">
            <v>0</v>
          </cell>
        </row>
        <row r="425">
          <cell r="I425" t="str">
            <v>5187/18</v>
          </cell>
          <cell r="J425" t="str">
            <v xml:space="preserve">I_5187/18 </v>
          </cell>
          <cell r="K425">
            <v>2020</v>
          </cell>
          <cell r="L425">
            <v>2021</v>
          </cell>
          <cell r="M425">
            <v>17504.05</v>
          </cell>
          <cell r="N425">
            <v>17504.05</v>
          </cell>
          <cell r="O425">
            <v>0</v>
          </cell>
          <cell r="P425">
            <v>0.09</v>
          </cell>
          <cell r="Q425">
            <v>0.09</v>
          </cell>
          <cell r="R425">
            <v>0</v>
          </cell>
          <cell r="S425">
            <v>2.5</v>
          </cell>
          <cell r="T425">
            <v>2.5</v>
          </cell>
          <cell r="U425">
            <v>0</v>
          </cell>
          <cell r="V425">
            <v>0</v>
          </cell>
          <cell r="W425">
            <v>17504.05</v>
          </cell>
          <cell r="X425">
            <v>17504.05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14003.24</v>
          </cell>
          <cell r="AE425">
            <v>14003.24</v>
          </cell>
          <cell r="AF425"/>
          <cell r="AG425"/>
          <cell r="AH425"/>
          <cell r="AI425">
            <v>0.09</v>
          </cell>
          <cell r="AJ425">
            <v>2.5</v>
          </cell>
          <cell r="AK425">
            <v>3500.81</v>
          </cell>
          <cell r="AL425">
            <v>3500.81</v>
          </cell>
          <cell r="AM425"/>
          <cell r="AN425"/>
          <cell r="AO425"/>
          <cell r="AP425">
            <v>0</v>
          </cell>
          <cell r="AQ425">
            <v>0</v>
          </cell>
          <cell r="AR425">
            <v>0</v>
          </cell>
          <cell r="AS425">
            <v>0</v>
          </cell>
          <cell r="AT425"/>
          <cell r="AU425"/>
          <cell r="AV425"/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/>
          <cell r="BB425"/>
          <cell r="BC425"/>
          <cell r="BD425">
            <v>0</v>
          </cell>
          <cell r="BE425">
            <v>0</v>
          </cell>
          <cell r="BF425">
            <v>0</v>
          </cell>
          <cell r="BG425">
            <v>0</v>
          </cell>
          <cell r="BH425"/>
          <cell r="BI425"/>
          <cell r="BJ425"/>
          <cell r="BK425">
            <v>0</v>
          </cell>
          <cell r="BL425">
            <v>0</v>
          </cell>
          <cell r="BM425"/>
          <cell r="BN425">
            <v>0</v>
          </cell>
          <cell r="BO425">
            <v>0</v>
          </cell>
        </row>
        <row r="426">
          <cell r="I426" t="str">
            <v>2583/15</v>
          </cell>
          <cell r="J426" t="str">
            <v xml:space="preserve">G_2583/15 </v>
          </cell>
          <cell r="K426">
            <v>2016</v>
          </cell>
          <cell r="L426">
            <v>2021</v>
          </cell>
          <cell r="M426">
            <v>7564.08</v>
          </cell>
          <cell r="N426">
            <v>7564.08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637.44000000000051</v>
          </cell>
          <cell r="W426">
            <v>6926.6399999999994</v>
          </cell>
          <cell r="X426">
            <v>6926.6399999999994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2426.64</v>
          </cell>
          <cell r="AE426">
            <v>2426.64</v>
          </cell>
          <cell r="AF426"/>
          <cell r="AG426"/>
          <cell r="AH426"/>
          <cell r="AI426">
            <v>0</v>
          </cell>
          <cell r="AJ426">
            <v>0</v>
          </cell>
          <cell r="AK426">
            <v>4500</v>
          </cell>
          <cell r="AL426">
            <v>4500</v>
          </cell>
          <cell r="AM426"/>
          <cell r="AN426"/>
          <cell r="AO426"/>
          <cell r="AP426">
            <v>0</v>
          </cell>
          <cell r="AQ426">
            <v>0</v>
          </cell>
          <cell r="AR426">
            <v>0</v>
          </cell>
          <cell r="AS426">
            <v>0</v>
          </cell>
          <cell r="AT426"/>
          <cell r="AU426"/>
          <cell r="AV426"/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/>
          <cell r="BB426"/>
          <cell r="BC426"/>
          <cell r="BD426">
            <v>0</v>
          </cell>
          <cell r="BE426">
            <v>0</v>
          </cell>
          <cell r="BF426">
            <v>0</v>
          </cell>
          <cell r="BG426">
            <v>0</v>
          </cell>
          <cell r="BH426"/>
          <cell r="BI426"/>
          <cell r="BJ426"/>
          <cell r="BK426">
            <v>0</v>
          </cell>
          <cell r="BL426">
            <v>0</v>
          </cell>
          <cell r="BM426"/>
          <cell r="BN426">
            <v>0</v>
          </cell>
          <cell r="BO426">
            <v>0</v>
          </cell>
        </row>
        <row r="427">
          <cell r="I427" t="str">
            <v>2586/15</v>
          </cell>
          <cell r="J427" t="str">
            <v xml:space="preserve">G_2586/15 </v>
          </cell>
          <cell r="K427">
            <v>2016</v>
          </cell>
          <cell r="L427">
            <v>2024</v>
          </cell>
          <cell r="M427">
            <v>30561.21</v>
          </cell>
          <cell r="N427">
            <v>30561.21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27243.86</v>
          </cell>
          <cell r="W427">
            <v>3317.35</v>
          </cell>
          <cell r="X427">
            <v>3317.35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/>
          <cell r="AG427"/>
          <cell r="AH427"/>
          <cell r="AI427">
            <v>0</v>
          </cell>
          <cell r="AJ427">
            <v>0</v>
          </cell>
          <cell r="AK427">
            <v>0</v>
          </cell>
          <cell r="AL427">
            <v>0</v>
          </cell>
          <cell r="AM427"/>
          <cell r="AN427"/>
          <cell r="AO427"/>
          <cell r="AP427">
            <v>0</v>
          </cell>
          <cell r="AQ427">
            <v>0</v>
          </cell>
          <cell r="AR427">
            <v>0</v>
          </cell>
          <cell r="AS427">
            <v>0</v>
          </cell>
          <cell r="AT427"/>
          <cell r="AU427"/>
          <cell r="AV427"/>
          <cell r="AW427">
            <v>0</v>
          </cell>
          <cell r="AX427">
            <v>0</v>
          </cell>
          <cell r="AY427">
            <v>561.21</v>
          </cell>
          <cell r="AZ427">
            <v>561.21</v>
          </cell>
          <cell r="BA427"/>
          <cell r="BB427"/>
          <cell r="BC427"/>
          <cell r="BD427">
            <v>0</v>
          </cell>
          <cell r="BE427">
            <v>0</v>
          </cell>
          <cell r="BF427">
            <v>2756.14</v>
          </cell>
          <cell r="BG427">
            <v>2756.14</v>
          </cell>
          <cell r="BH427"/>
          <cell r="BI427"/>
          <cell r="BJ427"/>
          <cell r="BK427">
            <v>0</v>
          </cell>
          <cell r="BL427">
            <v>0</v>
          </cell>
          <cell r="BM427"/>
          <cell r="BN427">
            <v>0</v>
          </cell>
          <cell r="BO427">
            <v>0</v>
          </cell>
        </row>
        <row r="428">
          <cell r="I428" t="str">
            <v>2587/15</v>
          </cell>
          <cell r="J428" t="str">
            <v>G_2587/15</v>
          </cell>
          <cell r="K428">
            <v>2017</v>
          </cell>
          <cell r="L428">
            <v>2024</v>
          </cell>
          <cell r="M428">
            <v>30561.21</v>
          </cell>
          <cell r="N428">
            <v>30561.21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29603.8</v>
          </cell>
          <cell r="W428">
            <v>957.41000000000008</v>
          </cell>
          <cell r="X428">
            <v>957.41000000000008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/>
          <cell r="AG428"/>
          <cell r="AH428"/>
          <cell r="AI428">
            <v>0</v>
          </cell>
          <cell r="AJ428">
            <v>0</v>
          </cell>
          <cell r="AK428">
            <v>0</v>
          </cell>
          <cell r="AL428">
            <v>0</v>
          </cell>
          <cell r="AM428"/>
          <cell r="AN428"/>
          <cell r="AO428"/>
          <cell r="AP428">
            <v>0</v>
          </cell>
          <cell r="AQ428">
            <v>0</v>
          </cell>
          <cell r="AR428">
            <v>0</v>
          </cell>
          <cell r="AS428">
            <v>0</v>
          </cell>
          <cell r="AT428"/>
          <cell r="AU428"/>
          <cell r="AV428"/>
          <cell r="AW428">
            <v>0</v>
          </cell>
          <cell r="AX428">
            <v>0</v>
          </cell>
          <cell r="AY428">
            <v>561.21</v>
          </cell>
          <cell r="AZ428">
            <v>561.21</v>
          </cell>
          <cell r="BA428"/>
          <cell r="BB428"/>
          <cell r="BC428"/>
          <cell r="BD428">
            <v>0</v>
          </cell>
          <cell r="BE428">
            <v>0</v>
          </cell>
          <cell r="BF428">
            <v>396.2</v>
          </cell>
          <cell r="BG428">
            <v>396.2</v>
          </cell>
          <cell r="BH428"/>
          <cell r="BI428"/>
          <cell r="BJ428"/>
          <cell r="BK428">
            <v>0</v>
          </cell>
          <cell r="BL428">
            <v>0</v>
          </cell>
          <cell r="BM428"/>
          <cell r="BN428">
            <v>0</v>
          </cell>
          <cell r="BO428">
            <v>0</v>
          </cell>
        </row>
        <row r="429">
          <cell r="I429" t="str">
            <v>2589/15</v>
          </cell>
          <cell r="J429" t="str">
            <v xml:space="preserve">G_2589/15 </v>
          </cell>
          <cell r="K429">
            <v>2016</v>
          </cell>
          <cell r="L429">
            <v>2026</v>
          </cell>
          <cell r="M429">
            <v>13422.68</v>
          </cell>
          <cell r="N429">
            <v>13422.68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6706.34</v>
          </cell>
          <cell r="W429">
            <v>6716.34</v>
          </cell>
          <cell r="X429">
            <v>6716.34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/>
          <cell r="AG429"/>
          <cell r="AH429"/>
          <cell r="AI429">
            <v>0</v>
          </cell>
          <cell r="AJ429">
            <v>0</v>
          </cell>
          <cell r="AK429">
            <v>0</v>
          </cell>
          <cell r="AL429">
            <v>0</v>
          </cell>
          <cell r="AM429"/>
          <cell r="AN429"/>
          <cell r="AO429"/>
          <cell r="AP429">
            <v>0</v>
          </cell>
          <cell r="AQ429">
            <v>0</v>
          </cell>
          <cell r="AR429">
            <v>0</v>
          </cell>
          <cell r="AS429">
            <v>0</v>
          </cell>
          <cell r="AT429"/>
          <cell r="AU429"/>
          <cell r="AV429"/>
          <cell r="AW429">
            <v>0</v>
          </cell>
          <cell r="AX429">
            <v>0</v>
          </cell>
          <cell r="AY429">
            <v>0</v>
          </cell>
          <cell r="AZ429">
            <v>0</v>
          </cell>
          <cell r="BA429"/>
          <cell r="BB429"/>
          <cell r="BC429"/>
          <cell r="BD429">
            <v>0</v>
          </cell>
          <cell r="BE429">
            <v>0</v>
          </cell>
          <cell r="BF429">
            <v>10</v>
          </cell>
          <cell r="BG429">
            <v>10</v>
          </cell>
          <cell r="BH429"/>
          <cell r="BI429"/>
          <cell r="BJ429"/>
          <cell r="BK429">
            <v>0</v>
          </cell>
          <cell r="BL429">
            <v>0</v>
          </cell>
          <cell r="BM429"/>
          <cell r="BN429">
            <v>6706.34</v>
          </cell>
          <cell r="BO429">
            <v>6706.34</v>
          </cell>
        </row>
        <row r="430">
          <cell r="I430" t="str">
            <v>2594/15</v>
          </cell>
          <cell r="J430" t="str">
            <v xml:space="preserve">I_2594/15 </v>
          </cell>
          <cell r="K430">
            <v>2018</v>
          </cell>
          <cell r="L430">
            <v>2025</v>
          </cell>
          <cell r="M430">
            <v>30223.02</v>
          </cell>
          <cell r="N430">
            <v>30223.02</v>
          </cell>
          <cell r="O430">
            <v>0</v>
          </cell>
          <cell r="P430">
            <v>5.5</v>
          </cell>
          <cell r="Q430">
            <v>5.5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30223.02</v>
          </cell>
          <cell r="X430">
            <v>30223.02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/>
          <cell r="AG430"/>
          <cell r="AH430"/>
          <cell r="AI430">
            <v>0</v>
          </cell>
          <cell r="AJ430">
            <v>0</v>
          </cell>
          <cell r="AK430">
            <v>0</v>
          </cell>
          <cell r="AL430">
            <v>0</v>
          </cell>
          <cell r="AM430"/>
          <cell r="AN430"/>
          <cell r="AO430"/>
          <cell r="AP430">
            <v>0</v>
          </cell>
          <cell r="AQ430">
            <v>0</v>
          </cell>
          <cell r="AR430">
            <v>0</v>
          </cell>
          <cell r="AS430">
            <v>0</v>
          </cell>
          <cell r="AT430"/>
          <cell r="AU430"/>
          <cell r="AV430"/>
          <cell r="AW430">
            <v>0</v>
          </cell>
          <cell r="AX430">
            <v>0</v>
          </cell>
          <cell r="AY430">
            <v>223.02</v>
          </cell>
          <cell r="AZ430">
            <v>223.02</v>
          </cell>
          <cell r="BA430"/>
          <cell r="BB430"/>
          <cell r="BC430"/>
          <cell r="BD430">
            <v>0</v>
          </cell>
          <cell r="BE430">
            <v>0</v>
          </cell>
          <cell r="BF430">
            <v>6000</v>
          </cell>
          <cell r="BG430">
            <v>6000</v>
          </cell>
          <cell r="BH430"/>
          <cell r="BI430"/>
          <cell r="BJ430"/>
          <cell r="BK430">
            <v>5.5</v>
          </cell>
          <cell r="BL430">
            <v>0</v>
          </cell>
          <cell r="BM430">
            <v>1</v>
          </cell>
          <cell r="BN430">
            <v>24000</v>
          </cell>
          <cell r="BO430">
            <v>24000</v>
          </cell>
        </row>
        <row r="431">
          <cell r="I431" t="str">
            <v>2595/15</v>
          </cell>
          <cell r="J431" t="str">
            <v xml:space="preserve">G_2595/15 </v>
          </cell>
          <cell r="K431">
            <v>2017</v>
          </cell>
          <cell r="L431">
            <v>2024</v>
          </cell>
          <cell r="M431">
            <v>4553.66</v>
          </cell>
          <cell r="N431">
            <v>4553.66</v>
          </cell>
          <cell r="O431">
            <v>0</v>
          </cell>
          <cell r="P431">
            <v>1.7</v>
          </cell>
          <cell r="Q431">
            <v>1.7</v>
          </cell>
          <cell r="R431">
            <v>0</v>
          </cell>
          <cell r="S431">
            <v>0.1</v>
          </cell>
          <cell r="T431">
            <v>0.1</v>
          </cell>
          <cell r="U431">
            <v>0</v>
          </cell>
          <cell r="V431">
            <v>0</v>
          </cell>
          <cell r="W431">
            <v>4553.66</v>
          </cell>
          <cell r="X431">
            <v>4553.66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/>
          <cell r="AG431"/>
          <cell r="AH431"/>
          <cell r="AI431">
            <v>0</v>
          </cell>
          <cell r="AJ431">
            <v>0</v>
          </cell>
          <cell r="AK431">
            <v>0</v>
          </cell>
          <cell r="AL431">
            <v>0</v>
          </cell>
          <cell r="AM431"/>
          <cell r="AN431"/>
          <cell r="AO431"/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/>
          <cell r="AU431"/>
          <cell r="AV431"/>
          <cell r="AW431">
            <v>0</v>
          </cell>
          <cell r="AX431">
            <v>0</v>
          </cell>
          <cell r="AY431">
            <v>553.66</v>
          </cell>
          <cell r="AZ431">
            <v>553.66</v>
          </cell>
          <cell r="BA431"/>
          <cell r="BB431"/>
          <cell r="BC431"/>
          <cell r="BD431">
            <v>1.7</v>
          </cell>
          <cell r="BE431">
            <v>0.1</v>
          </cell>
          <cell r="BF431">
            <v>4000</v>
          </cell>
          <cell r="BG431">
            <v>4000</v>
          </cell>
          <cell r="BH431"/>
          <cell r="BI431"/>
          <cell r="BJ431"/>
          <cell r="BK431">
            <v>0</v>
          </cell>
          <cell r="BL431">
            <v>0</v>
          </cell>
          <cell r="BM431"/>
          <cell r="BN431">
            <v>0</v>
          </cell>
          <cell r="BO431">
            <v>0</v>
          </cell>
        </row>
        <row r="432">
          <cell r="I432" t="str">
            <v>2596/15</v>
          </cell>
          <cell r="J432" t="str">
            <v xml:space="preserve">G_2596/15 </v>
          </cell>
          <cell r="K432">
            <v>2017</v>
          </cell>
          <cell r="L432">
            <v>2024</v>
          </cell>
          <cell r="M432">
            <v>35089.980000000003</v>
          </cell>
          <cell r="N432">
            <v>35089.980000000003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28000.000000000004</v>
          </cell>
          <cell r="W432">
            <v>7089.98</v>
          </cell>
          <cell r="X432">
            <v>7089.98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/>
          <cell r="AG432"/>
          <cell r="AH432"/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/>
          <cell r="AN432"/>
          <cell r="AO432"/>
          <cell r="AP432">
            <v>0</v>
          </cell>
          <cell r="AQ432">
            <v>0</v>
          </cell>
          <cell r="AR432">
            <v>0</v>
          </cell>
          <cell r="AS432">
            <v>0</v>
          </cell>
          <cell r="AT432"/>
          <cell r="AU432"/>
          <cell r="AV432"/>
          <cell r="AW432">
            <v>0</v>
          </cell>
          <cell r="AX432">
            <v>0</v>
          </cell>
          <cell r="AY432">
            <v>89.98</v>
          </cell>
          <cell r="AZ432">
            <v>89.98</v>
          </cell>
          <cell r="BA432"/>
          <cell r="BB432"/>
          <cell r="BC432"/>
          <cell r="BD432">
            <v>0</v>
          </cell>
          <cell r="BE432">
            <v>0</v>
          </cell>
          <cell r="BF432">
            <v>7000</v>
          </cell>
          <cell r="BG432">
            <v>7000</v>
          </cell>
          <cell r="BH432"/>
          <cell r="BI432"/>
          <cell r="BJ432"/>
          <cell r="BK432">
            <v>0</v>
          </cell>
          <cell r="BL432">
            <v>0</v>
          </cell>
          <cell r="BM432"/>
          <cell r="BN432">
            <v>0</v>
          </cell>
          <cell r="BO432">
            <v>0</v>
          </cell>
        </row>
        <row r="433">
          <cell r="I433" t="str">
            <v>2597/15</v>
          </cell>
          <cell r="J433" t="str">
            <v xml:space="preserve">I_2597/15 </v>
          </cell>
          <cell r="K433">
            <v>2018</v>
          </cell>
          <cell r="L433">
            <v>2024</v>
          </cell>
          <cell r="M433">
            <v>12902.63</v>
          </cell>
          <cell r="N433">
            <v>12902.63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12000</v>
          </cell>
          <cell r="W433">
            <v>902.63</v>
          </cell>
          <cell r="X433">
            <v>902.63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/>
          <cell r="AG433"/>
          <cell r="AH433"/>
          <cell r="AI433">
            <v>0</v>
          </cell>
          <cell r="AJ433">
            <v>0</v>
          </cell>
          <cell r="AK433">
            <v>0</v>
          </cell>
          <cell r="AL433">
            <v>0</v>
          </cell>
          <cell r="AM433"/>
          <cell r="AN433"/>
          <cell r="AO433"/>
          <cell r="AP433">
            <v>0</v>
          </cell>
          <cell r="AQ433">
            <v>0</v>
          </cell>
          <cell r="AR433">
            <v>0</v>
          </cell>
          <cell r="AS433">
            <v>0</v>
          </cell>
          <cell r="AT433"/>
          <cell r="AU433"/>
          <cell r="AV433"/>
          <cell r="AW433">
            <v>0</v>
          </cell>
          <cell r="AX433">
            <v>0</v>
          </cell>
          <cell r="AY433">
            <v>102.63</v>
          </cell>
          <cell r="AZ433">
            <v>102.63</v>
          </cell>
          <cell r="BA433"/>
          <cell r="BB433"/>
          <cell r="BC433"/>
          <cell r="BD433">
            <v>0</v>
          </cell>
          <cell r="BE433">
            <v>0</v>
          </cell>
          <cell r="BF433">
            <v>800</v>
          </cell>
          <cell r="BG433">
            <v>800</v>
          </cell>
          <cell r="BH433"/>
          <cell r="BI433"/>
          <cell r="BJ433"/>
          <cell r="BK433">
            <v>0</v>
          </cell>
          <cell r="BL433">
            <v>0</v>
          </cell>
          <cell r="BM433"/>
          <cell r="BN433">
            <v>0</v>
          </cell>
          <cell r="BO433">
            <v>0</v>
          </cell>
        </row>
        <row r="434">
          <cell r="I434" t="str">
            <v>2599/15</v>
          </cell>
          <cell r="J434" t="str">
            <v xml:space="preserve">G_2599/15 </v>
          </cell>
          <cell r="K434">
            <v>2017</v>
          </cell>
          <cell r="L434">
            <v>2023</v>
          </cell>
          <cell r="M434">
            <v>7742.88</v>
          </cell>
          <cell r="N434">
            <v>7742.88</v>
          </cell>
          <cell r="O434">
            <v>0</v>
          </cell>
          <cell r="P434">
            <v>3</v>
          </cell>
          <cell r="Q434">
            <v>3</v>
          </cell>
          <cell r="R434">
            <v>0</v>
          </cell>
          <cell r="S434">
            <v>0.4</v>
          </cell>
          <cell r="T434">
            <v>0.4</v>
          </cell>
          <cell r="U434">
            <v>0</v>
          </cell>
          <cell r="V434">
            <v>0</v>
          </cell>
          <cell r="W434">
            <v>7742.88</v>
          </cell>
          <cell r="X434">
            <v>7742.88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/>
          <cell r="AG434"/>
          <cell r="AH434"/>
          <cell r="AI434">
            <v>0</v>
          </cell>
          <cell r="AJ434">
            <v>0</v>
          </cell>
          <cell r="AK434">
            <v>0</v>
          </cell>
          <cell r="AL434">
            <v>0</v>
          </cell>
          <cell r="AM434"/>
          <cell r="AN434"/>
          <cell r="AO434"/>
          <cell r="AP434">
            <v>0</v>
          </cell>
          <cell r="AQ434">
            <v>0</v>
          </cell>
          <cell r="AR434">
            <v>0</v>
          </cell>
          <cell r="AS434">
            <v>0</v>
          </cell>
          <cell r="AT434"/>
          <cell r="AU434"/>
          <cell r="AV434"/>
          <cell r="AW434">
            <v>3</v>
          </cell>
          <cell r="AX434">
            <v>0.4</v>
          </cell>
          <cell r="AY434">
            <v>742.88</v>
          </cell>
          <cell r="AZ434">
            <v>742.88</v>
          </cell>
          <cell r="BA434"/>
          <cell r="BB434"/>
          <cell r="BC434"/>
          <cell r="BD434">
            <v>0</v>
          </cell>
          <cell r="BE434">
            <v>0</v>
          </cell>
          <cell r="BF434">
            <v>7000</v>
          </cell>
          <cell r="BG434">
            <v>7000</v>
          </cell>
          <cell r="BH434"/>
          <cell r="BI434"/>
          <cell r="BJ434"/>
          <cell r="BK434">
            <v>0</v>
          </cell>
          <cell r="BL434">
            <v>0</v>
          </cell>
          <cell r="BM434"/>
          <cell r="BN434">
            <v>0</v>
          </cell>
          <cell r="BO434">
            <v>0</v>
          </cell>
        </row>
        <row r="435">
          <cell r="I435" t="str">
            <v>2600/15</v>
          </cell>
          <cell r="J435" t="str">
            <v xml:space="preserve">G_2600/15 </v>
          </cell>
          <cell r="K435">
            <v>2016</v>
          </cell>
          <cell r="L435">
            <v>2024</v>
          </cell>
          <cell r="M435">
            <v>8945.2999999999993</v>
          </cell>
          <cell r="N435">
            <v>8945.2999999999993</v>
          </cell>
          <cell r="O435">
            <v>0</v>
          </cell>
          <cell r="P435">
            <v>2</v>
          </cell>
          <cell r="Q435">
            <v>2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8945.2999999999993</v>
          </cell>
          <cell r="X435">
            <v>8945.2999999999993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/>
          <cell r="AG435"/>
          <cell r="AH435"/>
          <cell r="AI435">
            <v>0</v>
          </cell>
          <cell r="AJ435">
            <v>0</v>
          </cell>
          <cell r="AK435">
            <v>0</v>
          </cell>
          <cell r="AL435">
            <v>0</v>
          </cell>
          <cell r="AM435"/>
          <cell r="AN435"/>
          <cell r="AO435"/>
          <cell r="AP435">
            <v>0</v>
          </cell>
          <cell r="AQ435">
            <v>0</v>
          </cell>
          <cell r="AR435">
            <v>0</v>
          </cell>
          <cell r="AS435">
            <v>0</v>
          </cell>
          <cell r="AT435"/>
          <cell r="AU435"/>
          <cell r="AV435"/>
          <cell r="AW435">
            <v>0</v>
          </cell>
          <cell r="AX435">
            <v>0</v>
          </cell>
          <cell r="AY435">
            <v>145.30000000000001</v>
          </cell>
          <cell r="AZ435">
            <v>145.30000000000001</v>
          </cell>
          <cell r="BA435"/>
          <cell r="BB435"/>
          <cell r="BC435"/>
          <cell r="BD435">
            <v>2</v>
          </cell>
          <cell r="BE435">
            <v>0</v>
          </cell>
          <cell r="BF435">
            <v>8800</v>
          </cell>
          <cell r="BG435">
            <v>8800</v>
          </cell>
          <cell r="BH435"/>
          <cell r="BI435"/>
          <cell r="BJ435"/>
          <cell r="BK435">
            <v>0</v>
          </cell>
          <cell r="BL435">
            <v>0</v>
          </cell>
          <cell r="BM435"/>
          <cell r="BN435">
            <v>0</v>
          </cell>
          <cell r="BO435">
            <v>0</v>
          </cell>
        </row>
        <row r="436">
          <cell r="I436" t="str">
            <v>2601/15</v>
          </cell>
          <cell r="J436" t="str">
            <v xml:space="preserve">G_2601/15 </v>
          </cell>
          <cell r="K436">
            <v>2016</v>
          </cell>
          <cell r="L436">
            <v>2026</v>
          </cell>
          <cell r="M436">
            <v>35201.040000000001</v>
          </cell>
          <cell r="N436">
            <v>35201.040000000001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17595.52</v>
          </cell>
          <cell r="W436">
            <v>17605.52</v>
          </cell>
          <cell r="X436">
            <v>17605.52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/>
          <cell r="AG436"/>
          <cell r="AH436"/>
          <cell r="AI436">
            <v>0</v>
          </cell>
          <cell r="AJ436">
            <v>0</v>
          </cell>
          <cell r="AK436">
            <v>0</v>
          </cell>
          <cell r="AL436">
            <v>0</v>
          </cell>
          <cell r="AM436"/>
          <cell r="AN436"/>
          <cell r="AO436"/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/>
          <cell r="AU436"/>
          <cell r="AV436"/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A436"/>
          <cell r="BB436"/>
          <cell r="BC436"/>
          <cell r="BD436">
            <v>0</v>
          </cell>
          <cell r="BE436">
            <v>0</v>
          </cell>
          <cell r="BF436">
            <v>10</v>
          </cell>
          <cell r="BG436">
            <v>10</v>
          </cell>
          <cell r="BH436"/>
          <cell r="BI436"/>
          <cell r="BJ436"/>
          <cell r="BK436">
            <v>0</v>
          </cell>
          <cell r="BL436">
            <v>0</v>
          </cell>
          <cell r="BM436"/>
          <cell r="BN436">
            <v>17595.52</v>
          </cell>
          <cell r="BO436">
            <v>17595.52</v>
          </cell>
        </row>
        <row r="437">
          <cell r="I437" t="str">
            <v>2610/15</v>
          </cell>
          <cell r="J437" t="str">
            <v xml:space="preserve">G_2610/15 </v>
          </cell>
          <cell r="K437">
            <v>2017</v>
          </cell>
          <cell r="L437">
            <v>2022</v>
          </cell>
          <cell r="M437">
            <v>6622.16</v>
          </cell>
          <cell r="N437">
            <v>6622.16</v>
          </cell>
          <cell r="O437">
            <v>0</v>
          </cell>
          <cell r="P437">
            <v>2.5</v>
          </cell>
          <cell r="Q437">
            <v>2.5</v>
          </cell>
          <cell r="R437">
            <v>0</v>
          </cell>
          <cell r="S437">
            <v>0.25</v>
          </cell>
          <cell r="T437">
            <v>0.25</v>
          </cell>
          <cell r="U437">
            <v>0</v>
          </cell>
          <cell r="V437">
            <v>0</v>
          </cell>
          <cell r="W437">
            <v>6622.16</v>
          </cell>
          <cell r="X437">
            <v>6622.16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/>
          <cell r="AG437"/>
          <cell r="AH437"/>
          <cell r="AI437">
            <v>0</v>
          </cell>
          <cell r="AJ437">
            <v>0</v>
          </cell>
          <cell r="AK437">
            <v>0</v>
          </cell>
          <cell r="AL437">
            <v>0</v>
          </cell>
          <cell r="AM437"/>
          <cell r="AN437"/>
          <cell r="AO437"/>
          <cell r="AP437">
            <v>2.5</v>
          </cell>
          <cell r="AQ437">
            <v>0.25</v>
          </cell>
          <cell r="AR437">
            <v>322.16000000000003</v>
          </cell>
          <cell r="AS437">
            <v>322.16000000000003</v>
          </cell>
          <cell r="AT437"/>
          <cell r="AU437"/>
          <cell r="AV437"/>
          <cell r="AW437">
            <v>0</v>
          </cell>
          <cell r="AX437">
            <v>0</v>
          </cell>
          <cell r="AY437">
            <v>6300</v>
          </cell>
          <cell r="AZ437">
            <v>6300</v>
          </cell>
          <cell r="BA437"/>
          <cell r="BB437"/>
          <cell r="BC437"/>
          <cell r="BD437">
            <v>0</v>
          </cell>
          <cell r="BE437">
            <v>0</v>
          </cell>
          <cell r="BF437">
            <v>0</v>
          </cell>
          <cell r="BG437">
            <v>0</v>
          </cell>
          <cell r="BH437"/>
          <cell r="BI437"/>
          <cell r="BJ437"/>
          <cell r="BK437">
            <v>0</v>
          </cell>
          <cell r="BL437">
            <v>0</v>
          </cell>
          <cell r="BM437"/>
          <cell r="BN437">
            <v>0</v>
          </cell>
          <cell r="BO437">
            <v>0</v>
          </cell>
        </row>
        <row r="438">
          <cell r="I438" t="str">
            <v>2611/15</v>
          </cell>
          <cell r="J438" t="str">
            <v xml:space="preserve">G_2611/15 </v>
          </cell>
          <cell r="K438">
            <v>2017</v>
          </cell>
          <cell r="L438">
            <v>2022</v>
          </cell>
          <cell r="M438">
            <v>5705.92</v>
          </cell>
          <cell r="N438">
            <v>5705.92</v>
          </cell>
          <cell r="O438">
            <v>0</v>
          </cell>
          <cell r="P438">
            <v>2.1</v>
          </cell>
          <cell r="Q438">
            <v>2.1</v>
          </cell>
          <cell r="R438">
            <v>0</v>
          </cell>
          <cell r="S438">
            <v>0.25</v>
          </cell>
          <cell r="T438">
            <v>0.25</v>
          </cell>
          <cell r="U438">
            <v>0</v>
          </cell>
          <cell r="V438">
            <v>0</v>
          </cell>
          <cell r="W438">
            <v>5705.92</v>
          </cell>
          <cell r="X438">
            <v>5705.92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/>
          <cell r="AG438"/>
          <cell r="AH438"/>
          <cell r="AI438">
            <v>0</v>
          </cell>
          <cell r="AJ438">
            <v>0</v>
          </cell>
          <cell r="AK438">
            <v>0</v>
          </cell>
          <cell r="AL438">
            <v>0</v>
          </cell>
          <cell r="AM438"/>
          <cell r="AN438"/>
          <cell r="AO438"/>
          <cell r="AP438">
            <v>2.1</v>
          </cell>
          <cell r="AQ438">
            <v>0.25</v>
          </cell>
          <cell r="AR438">
            <v>205.92</v>
          </cell>
          <cell r="AS438">
            <v>205.92</v>
          </cell>
          <cell r="AT438"/>
          <cell r="AU438"/>
          <cell r="AV438"/>
          <cell r="AW438">
            <v>0</v>
          </cell>
          <cell r="AX438">
            <v>0</v>
          </cell>
          <cell r="AY438">
            <v>5500</v>
          </cell>
          <cell r="AZ438">
            <v>5500</v>
          </cell>
          <cell r="BA438"/>
          <cell r="BB438"/>
          <cell r="BC438"/>
          <cell r="BD438">
            <v>0</v>
          </cell>
          <cell r="BE438">
            <v>0</v>
          </cell>
          <cell r="BF438">
            <v>0</v>
          </cell>
          <cell r="BG438">
            <v>0</v>
          </cell>
          <cell r="BH438"/>
          <cell r="BI438"/>
          <cell r="BJ438"/>
          <cell r="BK438">
            <v>0</v>
          </cell>
          <cell r="BL438">
            <v>0</v>
          </cell>
          <cell r="BM438"/>
          <cell r="BN438">
            <v>0</v>
          </cell>
          <cell r="BO438">
            <v>0</v>
          </cell>
        </row>
        <row r="439">
          <cell r="I439" t="str">
            <v>2613/15</v>
          </cell>
          <cell r="J439" t="str">
            <v xml:space="preserve">G_2613/15 </v>
          </cell>
          <cell r="K439">
            <v>2017</v>
          </cell>
          <cell r="L439">
            <v>2023</v>
          </cell>
          <cell r="M439">
            <v>7742.88</v>
          </cell>
          <cell r="N439">
            <v>7742.88</v>
          </cell>
          <cell r="O439">
            <v>0</v>
          </cell>
          <cell r="P439">
            <v>3</v>
          </cell>
          <cell r="Q439">
            <v>3</v>
          </cell>
          <cell r="R439">
            <v>0</v>
          </cell>
          <cell r="S439">
            <v>0.25</v>
          </cell>
          <cell r="T439">
            <v>0.25</v>
          </cell>
          <cell r="U439">
            <v>0</v>
          </cell>
          <cell r="V439">
            <v>0</v>
          </cell>
          <cell r="W439">
            <v>7742.88</v>
          </cell>
          <cell r="X439">
            <v>7742.88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  <cell r="AF439"/>
          <cell r="AG439"/>
          <cell r="AH439"/>
          <cell r="AI439">
            <v>0</v>
          </cell>
          <cell r="AJ439">
            <v>0</v>
          </cell>
          <cell r="AK439">
            <v>0</v>
          </cell>
          <cell r="AL439">
            <v>0</v>
          </cell>
          <cell r="AM439"/>
          <cell r="AN439"/>
          <cell r="AO439"/>
          <cell r="AP439">
            <v>0</v>
          </cell>
          <cell r="AQ439">
            <v>0</v>
          </cell>
          <cell r="AR439">
            <v>0</v>
          </cell>
          <cell r="AS439">
            <v>0</v>
          </cell>
          <cell r="AT439"/>
          <cell r="AU439"/>
          <cell r="AV439"/>
          <cell r="AW439">
            <v>3</v>
          </cell>
          <cell r="AX439">
            <v>0.25</v>
          </cell>
          <cell r="AY439">
            <v>7742.88</v>
          </cell>
          <cell r="AZ439">
            <v>7742.88</v>
          </cell>
          <cell r="BA439"/>
          <cell r="BB439"/>
          <cell r="BC439"/>
          <cell r="BD439">
            <v>0</v>
          </cell>
          <cell r="BE439">
            <v>0</v>
          </cell>
          <cell r="BF439">
            <v>0</v>
          </cell>
          <cell r="BG439">
            <v>0</v>
          </cell>
          <cell r="BH439"/>
          <cell r="BI439"/>
          <cell r="BJ439"/>
          <cell r="BK439">
            <v>0</v>
          </cell>
          <cell r="BL439">
            <v>0</v>
          </cell>
          <cell r="BM439"/>
          <cell r="BN439">
            <v>0</v>
          </cell>
          <cell r="BO439">
            <v>0</v>
          </cell>
        </row>
        <row r="440">
          <cell r="I440" t="str">
            <v>2614/15</v>
          </cell>
          <cell r="J440" t="str">
            <v xml:space="preserve">G_2614/15 </v>
          </cell>
          <cell r="K440">
            <v>2017</v>
          </cell>
          <cell r="L440">
            <v>2024</v>
          </cell>
          <cell r="M440">
            <v>4404.5</v>
          </cell>
          <cell r="N440">
            <v>4404.5</v>
          </cell>
          <cell r="O440">
            <v>0</v>
          </cell>
          <cell r="P440">
            <v>1.5</v>
          </cell>
          <cell r="Q440">
            <v>1.5</v>
          </cell>
          <cell r="R440">
            <v>0</v>
          </cell>
          <cell r="S440">
            <v>0.25</v>
          </cell>
          <cell r="T440">
            <v>0.25</v>
          </cell>
          <cell r="U440">
            <v>0</v>
          </cell>
          <cell r="V440">
            <v>0</v>
          </cell>
          <cell r="W440">
            <v>4404.5</v>
          </cell>
          <cell r="X440">
            <v>4404.5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/>
          <cell r="AG440"/>
          <cell r="AH440"/>
          <cell r="AI440">
            <v>0</v>
          </cell>
          <cell r="AJ440">
            <v>0</v>
          </cell>
          <cell r="AK440">
            <v>0</v>
          </cell>
          <cell r="AL440">
            <v>0</v>
          </cell>
          <cell r="AM440"/>
          <cell r="AN440"/>
          <cell r="AO440"/>
          <cell r="AP440">
            <v>0</v>
          </cell>
          <cell r="AQ440">
            <v>0</v>
          </cell>
          <cell r="AR440">
            <v>0</v>
          </cell>
          <cell r="AS440">
            <v>0</v>
          </cell>
          <cell r="AT440"/>
          <cell r="AU440"/>
          <cell r="AV440"/>
          <cell r="AW440">
            <v>0</v>
          </cell>
          <cell r="AX440">
            <v>0</v>
          </cell>
          <cell r="AY440">
            <v>394.5</v>
          </cell>
          <cell r="AZ440">
            <v>394.5</v>
          </cell>
          <cell r="BA440"/>
          <cell r="BB440"/>
          <cell r="BC440"/>
          <cell r="BD440">
            <v>1.5</v>
          </cell>
          <cell r="BE440">
            <v>0.25</v>
          </cell>
          <cell r="BF440">
            <v>4010</v>
          </cell>
          <cell r="BG440">
            <v>4010</v>
          </cell>
          <cell r="BH440"/>
          <cell r="BI440"/>
          <cell r="BJ440"/>
          <cell r="BK440">
            <v>0</v>
          </cell>
          <cell r="BL440">
            <v>0</v>
          </cell>
          <cell r="BM440"/>
          <cell r="BN440">
            <v>0</v>
          </cell>
          <cell r="BO440">
            <v>0</v>
          </cell>
        </row>
        <row r="441">
          <cell r="I441" t="str">
            <v>2615/15</v>
          </cell>
          <cell r="J441" t="str">
            <v xml:space="preserve">G_2615/15 </v>
          </cell>
          <cell r="K441">
            <v>2017</v>
          </cell>
          <cell r="L441">
            <v>2024</v>
          </cell>
          <cell r="M441">
            <v>4404.5</v>
          </cell>
          <cell r="N441">
            <v>4404.5</v>
          </cell>
          <cell r="O441">
            <v>0</v>
          </cell>
          <cell r="P441">
            <v>1.5</v>
          </cell>
          <cell r="Q441">
            <v>1.5</v>
          </cell>
          <cell r="R441">
            <v>0</v>
          </cell>
          <cell r="S441">
            <v>0.25</v>
          </cell>
          <cell r="T441">
            <v>0.25</v>
          </cell>
          <cell r="U441">
            <v>0</v>
          </cell>
          <cell r="V441">
            <v>0</v>
          </cell>
          <cell r="W441">
            <v>4404.5</v>
          </cell>
          <cell r="X441">
            <v>4404.5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/>
          <cell r="AG441"/>
          <cell r="AH441"/>
          <cell r="AI441">
            <v>0</v>
          </cell>
          <cell r="AJ441">
            <v>0</v>
          </cell>
          <cell r="AK441">
            <v>0</v>
          </cell>
          <cell r="AL441">
            <v>0</v>
          </cell>
          <cell r="AM441"/>
          <cell r="AN441"/>
          <cell r="AO441"/>
          <cell r="AP441">
            <v>0</v>
          </cell>
          <cell r="AQ441">
            <v>0</v>
          </cell>
          <cell r="AR441">
            <v>0</v>
          </cell>
          <cell r="AS441">
            <v>0</v>
          </cell>
          <cell r="AT441"/>
          <cell r="AU441"/>
          <cell r="AV441"/>
          <cell r="AW441">
            <v>0</v>
          </cell>
          <cell r="AX441">
            <v>0</v>
          </cell>
          <cell r="AY441">
            <v>394.5</v>
          </cell>
          <cell r="AZ441">
            <v>394.5</v>
          </cell>
          <cell r="BA441"/>
          <cell r="BB441"/>
          <cell r="BC441"/>
          <cell r="BD441">
            <v>1.5</v>
          </cell>
          <cell r="BE441">
            <v>0.25</v>
          </cell>
          <cell r="BF441">
            <v>4010</v>
          </cell>
          <cell r="BG441">
            <v>4010</v>
          </cell>
          <cell r="BH441"/>
          <cell r="BI441"/>
          <cell r="BJ441"/>
          <cell r="BK441">
            <v>0</v>
          </cell>
          <cell r="BL441">
            <v>0</v>
          </cell>
          <cell r="BM441"/>
          <cell r="BN441">
            <v>0</v>
          </cell>
          <cell r="BO441">
            <v>0</v>
          </cell>
        </row>
        <row r="442">
          <cell r="I442" t="str">
            <v>2616/15</v>
          </cell>
          <cell r="J442" t="str">
            <v xml:space="preserve">G_2616/15 </v>
          </cell>
          <cell r="K442">
            <v>2017</v>
          </cell>
          <cell r="L442">
            <v>2024</v>
          </cell>
          <cell r="M442">
            <v>4348.58</v>
          </cell>
          <cell r="N442">
            <v>4348.58</v>
          </cell>
          <cell r="O442">
            <v>0</v>
          </cell>
          <cell r="P442">
            <v>1.6</v>
          </cell>
          <cell r="Q442">
            <v>1.6</v>
          </cell>
          <cell r="R442">
            <v>0</v>
          </cell>
          <cell r="S442">
            <v>0.1</v>
          </cell>
          <cell r="T442">
            <v>0.1</v>
          </cell>
          <cell r="U442">
            <v>0</v>
          </cell>
          <cell r="V442">
            <v>0</v>
          </cell>
          <cell r="W442">
            <v>4348.58</v>
          </cell>
          <cell r="X442">
            <v>4348.58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/>
          <cell r="AG442"/>
          <cell r="AH442"/>
          <cell r="AI442">
            <v>0</v>
          </cell>
          <cell r="AJ442">
            <v>0</v>
          </cell>
          <cell r="AK442">
            <v>0</v>
          </cell>
          <cell r="AL442">
            <v>0</v>
          </cell>
          <cell r="AM442"/>
          <cell r="AN442"/>
          <cell r="AO442"/>
          <cell r="AP442">
            <v>0</v>
          </cell>
          <cell r="AQ442">
            <v>0</v>
          </cell>
          <cell r="AR442">
            <v>0</v>
          </cell>
          <cell r="AS442">
            <v>0</v>
          </cell>
          <cell r="AT442"/>
          <cell r="AU442"/>
          <cell r="AV442"/>
          <cell r="AW442">
            <v>0</v>
          </cell>
          <cell r="AX442">
            <v>0</v>
          </cell>
          <cell r="AY442">
            <v>338.58</v>
          </cell>
          <cell r="AZ442">
            <v>338.58</v>
          </cell>
          <cell r="BA442"/>
          <cell r="BB442"/>
          <cell r="BC442"/>
          <cell r="BD442">
            <v>1.6</v>
          </cell>
          <cell r="BE442">
            <v>0.1</v>
          </cell>
          <cell r="BF442">
            <v>4010</v>
          </cell>
          <cell r="BG442">
            <v>4010</v>
          </cell>
          <cell r="BH442"/>
          <cell r="BI442"/>
          <cell r="BJ442"/>
          <cell r="BK442">
            <v>0</v>
          </cell>
          <cell r="BL442">
            <v>0</v>
          </cell>
          <cell r="BM442"/>
          <cell r="BN442">
            <v>0</v>
          </cell>
          <cell r="BO442">
            <v>0</v>
          </cell>
        </row>
        <row r="443">
          <cell r="I443" t="str">
            <v>4598/18</v>
          </cell>
          <cell r="J443" t="str">
            <v>I_4598/18</v>
          </cell>
          <cell r="K443">
            <v>2018</v>
          </cell>
          <cell r="L443">
            <v>2022</v>
          </cell>
          <cell r="M443">
            <v>21242.33</v>
          </cell>
          <cell r="N443">
            <v>21242.33</v>
          </cell>
          <cell r="O443">
            <v>0</v>
          </cell>
          <cell r="P443">
            <v>12.814969999999999</v>
          </cell>
          <cell r="Q443">
            <v>12.814969999999999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1855.260000000002</v>
          </cell>
          <cell r="W443">
            <v>19387.07</v>
          </cell>
          <cell r="X443">
            <v>19387.07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5254.28</v>
          </cell>
          <cell r="AE443">
            <v>5254.28</v>
          </cell>
          <cell r="AF443"/>
          <cell r="AG443"/>
          <cell r="AH443"/>
          <cell r="AI443">
            <v>0</v>
          </cell>
          <cell r="AJ443">
            <v>0</v>
          </cell>
          <cell r="AK443">
            <v>4600</v>
          </cell>
          <cell r="AL443">
            <v>4600</v>
          </cell>
          <cell r="AM443"/>
          <cell r="AN443"/>
          <cell r="AO443"/>
          <cell r="AP443">
            <v>12.814969999999999</v>
          </cell>
          <cell r="AQ443">
            <v>0</v>
          </cell>
          <cell r="AR443">
            <v>9532.7900000000009</v>
          </cell>
          <cell r="AS443">
            <v>9532.7900000000009</v>
          </cell>
          <cell r="AT443"/>
          <cell r="AU443"/>
          <cell r="AV443"/>
          <cell r="AW443">
            <v>0</v>
          </cell>
          <cell r="AX443">
            <v>0</v>
          </cell>
          <cell r="AY443">
            <v>0</v>
          </cell>
          <cell r="AZ443">
            <v>0</v>
          </cell>
          <cell r="BA443"/>
          <cell r="BB443"/>
          <cell r="BC443"/>
          <cell r="BD443">
            <v>0</v>
          </cell>
          <cell r="BE443">
            <v>0</v>
          </cell>
          <cell r="BF443">
            <v>0</v>
          </cell>
          <cell r="BG443">
            <v>0</v>
          </cell>
          <cell r="BH443"/>
          <cell r="BI443"/>
          <cell r="BJ443"/>
          <cell r="BK443">
            <v>0</v>
          </cell>
          <cell r="BL443">
            <v>0</v>
          </cell>
          <cell r="BM443">
            <v>0</v>
          </cell>
          <cell r="BN443">
            <v>0</v>
          </cell>
          <cell r="BO443">
            <v>0</v>
          </cell>
        </row>
        <row r="444">
          <cell r="I444" t="str">
            <v>5870/19</v>
          </cell>
          <cell r="J444" t="str">
            <v xml:space="preserve">J_5870/19  </v>
          </cell>
          <cell r="K444">
            <v>2019</v>
          </cell>
          <cell r="L444">
            <v>2020</v>
          </cell>
          <cell r="M444">
            <v>290.11243000000002</v>
          </cell>
          <cell r="N444">
            <v>390.27</v>
          </cell>
          <cell r="O444">
            <v>-100.15756999999996</v>
          </cell>
          <cell r="P444">
            <v>0</v>
          </cell>
          <cell r="Q444">
            <v>0</v>
          </cell>
          <cell r="R444">
            <v>0</v>
          </cell>
          <cell r="S444">
            <v>0.25</v>
          </cell>
          <cell r="T444">
            <v>0.25</v>
          </cell>
          <cell r="U444">
            <v>0</v>
          </cell>
          <cell r="V444">
            <v>39.572430000000026</v>
          </cell>
          <cell r="W444">
            <v>250.54</v>
          </cell>
          <cell r="X444">
            <v>250.54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0.25</v>
          </cell>
          <cell r="AD444">
            <v>250.54</v>
          </cell>
          <cell r="AE444">
            <v>250.54</v>
          </cell>
          <cell r="AF444"/>
          <cell r="AG444"/>
          <cell r="AH444"/>
          <cell r="AI444">
            <v>0</v>
          </cell>
          <cell r="AJ444">
            <v>0</v>
          </cell>
          <cell r="AK444">
            <v>0</v>
          </cell>
          <cell r="AL444">
            <v>0</v>
          </cell>
          <cell r="AM444"/>
          <cell r="AN444"/>
          <cell r="AO444"/>
          <cell r="AP444">
            <v>0</v>
          </cell>
          <cell r="AQ444">
            <v>0</v>
          </cell>
          <cell r="AR444">
            <v>0</v>
          </cell>
          <cell r="AS444">
            <v>0</v>
          </cell>
          <cell r="AT444"/>
          <cell r="AU444"/>
          <cell r="AV444"/>
          <cell r="AW444">
            <v>0</v>
          </cell>
          <cell r="AX444">
            <v>0</v>
          </cell>
          <cell r="AY444">
            <v>0</v>
          </cell>
          <cell r="AZ444">
            <v>0</v>
          </cell>
          <cell r="BA444"/>
          <cell r="BB444"/>
          <cell r="BC444"/>
          <cell r="BD444">
            <v>0</v>
          </cell>
          <cell r="BE444">
            <v>0</v>
          </cell>
          <cell r="BF444">
            <v>0</v>
          </cell>
          <cell r="BG444">
            <v>0</v>
          </cell>
          <cell r="BH444"/>
          <cell r="BI444"/>
          <cell r="BJ444"/>
          <cell r="BK444">
            <v>0</v>
          </cell>
          <cell r="BL444">
            <v>0</v>
          </cell>
          <cell r="BM444"/>
          <cell r="BN444">
            <v>0</v>
          </cell>
          <cell r="BO444">
            <v>0</v>
          </cell>
        </row>
        <row r="445">
          <cell r="I445" t="str">
            <v>5873/19</v>
          </cell>
          <cell r="J445" t="str">
            <v xml:space="preserve">J_5873/19 </v>
          </cell>
          <cell r="K445">
            <v>2019</v>
          </cell>
          <cell r="L445">
            <v>2020</v>
          </cell>
          <cell r="M445">
            <v>715.9</v>
          </cell>
          <cell r="N445">
            <v>715.9</v>
          </cell>
          <cell r="O445">
            <v>0</v>
          </cell>
          <cell r="P445">
            <v>0.56000000000000005</v>
          </cell>
          <cell r="Q445">
            <v>0.56000000000000005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158.69999999999993</v>
          </cell>
          <cell r="W445">
            <v>557.20000000000005</v>
          </cell>
          <cell r="X445">
            <v>557.20000000000005</v>
          </cell>
          <cell r="Y445">
            <v>0</v>
          </cell>
          <cell r="Z445">
            <v>0</v>
          </cell>
          <cell r="AA445">
            <v>0</v>
          </cell>
          <cell r="AB445">
            <v>0.56000000000000005</v>
          </cell>
          <cell r="AC445">
            <v>0</v>
          </cell>
          <cell r="AD445">
            <v>557.20000000000005</v>
          </cell>
          <cell r="AE445">
            <v>557.20000000000005</v>
          </cell>
          <cell r="AF445"/>
          <cell r="AG445"/>
          <cell r="AH445"/>
          <cell r="AI445">
            <v>0</v>
          </cell>
          <cell r="AJ445">
            <v>0</v>
          </cell>
          <cell r="AK445">
            <v>0</v>
          </cell>
          <cell r="AL445">
            <v>0</v>
          </cell>
          <cell r="AM445"/>
          <cell r="AN445"/>
          <cell r="AO445"/>
          <cell r="AP445">
            <v>0</v>
          </cell>
          <cell r="AQ445">
            <v>0</v>
          </cell>
          <cell r="AR445">
            <v>0</v>
          </cell>
          <cell r="AS445">
            <v>0</v>
          </cell>
          <cell r="AT445"/>
          <cell r="AU445"/>
          <cell r="AV445"/>
          <cell r="AW445">
            <v>0</v>
          </cell>
          <cell r="AX445">
            <v>0</v>
          </cell>
          <cell r="AY445">
            <v>0</v>
          </cell>
          <cell r="AZ445">
            <v>0</v>
          </cell>
          <cell r="BA445"/>
          <cell r="BB445"/>
          <cell r="BC445"/>
          <cell r="BD445">
            <v>0</v>
          </cell>
          <cell r="BE445">
            <v>0</v>
          </cell>
          <cell r="BF445">
            <v>0</v>
          </cell>
          <cell r="BG445">
            <v>0</v>
          </cell>
          <cell r="BH445"/>
          <cell r="BI445"/>
          <cell r="BJ445"/>
          <cell r="BK445">
            <v>0</v>
          </cell>
          <cell r="BL445">
            <v>0</v>
          </cell>
          <cell r="BM445"/>
          <cell r="BN445">
            <v>0</v>
          </cell>
          <cell r="BO445">
            <v>0</v>
          </cell>
        </row>
        <row r="446">
          <cell r="I446" t="str">
            <v>5682/19</v>
          </cell>
          <cell r="J446" t="str">
            <v>J_5682/19</v>
          </cell>
          <cell r="K446">
            <v>2019</v>
          </cell>
          <cell r="L446">
            <v>2021</v>
          </cell>
          <cell r="M446">
            <v>6269.9</v>
          </cell>
          <cell r="N446">
            <v>6269.9</v>
          </cell>
          <cell r="O446">
            <v>0</v>
          </cell>
          <cell r="P446">
            <v>1.3</v>
          </cell>
          <cell r="Q446">
            <v>1.3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861.32999999999993</v>
          </cell>
          <cell r="W446">
            <v>5408.57</v>
          </cell>
          <cell r="X446">
            <v>5408.57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1408.57</v>
          </cell>
          <cell r="AE446">
            <v>1408.57</v>
          </cell>
          <cell r="AF446"/>
          <cell r="AG446"/>
          <cell r="AH446"/>
          <cell r="AI446">
            <v>1.3</v>
          </cell>
          <cell r="AJ446">
            <v>0</v>
          </cell>
          <cell r="AK446">
            <v>4000</v>
          </cell>
          <cell r="AL446">
            <v>4000</v>
          </cell>
          <cell r="AM446"/>
          <cell r="AN446"/>
          <cell r="AO446"/>
          <cell r="AP446">
            <v>0</v>
          </cell>
          <cell r="AQ446">
            <v>0</v>
          </cell>
          <cell r="AR446">
            <v>0</v>
          </cell>
          <cell r="AS446">
            <v>0</v>
          </cell>
          <cell r="AT446"/>
          <cell r="AU446"/>
          <cell r="AV446"/>
          <cell r="AW446">
            <v>0</v>
          </cell>
          <cell r="AX446">
            <v>0</v>
          </cell>
          <cell r="AY446">
            <v>0</v>
          </cell>
          <cell r="AZ446">
            <v>0</v>
          </cell>
          <cell r="BA446"/>
          <cell r="BB446"/>
          <cell r="BC446"/>
          <cell r="BD446">
            <v>0</v>
          </cell>
          <cell r="BE446">
            <v>0</v>
          </cell>
          <cell r="BF446">
            <v>0</v>
          </cell>
          <cell r="BG446">
            <v>0</v>
          </cell>
          <cell r="BH446"/>
          <cell r="BI446"/>
          <cell r="BJ446"/>
          <cell r="BK446">
            <v>0</v>
          </cell>
          <cell r="BL446">
            <v>0</v>
          </cell>
          <cell r="BM446"/>
          <cell r="BN446">
            <v>0</v>
          </cell>
          <cell r="BO446">
            <v>0</v>
          </cell>
        </row>
        <row r="447">
          <cell r="I447" t="str">
            <v>6158/19</v>
          </cell>
          <cell r="J447" t="str">
            <v xml:space="preserve">J_6158/19 </v>
          </cell>
          <cell r="K447">
            <v>2020</v>
          </cell>
          <cell r="L447">
            <v>2020</v>
          </cell>
          <cell r="M447">
            <v>1795.53</v>
          </cell>
          <cell r="N447">
            <v>1795.53</v>
          </cell>
          <cell r="O447">
            <v>0</v>
          </cell>
          <cell r="P447">
            <v>0.05</v>
          </cell>
          <cell r="Q447">
            <v>0.05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1795.53</v>
          </cell>
          <cell r="X447">
            <v>1795.53</v>
          </cell>
          <cell r="Y447">
            <v>0</v>
          </cell>
          <cell r="Z447">
            <v>0</v>
          </cell>
          <cell r="AA447">
            <v>0</v>
          </cell>
          <cell r="AB447">
            <v>0.05</v>
          </cell>
          <cell r="AC447">
            <v>0</v>
          </cell>
          <cell r="AD447">
            <v>1795.53</v>
          </cell>
          <cell r="AE447">
            <v>1795.53</v>
          </cell>
          <cell r="AF447"/>
          <cell r="AG447"/>
          <cell r="AH447"/>
          <cell r="AI447">
            <v>0</v>
          </cell>
          <cell r="AJ447">
            <v>0</v>
          </cell>
          <cell r="AK447">
            <v>0</v>
          </cell>
          <cell r="AL447">
            <v>0</v>
          </cell>
          <cell r="AM447"/>
          <cell r="AN447"/>
          <cell r="AO447"/>
          <cell r="AP447">
            <v>0</v>
          </cell>
          <cell r="AQ447">
            <v>0</v>
          </cell>
          <cell r="AR447">
            <v>0</v>
          </cell>
          <cell r="AS447">
            <v>0</v>
          </cell>
          <cell r="AT447"/>
          <cell r="AU447"/>
          <cell r="AV447"/>
          <cell r="AW447">
            <v>0</v>
          </cell>
          <cell r="AX447">
            <v>0</v>
          </cell>
          <cell r="AY447">
            <v>0</v>
          </cell>
          <cell r="AZ447">
            <v>0</v>
          </cell>
          <cell r="BA447"/>
          <cell r="BB447"/>
          <cell r="BC447"/>
          <cell r="BD447">
            <v>0</v>
          </cell>
          <cell r="BE447">
            <v>0</v>
          </cell>
          <cell r="BF447">
            <v>0</v>
          </cell>
          <cell r="BG447">
            <v>0</v>
          </cell>
          <cell r="BH447"/>
          <cell r="BI447"/>
          <cell r="BJ447"/>
          <cell r="BK447">
            <v>0</v>
          </cell>
          <cell r="BL447">
            <v>0</v>
          </cell>
          <cell r="BM447"/>
          <cell r="BN447">
            <v>0</v>
          </cell>
          <cell r="BO447">
            <v>0</v>
          </cell>
        </row>
        <row r="448">
          <cell r="I448" t="str">
            <v>6381/20</v>
          </cell>
          <cell r="J448" t="str">
            <v>K_6381/20</v>
          </cell>
          <cell r="K448">
            <v>2020</v>
          </cell>
          <cell r="L448">
            <v>2023</v>
          </cell>
          <cell r="M448">
            <v>28190.98</v>
          </cell>
          <cell r="N448">
            <v>28190.98</v>
          </cell>
          <cell r="O448">
            <v>0</v>
          </cell>
          <cell r="P448">
            <v>0.25</v>
          </cell>
          <cell r="Q448">
            <v>0.25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28190.98</v>
          </cell>
          <cell r="X448">
            <v>28190.98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/>
          <cell r="AG448"/>
          <cell r="AH448"/>
          <cell r="AI448">
            <v>0</v>
          </cell>
          <cell r="AJ448">
            <v>0</v>
          </cell>
          <cell r="AK448">
            <v>0</v>
          </cell>
          <cell r="AL448">
            <v>0</v>
          </cell>
          <cell r="AM448"/>
          <cell r="AN448"/>
          <cell r="AO448"/>
          <cell r="AP448">
            <v>0</v>
          </cell>
          <cell r="AQ448">
            <v>0</v>
          </cell>
          <cell r="AR448">
            <v>22552.784</v>
          </cell>
          <cell r="AS448">
            <v>22552.784</v>
          </cell>
          <cell r="AT448"/>
          <cell r="AU448"/>
          <cell r="AV448"/>
          <cell r="AW448">
            <v>0.25</v>
          </cell>
          <cell r="AX448">
            <v>0</v>
          </cell>
          <cell r="AY448">
            <v>5638.1959999999999</v>
          </cell>
          <cell r="AZ448">
            <v>5638.1959999999999</v>
          </cell>
          <cell r="BA448"/>
          <cell r="BB448"/>
          <cell r="BC448"/>
          <cell r="BD448">
            <v>0</v>
          </cell>
          <cell r="BE448">
            <v>0</v>
          </cell>
          <cell r="BF448">
            <v>0</v>
          </cell>
          <cell r="BG448">
            <v>0</v>
          </cell>
          <cell r="BH448"/>
          <cell r="BI448"/>
          <cell r="BJ448"/>
          <cell r="BK448">
            <v>0</v>
          </cell>
          <cell r="BL448">
            <v>0</v>
          </cell>
          <cell r="BM448"/>
          <cell r="BN448">
            <v>0</v>
          </cell>
          <cell r="BO448">
            <v>0</v>
          </cell>
        </row>
        <row r="449">
          <cell r="I449" t="str">
            <v>6380/20</v>
          </cell>
          <cell r="J449" t="str">
            <v>K_6380/20</v>
          </cell>
          <cell r="K449">
            <v>2020</v>
          </cell>
          <cell r="L449">
            <v>2022</v>
          </cell>
          <cell r="M449">
            <v>50089.93</v>
          </cell>
          <cell r="N449">
            <v>50089.93</v>
          </cell>
          <cell r="O449">
            <v>0</v>
          </cell>
          <cell r="P449">
            <v>10</v>
          </cell>
          <cell r="Q449">
            <v>10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50089.93</v>
          </cell>
          <cell r="X449">
            <v>50089.93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7083.18</v>
          </cell>
          <cell r="AE449">
            <v>7083.18</v>
          </cell>
          <cell r="AF449"/>
          <cell r="AG449"/>
          <cell r="AH449"/>
          <cell r="AI449">
            <v>0</v>
          </cell>
          <cell r="AJ449">
            <v>0</v>
          </cell>
          <cell r="AK449">
            <v>34405.4</v>
          </cell>
          <cell r="AL449">
            <v>34405.4</v>
          </cell>
          <cell r="AM449"/>
          <cell r="AN449"/>
          <cell r="AO449"/>
          <cell r="AP449">
            <v>10</v>
          </cell>
          <cell r="AQ449">
            <v>0</v>
          </cell>
          <cell r="AR449">
            <v>8601.35</v>
          </cell>
          <cell r="AS449">
            <v>8601.35</v>
          </cell>
          <cell r="AT449"/>
          <cell r="AU449"/>
          <cell r="AV449"/>
          <cell r="AW449">
            <v>0</v>
          </cell>
          <cell r="AX449">
            <v>0</v>
          </cell>
          <cell r="AY449">
            <v>0</v>
          </cell>
          <cell r="AZ449">
            <v>0</v>
          </cell>
          <cell r="BA449"/>
          <cell r="BB449"/>
          <cell r="BC449"/>
          <cell r="BD449">
            <v>0</v>
          </cell>
          <cell r="BE449">
            <v>0</v>
          </cell>
          <cell r="BF449">
            <v>0</v>
          </cell>
          <cell r="BG449">
            <v>0</v>
          </cell>
          <cell r="BH449"/>
          <cell r="BI449"/>
          <cell r="BJ449"/>
          <cell r="BK449">
            <v>0</v>
          </cell>
          <cell r="BL449">
            <v>0</v>
          </cell>
          <cell r="BM449"/>
          <cell r="BN449">
            <v>0</v>
          </cell>
          <cell r="BO449">
            <v>0</v>
          </cell>
        </row>
        <row r="450">
          <cell r="I450" t="str">
            <v>6360/20</v>
          </cell>
          <cell r="J450" t="str">
            <v>K_6360/20</v>
          </cell>
          <cell r="K450">
            <v>2020</v>
          </cell>
          <cell r="L450">
            <v>2020</v>
          </cell>
          <cell r="M450">
            <v>461.88</v>
          </cell>
          <cell r="N450">
            <v>461.88</v>
          </cell>
          <cell r="O450">
            <v>0</v>
          </cell>
          <cell r="P450">
            <v>0.35</v>
          </cell>
          <cell r="Q450">
            <v>0.35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461.88</v>
          </cell>
          <cell r="X450">
            <v>461.88</v>
          </cell>
          <cell r="Y450">
            <v>0</v>
          </cell>
          <cell r="Z450">
            <v>0</v>
          </cell>
          <cell r="AA450">
            <v>0</v>
          </cell>
          <cell r="AB450">
            <v>0.35</v>
          </cell>
          <cell r="AC450">
            <v>0</v>
          </cell>
          <cell r="AD450">
            <v>461.88</v>
          </cell>
          <cell r="AE450">
            <v>461.88</v>
          </cell>
          <cell r="AF450"/>
          <cell r="AG450"/>
          <cell r="AH450"/>
          <cell r="AI450">
            <v>0</v>
          </cell>
          <cell r="AJ450">
            <v>0</v>
          </cell>
          <cell r="AK450">
            <v>0</v>
          </cell>
          <cell r="AL450">
            <v>0</v>
          </cell>
          <cell r="AM450"/>
          <cell r="AN450"/>
          <cell r="AO450"/>
          <cell r="AP450">
            <v>0</v>
          </cell>
          <cell r="AQ450">
            <v>0</v>
          </cell>
          <cell r="AR450">
            <v>0</v>
          </cell>
          <cell r="AS450">
            <v>0</v>
          </cell>
          <cell r="AT450"/>
          <cell r="AU450"/>
          <cell r="AV450"/>
          <cell r="AW450">
            <v>0</v>
          </cell>
          <cell r="AX450">
            <v>0</v>
          </cell>
          <cell r="AY450">
            <v>0</v>
          </cell>
          <cell r="AZ450">
            <v>0</v>
          </cell>
          <cell r="BA450"/>
          <cell r="BB450"/>
          <cell r="BC450"/>
          <cell r="BD450">
            <v>0</v>
          </cell>
          <cell r="BE450">
            <v>0</v>
          </cell>
          <cell r="BF450">
            <v>0</v>
          </cell>
          <cell r="BG450">
            <v>0</v>
          </cell>
          <cell r="BH450"/>
          <cell r="BI450"/>
          <cell r="BJ450"/>
          <cell r="BK450">
            <v>0</v>
          </cell>
          <cell r="BL450">
            <v>0</v>
          </cell>
          <cell r="BM450"/>
          <cell r="BN450">
            <v>0</v>
          </cell>
          <cell r="BO450">
            <v>0</v>
          </cell>
        </row>
        <row r="451">
          <cell r="I451" t="str">
            <v>6357/20</v>
          </cell>
          <cell r="J451" t="str">
            <v>K_6357/20</v>
          </cell>
          <cell r="K451">
            <v>2020</v>
          </cell>
          <cell r="L451">
            <v>2020</v>
          </cell>
          <cell r="M451">
            <v>406.79</v>
          </cell>
          <cell r="N451">
            <v>406.79</v>
          </cell>
          <cell r="O451">
            <v>0</v>
          </cell>
          <cell r="P451">
            <v>0.3</v>
          </cell>
          <cell r="Q451">
            <v>0.3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406.79</v>
          </cell>
          <cell r="X451">
            <v>406.79</v>
          </cell>
          <cell r="Y451">
            <v>0</v>
          </cell>
          <cell r="Z451">
            <v>0</v>
          </cell>
          <cell r="AA451">
            <v>0</v>
          </cell>
          <cell r="AB451">
            <v>0.3</v>
          </cell>
          <cell r="AC451">
            <v>0</v>
          </cell>
          <cell r="AD451">
            <v>406.79</v>
          </cell>
          <cell r="AE451">
            <v>406.79</v>
          </cell>
          <cell r="AF451"/>
          <cell r="AG451"/>
          <cell r="AH451"/>
          <cell r="AI451">
            <v>0</v>
          </cell>
          <cell r="AJ451">
            <v>0</v>
          </cell>
          <cell r="AK451">
            <v>0</v>
          </cell>
          <cell r="AL451">
            <v>0</v>
          </cell>
          <cell r="AM451"/>
          <cell r="AN451"/>
          <cell r="AO451"/>
          <cell r="AP451">
            <v>0</v>
          </cell>
          <cell r="AQ451">
            <v>0</v>
          </cell>
          <cell r="AR451">
            <v>0</v>
          </cell>
          <cell r="AS451">
            <v>0</v>
          </cell>
          <cell r="AT451"/>
          <cell r="AU451"/>
          <cell r="AV451"/>
          <cell r="AW451">
            <v>0</v>
          </cell>
          <cell r="AX451">
            <v>0</v>
          </cell>
          <cell r="AY451">
            <v>0</v>
          </cell>
          <cell r="AZ451">
            <v>0</v>
          </cell>
          <cell r="BA451"/>
          <cell r="BB451"/>
          <cell r="BC451"/>
          <cell r="BD451">
            <v>0</v>
          </cell>
          <cell r="BE451">
            <v>0</v>
          </cell>
          <cell r="BF451">
            <v>0</v>
          </cell>
          <cell r="BG451">
            <v>0</v>
          </cell>
          <cell r="BH451"/>
          <cell r="BI451"/>
          <cell r="BJ451"/>
          <cell r="BK451">
            <v>0</v>
          </cell>
          <cell r="BL451">
            <v>0</v>
          </cell>
          <cell r="BM451"/>
          <cell r="BN451">
            <v>0</v>
          </cell>
          <cell r="BO451">
            <v>0</v>
          </cell>
        </row>
        <row r="452">
          <cell r="I452" t="str">
            <v>6247/19</v>
          </cell>
          <cell r="J452" t="str">
            <v xml:space="preserve">J_6247/19 </v>
          </cell>
          <cell r="K452">
            <v>2021</v>
          </cell>
          <cell r="L452">
            <v>2021</v>
          </cell>
          <cell r="M452">
            <v>6867.8</v>
          </cell>
          <cell r="N452">
            <v>6867.8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6867.8</v>
          </cell>
          <cell r="X452">
            <v>6867.8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/>
          <cell r="AG452"/>
          <cell r="AH452"/>
          <cell r="AI452">
            <v>0</v>
          </cell>
          <cell r="AJ452">
            <v>0</v>
          </cell>
          <cell r="AK452">
            <v>6867.8</v>
          </cell>
          <cell r="AL452">
            <v>6867.8</v>
          </cell>
          <cell r="AM452"/>
          <cell r="AN452"/>
          <cell r="AO452"/>
          <cell r="AP452">
            <v>0</v>
          </cell>
          <cell r="AQ452">
            <v>0</v>
          </cell>
          <cell r="AR452">
            <v>0</v>
          </cell>
          <cell r="AS452">
            <v>0</v>
          </cell>
          <cell r="AT452"/>
          <cell r="AU452"/>
          <cell r="AV452"/>
          <cell r="AW452">
            <v>0</v>
          </cell>
          <cell r="AX452">
            <v>0</v>
          </cell>
          <cell r="AY452">
            <v>0</v>
          </cell>
          <cell r="AZ452">
            <v>0</v>
          </cell>
          <cell r="BA452"/>
          <cell r="BB452"/>
          <cell r="BC452"/>
          <cell r="BD452">
            <v>0</v>
          </cell>
          <cell r="BE452">
            <v>0</v>
          </cell>
          <cell r="BF452">
            <v>0</v>
          </cell>
          <cell r="BG452">
            <v>0</v>
          </cell>
          <cell r="BH452"/>
          <cell r="BI452"/>
          <cell r="BJ452"/>
          <cell r="BK452">
            <v>0</v>
          </cell>
          <cell r="BL452">
            <v>0</v>
          </cell>
          <cell r="BM452"/>
          <cell r="BN452">
            <v>0</v>
          </cell>
          <cell r="BO452">
            <v>0</v>
          </cell>
        </row>
        <row r="453">
          <cell r="I453" t="str">
            <v>5693/19</v>
          </cell>
          <cell r="J453" t="str">
            <v xml:space="preserve">J_5693/19 </v>
          </cell>
          <cell r="K453">
            <v>2021</v>
          </cell>
          <cell r="L453">
            <v>2021</v>
          </cell>
          <cell r="M453">
            <v>32347.3</v>
          </cell>
          <cell r="N453">
            <v>32347.3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0.8</v>
          </cell>
          <cell r="T453">
            <v>0.8</v>
          </cell>
          <cell r="U453">
            <v>0</v>
          </cell>
          <cell r="V453">
            <v>0</v>
          </cell>
          <cell r="W453">
            <v>32347.3</v>
          </cell>
          <cell r="X453">
            <v>32347.3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/>
          <cell r="AG453"/>
          <cell r="AH453"/>
          <cell r="AI453">
            <v>0</v>
          </cell>
          <cell r="AJ453">
            <v>0.8</v>
          </cell>
          <cell r="AK453">
            <v>2347.3000000000002</v>
          </cell>
          <cell r="AL453">
            <v>2347.3000000000002</v>
          </cell>
          <cell r="AM453"/>
          <cell r="AN453"/>
          <cell r="AO453"/>
          <cell r="AP453">
            <v>0</v>
          </cell>
          <cell r="AQ453">
            <v>0</v>
          </cell>
          <cell r="AR453">
            <v>30000</v>
          </cell>
          <cell r="AS453">
            <v>30000</v>
          </cell>
          <cell r="AT453"/>
          <cell r="AU453"/>
          <cell r="AV453"/>
          <cell r="AW453">
            <v>0</v>
          </cell>
          <cell r="AX453">
            <v>0</v>
          </cell>
          <cell r="AY453">
            <v>0</v>
          </cell>
          <cell r="AZ453">
            <v>0</v>
          </cell>
          <cell r="BA453"/>
          <cell r="BB453"/>
          <cell r="BC453"/>
          <cell r="BD453">
            <v>0</v>
          </cell>
          <cell r="BE453">
            <v>0</v>
          </cell>
          <cell r="BF453">
            <v>0</v>
          </cell>
          <cell r="BG453">
            <v>0</v>
          </cell>
          <cell r="BH453"/>
          <cell r="BI453"/>
          <cell r="BJ453"/>
          <cell r="BK453">
            <v>0</v>
          </cell>
          <cell r="BL453">
            <v>0</v>
          </cell>
          <cell r="BM453"/>
          <cell r="BN453">
            <v>0</v>
          </cell>
          <cell r="BO453">
            <v>0</v>
          </cell>
        </row>
        <row r="454">
          <cell r="I454"/>
          <cell r="J454"/>
          <cell r="K454"/>
          <cell r="L454"/>
          <cell r="M454">
            <v>267070.74908000004</v>
          </cell>
          <cell r="N454" t="e">
            <v>#N/A</v>
          </cell>
          <cell r="O454" t="e">
            <v>#N/A</v>
          </cell>
          <cell r="P454">
            <v>0</v>
          </cell>
          <cell r="Q454" t="e">
            <v>#N/A</v>
          </cell>
          <cell r="R454" t="e">
            <v>#N/A</v>
          </cell>
          <cell r="S454">
            <v>0</v>
          </cell>
          <cell r="T454" t="e">
            <v>#N/A</v>
          </cell>
          <cell r="U454" t="e">
            <v>#N/A</v>
          </cell>
          <cell r="V454">
            <v>267070.74908000004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/>
          <cell r="AC454"/>
          <cell r="AD454">
            <v>0</v>
          </cell>
          <cell r="AE454"/>
          <cell r="AF454">
            <v>0</v>
          </cell>
          <cell r="AG454">
            <v>0</v>
          </cell>
          <cell r="AH454">
            <v>0</v>
          </cell>
          <cell r="AI454"/>
          <cell r="AJ454"/>
          <cell r="AK454"/>
          <cell r="AL454"/>
          <cell r="AM454">
            <v>0</v>
          </cell>
          <cell r="AN454">
            <v>0</v>
          </cell>
          <cell r="AO454">
            <v>0</v>
          </cell>
          <cell r="AP454"/>
          <cell r="AQ454"/>
          <cell r="AR454"/>
          <cell r="AS454"/>
          <cell r="AT454">
            <v>0</v>
          </cell>
          <cell r="AU454">
            <v>0</v>
          </cell>
          <cell r="AV454">
            <v>0</v>
          </cell>
          <cell r="AW454"/>
          <cell r="AX454"/>
          <cell r="AY454"/>
          <cell r="AZ454"/>
          <cell r="BA454">
            <v>0</v>
          </cell>
          <cell r="BB454">
            <v>0</v>
          </cell>
          <cell r="BC454">
            <v>0</v>
          </cell>
          <cell r="BD454"/>
          <cell r="BE454"/>
          <cell r="BF454"/>
          <cell r="BG454"/>
          <cell r="BH454">
            <v>0</v>
          </cell>
          <cell r="BI454">
            <v>0</v>
          </cell>
          <cell r="BJ454">
            <v>0</v>
          </cell>
          <cell r="BK454"/>
          <cell r="BL454"/>
          <cell r="BM454">
            <v>1</v>
          </cell>
          <cell r="BN454"/>
          <cell r="BO454"/>
        </row>
        <row r="455">
          <cell r="I455" t="str">
            <v>2010/15</v>
          </cell>
          <cell r="J455" t="str">
            <v xml:space="preserve">G_2010/15 </v>
          </cell>
          <cell r="K455">
            <v>2019</v>
          </cell>
          <cell r="L455">
            <v>2023</v>
          </cell>
          <cell r="M455">
            <v>4427.01</v>
          </cell>
          <cell r="N455">
            <v>4427.01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0.8</v>
          </cell>
          <cell r="T455">
            <v>0.8</v>
          </cell>
          <cell r="U455">
            <v>0</v>
          </cell>
          <cell r="V455">
            <v>0</v>
          </cell>
          <cell r="W455">
            <v>4427.01</v>
          </cell>
          <cell r="X455">
            <v>4427.01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/>
          <cell r="AG455"/>
          <cell r="AH455"/>
          <cell r="AI455">
            <v>0</v>
          </cell>
          <cell r="AJ455">
            <v>0</v>
          </cell>
          <cell r="AK455">
            <v>0</v>
          </cell>
          <cell r="AL455">
            <v>0</v>
          </cell>
          <cell r="AM455"/>
          <cell r="AN455"/>
          <cell r="AO455"/>
          <cell r="AP455">
            <v>0</v>
          </cell>
          <cell r="AQ455">
            <v>0</v>
          </cell>
          <cell r="AR455">
            <v>0</v>
          </cell>
          <cell r="AS455">
            <v>0</v>
          </cell>
          <cell r="AT455"/>
          <cell r="AU455"/>
          <cell r="AV455"/>
          <cell r="AW455">
            <v>0</v>
          </cell>
          <cell r="AX455">
            <v>0.8</v>
          </cell>
          <cell r="AY455">
            <v>4427.01</v>
          </cell>
          <cell r="AZ455">
            <v>4427.01</v>
          </cell>
          <cell r="BA455"/>
          <cell r="BB455"/>
          <cell r="BC455"/>
          <cell r="BD455">
            <v>0</v>
          </cell>
          <cell r="BE455">
            <v>0</v>
          </cell>
          <cell r="BF455">
            <v>0</v>
          </cell>
          <cell r="BG455">
            <v>0</v>
          </cell>
          <cell r="BH455"/>
          <cell r="BI455"/>
          <cell r="BJ455"/>
          <cell r="BK455">
            <v>0</v>
          </cell>
          <cell r="BL455">
            <v>0</v>
          </cell>
          <cell r="BM455"/>
          <cell r="BN455">
            <v>0</v>
          </cell>
          <cell r="BO455">
            <v>0</v>
          </cell>
        </row>
        <row r="456">
          <cell r="I456" t="str">
            <v>5013/18</v>
          </cell>
          <cell r="J456" t="str">
            <v xml:space="preserve">I_5013/18 </v>
          </cell>
          <cell r="K456">
            <v>2023</v>
          </cell>
          <cell r="L456">
            <v>2024</v>
          </cell>
          <cell r="M456">
            <v>2749.91</v>
          </cell>
          <cell r="N456">
            <v>2749.91</v>
          </cell>
          <cell r="O456">
            <v>0</v>
          </cell>
          <cell r="P456">
            <v>0.99</v>
          </cell>
          <cell r="Q456">
            <v>0.99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2749.91</v>
          </cell>
          <cell r="X456">
            <v>2749.91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/>
          <cell r="AG456"/>
          <cell r="AH456"/>
          <cell r="AI456">
            <v>0</v>
          </cell>
          <cell r="AJ456">
            <v>0</v>
          </cell>
          <cell r="AK456">
            <v>0</v>
          </cell>
          <cell r="AL456">
            <v>0</v>
          </cell>
          <cell r="AM456"/>
          <cell r="AN456"/>
          <cell r="AO456"/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/>
          <cell r="AU456"/>
          <cell r="AV456"/>
          <cell r="AW456">
            <v>0</v>
          </cell>
          <cell r="AX456">
            <v>0</v>
          </cell>
          <cell r="AY456">
            <v>749.91</v>
          </cell>
          <cell r="AZ456">
            <v>749.91</v>
          </cell>
          <cell r="BA456"/>
          <cell r="BB456"/>
          <cell r="BC456"/>
          <cell r="BD456">
            <v>0.99</v>
          </cell>
          <cell r="BE456">
            <v>0</v>
          </cell>
          <cell r="BF456">
            <v>2000</v>
          </cell>
          <cell r="BG456">
            <v>2000</v>
          </cell>
          <cell r="BH456"/>
          <cell r="BI456"/>
          <cell r="BJ456"/>
          <cell r="BK456">
            <v>0</v>
          </cell>
          <cell r="BL456">
            <v>0</v>
          </cell>
          <cell r="BM456"/>
          <cell r="BN456">
            <v>0</v>
          </cell>
          <cell r="BO456">
            <v>0</v>
          </cell>
        </row>
        <row r="457">
          <cell r="I457" t="str">
            <v>2011/15</v>
          </cell>
          <cell r="J457" t="str">
            <v>G_2011/15</v>
          </cell>
          <cell r="K457">
            <v>2017</v>
          </cell>
          <cell r="L457">
            <v>2023</v>
          </cell>
          <cell r="M457">
            <v>9348.17</v>
          </cell>
          <cell r="N457">
            <v>9348.17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9348.17</v>
          </cell>
          <cell r="X457">
            <v>9348.17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/>
          <cell r="AG457"/>
          <cell r="AH457"/>
          <cell r="AI457">
            <v>0</v>
          </cell>
          <cell r="AJ457">
            <v>0</v>
          </cell>
          <cell r="AK457">
            <v>0</v>
          </cell>
          <cell r="AL457">
            <v>0</v>
          </cell>
          <cell r="AM457"/>
          <cell r="AN457"/>
          <cell r="AO457"/>
          <cell r="AP457">
            <v>0</v>
          </cell>
          <cell r="AQ457">
            <v>0</v>
          </cell>
          <cell r="AR457">
            <v>0</v>
          </cell>
          <cell r="AS457">
            <v>0</v>
          </cell>
          <cell r="AT457"/>
          <cell r="AU457"/>
          <cell r="AV457"/>
          <cell r="AW457">
            <v>0</v>
          </cell>
          <cell r="AX457">
            <v>0</v>
          </cell>
          <cell r="AY457">
            <v>9348.17</v>
          </cell>
          <cell r="AZ457">
            <v>9348.17</v>
          </cell>
          <cell r="BA457"/>
          <cell r="BB457"/>
          <cell r="BC457"/>
          <cell r="BD457">
            <v>0</v>
          </cell>
          <cell r="BE457">
            <v>0</v>
          </cell>
          <cell r="BF457">
            <v>0</v>
          </cell>
          <cell r="BG457">
            <v>0</v>
          </cell>
          <cell r="BH457"/>
          <cell r="BI457"/>
          <cell r="BJ457"/>
          <cell r="BK457">
            <v>0</v>
          </cell>
          <cell r="BL457">
            <v>0</v>
          </cell>
          <cell r="BM457"/>
          <cell r="BN457">
            <v>0</v>
          </cell>
          <cell r="BO457">
            <v>0</v>
          </cell>
        </row>
        <row r="458">
          <cell r="I458" t="str">
            <v>2014/15</v>
          </cell>
          <cell r="J458" t="str">
            <v xml:space="preserve">G_2014/15 </v>
          </cell>
          <cell r="K458">
            <v>2019</v>
          </cell>
          <cell r="L458">
            <v>2023</v>
          </cell>
          <cell r="M458">
            <v>3777.29</v>
          </cell>
          <cell r="N458">
            <v>3777.29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3777.29</v>
          </cell>
          <cell r="X458">
            <v>3777.29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/>
          <cell r="AG458"/>
          <cell r="AH458"/>
          <cell r="AI458">
            <v>0</v>
          </cell>
          <cell r="AJ458">
            <v>0</v>
          </cell>
          <cell r="AK458">
            <v>0</v>
          </cell>
          <cell r="AL458">
            <v>0</v>
          </cell>
          <cell r="AM458"/>
          <cell r="AN458"/>
          <cell r="AO458"/>
          <cell r="AP458">
            <v>0</v>
          </cell>
          <cell r="AQ458">
            <v>0</v>
          </cell>
          <cell r="AR458">
            <v>0</v>
          </cell>
          <cell r="AS458">
            <v>0</v>
          </cell>
          <cell r="AT458"/>
          <cell r="AU458"/>
          <cell r="AV458"/>
          <cell r="AW458">
            <v>0</v>
          </cell>
          <cell r="AX458">
            <v>0</v>
          </cell>
          <cell r="AY458">
            <v>3777.29</v>
          </cell>
          <cell r="AZ458">
            <v>3777.29</v>
          </cell>
          <cell r="BA458"/>
          <cell r="BB458"/>
          <cell r="BC458"/>
          <cell r="BD458">
            <v>0</v>
          </cell>
          <cell r="BE458">
            <v>0</v>
          </cell>
          <cell r="BF458">
            <v>0</v>
          </cell>
          <cell r="BG458">
            <v>0</v>
          </cell>
          <cell r="BH458"/>
          <cell r="BI458"/>
          <cell r="BJ458"/>
          <cell r="BK458">
            <v>0</v>
          </cell>
          <cell r="BL458">
            <v>0</v>
          </cell>
          <cell r="BM458"/>
          <cell r="BN458">
            <v>0</v>
          </cell>
          <cell r="BO458">
            <v>0</v>
          </cell>
        </row>
        <row r="459">
          <cell r="I459" t="str">
            <v>2015/15</v>
          </cell>
          <cell r="J459" t="str">
            <v xml:space="preserve">G_2015/15 </v>
          </cell>
          <cell r="K459">
            <v>2019</v>
          </cell>
          <cell r="L459">
            <v>2023</v>
          </cell>
          <cell r="M459">
            <v>3794.95</v>
          </cell>
          <cell r="N459">
            <v>3794.95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0.8</v>
          </cell>
          <cell r="T459">
            <v>0.8</v>
          </cell>
          <cell r="U459">
            <v>0</v>
          </cell>
          <cell r="V459">
            <v>0</v>
          </cell>
          <cell r="W459">
            <v>3794.95</v>
          </cell>
          <cell r="X459">
            <v>3794.95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/>
          <cell r="AG459"/>
          <cell r="AH459"/>
          <cell r="AI459">
            <v>0</v>
          </cell>
          <cell r="AJ459">
            <v>0</v>
          </cell>
          <cell r="AK459">
            <v>0</v>
          </cell>
          <cell r="AL459">
            <v>0</v>
          </cell>
          <cell r="AM459"/>
          <cell r="AN459"/>
          <cell r="AO459"/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/>
          <cell r="AU459"/>
          <cell r="AV459"/>
          <cell r="AW459">
            <v>0</v>
          </cell>
          <cell r="AX459">
            <v>0.8</v>
          </cell>
          <cell r="AY459">
            <v>3794.95</v>
          </cell>
          <cell r="AZ459">
            <v>3794.95</v>
          </cell>
          <cell r="BA459"/>
          <cell r="BB459"/>
          <cell r="BC459"/>
          <cell r="BD459">
            <v>0</v>
          </cell>
          <cell r="BE459">
            <v>0</v>
          </cell>
          <cell r="BF459">
            <v>0</v>
          </cell>
          <cell r="BG459">
            <v>0</v>
          </cell>
          <cell r="BH459"/>
          <cell r="BI459"/>
          <cell r="BJ459"/>
          <cell r="BK459">
            <v>0</v>
          </cell>
          <cell r="BL459">
            <v>0</v>
          </cell>
          <cell r="BM459"/>
          <cell r="BN459">
            <v>0</v>
          </cell>
          <cell r="BO459">
            <v>0</v>
          </cell>
        </row>
        <row r="460">
          <cell r="I460" t="str">
            <v>2016/15</v>
          </cell>
          <cell r="J460" t="str">
            <v xml:space="preserve">G_2016/15 </v>
          </cell>
          <cell r="K460">
            <v>2019</v>
          </cell>
          <cell r="L460">
            <v>2023</v>
          </cell>
          <cell r="M460">
            <v>6087.97</v>
          </cell>
          <cell r="N460">
            <v>6087.97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0.5</v>
          </cell>
          <cell r="T460">
            <v>0.5</v>
          </cell>
          <cell r="U460">
            <v>0</v>
          </cell>
          <cell r="V460">
            <v>0</v>
          </cell>
          <cell r="W460">
            <v>6087.97</v>
          </cell>
          <cell r="X460">
            <v>6087.97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/>
          <cell r="AG460"/>
          <cell r="AH460"/>
          <cell r="AI460">
            <v>0</v>
          </cell>
          <cell r="AJ460">
            <v>0</v>
          </cell>
          <cell r="AK460">
            <v>0</v>
          </cell>
          <cell r="AL460">
            <v>0</v>
          </cell>
          <cell r="AM460"/>
          <cell r="AN460"/>
          <cell r="AO460"/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/>
          <cell r="AU460"/>
          <cell r="AV460"/>
          <cell r="AW460">
            <v>0</v>
          </cell>
          <cell r="AX460">
            <v>0.5</v>
          </cell>
          <cell r="AY460">
            <v>6087.97</v>
          </cell>
          <cell r="AZ460">
            <v>6087.97</v>
          </cell>
          <cell r="BA460"/>
          <cell r="BB460"/>
          <cell r="BC460"/>
          <cell r="BD460">
            <v>0</v>
          </cell>
          <cell r="BE460">
            <v>0</v>
          </cell>
          <cell r="BF460">
            <v>0</v>
          </cell>
          <cell r="BG460">
            <v>0</v>
          </cell>
          <cell r="BH460"/>
          <cell r="BI460"/>
          <cell r="BJ460"/>
          <cell r="BK460">
            <v>0</v>
          </cell>
          <cell r="BL460">
            <v>0</v>
          </cell>
          <cell r="BM460"/>
          <cell r="BN460">
            <v>0</v>
          </cell>
          <cell r="BO460">
            <v>0</v>
          </cell>
        </row>
        <row r="461">
          <cell r="I461" t="str">
            <v>2017/15</v>
          </cell>
          <cell r="J461" t="str">
            <v>G_2017/15</v>
          </cell>
          <cell r="K461">
            <v>2017</v>
          </cell>
          <cell r="L461">
            <v>2021</v>
          </cell>
          <cell r="M461">
            <v>2851.05</v>
          </cell>
          <cell r="N461">
            <v>2851.05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0.25</v>
          </cell>
          <cell r="T461">
            <v>0.25</v>
          </cell>
          <cell r="U461">
            <v>0</v>
          </cell>
          <cell r="V461">
            <v>10</v>
          </cell>
          <cell r="W461">
            <v>2841.05</v>
          </cell>
          <cell r="X461">
            <v>2841.05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/>
          <cell r="AG461"/>
          <cell r="AH461"/>
          <cell r="AI461">
            <v>0</v>
          </cell>
          <cell r="AJ461">
            <v>0.25</v>
          </cell>
          <cell r="AK461">
            <v>341.05</v>
          </cell>
          <cell r="AL461">
            <v>341.05</v>
          </cell>
          <cell r="AM461"/>
          <cell r="AN461"/>
          <cell r="AO461"/>
          <cell r="AP461">
            <v>0</v>
          </cell>
          <cell r="AQ461">
            <v>0</v>
          </cell>
          <cell r="AR461">
            <v>2500</v>
          </cell>
          <cell r="AS461">
            <v>2500</v>
          </cell>
          <cell r="AT461"/>
          <cell r="AU461"/>
          <cell r="AV461"/>
          <cell r="AW461">
            <v>0</v>
          </cell>
          <cell r="AX461">
            <v>0</v>
          </cell>
          <cell r="AY461">
            <v>0</v>
          </cell>
          <cell r="AZ461">
            <v>0</v>
          </cell>
          <cell r="BA461"/>
          <cell r="BB461"/>
          <cell r="BC461"/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H461"/>
          <cell r="BI461"/>
          <cell r="BJ461"/>
          <cell r="BK461">
            <v>0</v>
          </cell>
          <cell r="BL461">
            <v>0</v>
          </cell>
          <cell r="BM461"/>
          <cell r="BN461">
            <v>0</v>
          </cell>
          <cell r="BO461">
            <v>0</v>
          </cell>
        </row>
        <row r="462">
          <cell r="I462" t="str">
            <v>2018/15</v>
          </cell>
          <cell r="J462" t="str">
            <v>G_2018/15</v>
          </cell>
          <cell r="K462">
            <v>2017</v>
          </cell>
          <cell r="L462">
            <v>2024</v>
          </cell>
          <cell r="M462">
            <v>5001.9399999999996</v>
          </cell>
          <cell r="N462">
            <v>5001.9399999999996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0.8</v>
          </cell>
          <cell r="T462">
            <v>0.8</v>
          </cell>
          <cell r="U462">
            <v>0</v>
          </cell>
          <cell r="V462">
            <v>0</v>
          </cell>
          <cell r="W462">
            <v>5001.9399999999996</v>
          </cell>
          <cell r="X462">
            <v>5001.9399999999996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/>
          <cell r="AG462"/>
          <cell r="AH462"/>
          <cell r="AI462">
            <v>0</v>
          </cell>
          <cell r="AJ462">
            <v>0</v>
          </cell>
          <cell r="AK462">
            <v>0</v>
          </cell>
          <cell r="AL462">
            <v>0</v>
          </cell>
          <cell r="AM462"/>
          <cell r="AN462"/>
          <cell r="AO462"/>
          <cell r="AP462">
            <v>0</v>
          </cell>
          <cell r="AQ462">
            <v>0</v>
          </cell>
          <cell r="AR462">
            <v>0</v>
          </cell>
          <cell r="AS462">
            <v>0</v>
          </cell>
          <cell r="AT462"/>
          <cell r="AU462"/>
          <cell r="AV462"/>
          <cell r="AW462">
            <v>0</v>
          </cell>
          <cell r="AX462">
            <v>0</v>
          </cell>
          <cell r="AY462">
            <v>191.94</v>
          </cell>
          <cell r="AZ462">
            <v>191.94</v>
          </cell>
          <cell r="BA462"/>
          <cell r="BB462"/>
          <cell r="BC462"/>
          <cell r="BD462">
            <v>0</v>
          </cell>
          <cell r="BE462">
            <v>0.8</v>
          </cell>
          <cell r="BF462">
            <v>4810</v>
          </cell>
          <cell r="BG462">
            <v>4810</v>
          </cell>
          <cell r="BH462"/>
          <cell r="BI462"/>
          <cell r="BJ462"/>
          <cell r="BK462">
            <v>0</v>
          </cell>
          <cell r="BL462">
            <v>0</v>
          </cell>
          <cell r="BM462"/>
          <cell r="BN462">
            <v>0</v>
          </cell>
          <cell r="BO462">
            <v>0</v>
          </cell>
        </row>
        <row r="463">
          <cell r="I463" t="str">
            <v>2020/15</v>
          </cell>
          <cell r="J463" t="str">
            <v>G_2020/15</v>
          </cell>
          <cell r="K463">
            <v>2016</v>
          </cell>
          <cell r="L463">
            <v>2025</v>
          </cell>
          <cell r="M463">
            <v>32037.88</v>
          </cell>
          <cell r="N463">
            <v>32037.88</v>
          </cell>
          <cell r="O463">
            <v>0</v>
          </cell>
          <cell r="P463">
            <v>7</v>
          </cell>
          <cell r="Q463">
            <v>7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32037.88</v>
          </cell>
          <cell r="X463">
            <v>32037.88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/>
          <cell r="AG463"/>
          <cell r="AH463"/>
          <cell r="AI463">
            <v>0</v>
          </cell>
          <cell r="AJ463">
            <v>0</v>
          </cell>
          <cell r="AK463">
            <v>0</v>
          </cell>
          <cell r="AL463">
            <v>0</v>
          </cell>
          <cell r="AM463"/>
          <cell r="AN463"/>
          <cell r="AO463"/>
          <cell r="AP463">
            <v>0</v>
          </cell>
          <cell r="AQ463">
            <v>0</v>
          </cell>
          <cell r="AR463">
            <v>0</v>
          </cell>
          <cell r="AS463">
            <v>0</v>
          </cell>
          <cell r="AT463"/>
          <cell r="AU463"/>
          <cell r="AV463"/>
          <cell r="AW463">
            <v>0</v>
          </cell>
          <cell r="AX463">
            <v>0</v>
          </cell>
          <cell r="AY463">
            <v>37.880000000000003</v>
          </cell>
          <cell r="AZ463">
            <v>37.880000000000003</v>
          </cell>
          <cell r="BA463"/>
          <cell r="BB463"/>
          <cell r="BC463"/>
          <cell r="BD463">
            <v>0</v>
          </cell>
          <cell r="BE463">
            <v>0</v>
          </cell>
          <cell r="BF463">
            <v>6400</v>
          </cell>
          <cell r="BG463">
            <v>6400</v>
          </cell>
          <cell r="BH463"/>
          <cell r="BI463"/>
          <cell r="BJ463"/>
          <cell r="BK463">
            <v>7</v>
          </cell>
          <cell r="BL463">
            <v>0</v>
          </cell>
          <cell r="BM463">
            <v>1</v>
          </cell>
          <cell r="BN463">
            <v>25600</v>
          </cell>
          <cell r="BO463">
            <v>25600</v>
          </cell>
        </row>
        <row r="464">
          <cell r="I464" t="str">
            <v>2022/15</v>
          </cell>
          <cell r="J464" t="str">
            <v>G_2022/15</v>
          </cell>
          <cell r="K464">
            <v>2016</v>
          </cell>
          <cell r="L464">
            <v>2026</v>
          </cell>
          <cell r="M464">
            <v>17194.84</v>
          </cell>
          <cell r="N464">
            <v>17194.84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8592.42</v>
          </cell>
          <cell r="W464">
            <v>8602.42</v>
          </cell>
          <cell r="X464">
            <v>8602.42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/>
          <cell r="AG464"/>
          <cell r="AH464"/>
          <cell r="AI464">
            <v>0</v>
          </cell>
          <cell r="AJ464">
            <v>0</v>
          </cell>
          <cell r="AK464">
            <v>0</v>
          </cell>
          <cell r="AL464">
            <v>0</v>
          </cell>
          <cell r="AM464"/>
          <cell r="AN464"/>
          <cell r="AO464"/>
          <cell r="AP464">
            <v>0</v>
          </cell>
          <cell r="AQ464">
            <v>0</v>
          </cell>
          <cell r="AR464">
            <v>0</v>
          </cell>
          <cell r="AS464">
            <v>0</v>
          </cell>
          <cell r="AT464"/>
          <cell r="AU464"/>
          <cell r="AV464"/>
          <cell r="AW464">
            <v>0</v>
          </cell>
          <cell r="AX464">
            <v>0</v>
          </cell>
          <cell r="AY464">
            <v>0</v>
          </cell>
          <cell r="AZ464">
            <v>0</v>
          </cell>
          <cell r="BA464"/>
          <cell r="BB464"/>
          <cell r="BC464"/>
          <cell r="BD464">
            <v>0</v>
          </cell>
          <cell r="BE464">
            <v>0</v>
          </cell>
          <cell r="BF464">
            <v>10</v>
          </cell>
          <cell r="BG464">
            <v>10</v>
          </cell>
          <cell r="BH464"/>
          <cell r="BI464"/>
          <cell r="BJ464"/>
          <cell r="BK464">
            <v>0</v>
          </cell>
          <cell r="BL464">
            <v>0</v>
          </cell>
          <cell r="BM464"/>
          <cell r="BN464">
            <v>8592.42</v>
          </cell>
          <cell r="BO464">
            <v>8592.42</v>
          </cell>
        </row>
        <row r="465">
          <cell r="I465" t="str">
            <v>2024/15</v>
          </cell>
          <cell r="J465" t="str">
            <v xml:space="preserve">G_2024/15 </v>
          </cell>
          <cell r="K465">
            <v>2017</v>
          </cell>
          <cell r="L465">
            <v>2024</v>
          </cell>
          <cell r="M465">
            <v>7817.19</v>
          </cell>
          <cell r="N465">
            <v>7817.19</v>
          </cell>
          <cell r="O465">
            <v>0</v>
          </cell>
          <cell r="P465">
            <v>1.2</v>
          </cell>
          <cell r="Q465">
            <v>1.2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7817.19</v>
          </cell>
          <cell r="X465">
            <v>7817.19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/>
          <cell r="AG465"/>
          <cell r="AH465"/>
          <cell r="AI465">
            <v>0</v>
          </cell>
          <cell r="AJ465">
            <v>0</v>
          </cell>
          <cell r="AK465">
            <v>0</v>
          </cell>
          <cell r="AL465">
            <v>0</v>
          </cell>
          <cell r="AM465"/>
          <cell r="AN465"/>
          <cell r="AO465"/>
          <cell r="AP465">
            <v>0</v>
          </cell>
          <cell r="AQ465">
            <v>0</v>
          </cell>
          <cell r="AR465">
            <v>0</v>
          </cell>
          <cell r="AS465">
            <v>0</v>
          </cell>
          <cell r="AT465"/>
          <cell r="AU465"/>
          <cell r="AV465"/>
          <cell r="AW465">
            <v>0</v>
          </cell>
          <cell r="AX465">
            <v>0</v>
          </cell>
          <cell r="AY465">
            <v>107.19</v>
          </cell>
          <cell r="AZ465">
            <v>107.19</v>
          </cell>
          <cell r="BA465"/>
          <cell r="BB465"/>
          <cell r="BC465"/>
          <cell r="BD465">
            <v>1.2</v>
          </cell>
          <cell r="BE465">
            <v>0</v>
          </cell>
          <cell r="BF465">
            <v>7710</v>
          </cell>
          <cell r="BG465">
            <v>7710</v>
          </cell>
          <cell r="BH465"/>
          <cell r="BI465"/>
          <cell r="BJ465"/>
          <cell r="BK465">
            <v>0</v>
          </cell>
          <cell r="BL465">
            <v>0</v>
          </cell>
          <cell r="BM465"/>
          <cell r="BN465">
            <v>0</v>
          </cell>
          <cell r="BO465">
            <v>0</v>
          </cell>
        </row>
        <row r="466">
          <cell r="I466" t="str">
            <v>2025/15</v>
          </cell>
          <cell r="J466" t="str">
            <v xml:space="preserve">G_2025/15 </v>
          </cell>
          <cell r="K466">
            <v>2017</v>
          </cell>
          <cell r="L466">
            <v>2026</v>
          </cell>
          <cell r="M466">
            <v>9634.9699999999993</v>
          </cell>
          <cell r="N466">
            <v>9634.9699999999993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4812.4849999999997</v>
          </cell>
          <cell r="W466">
            <v>4822.4849999999997</v>
          </cell>
          <cell r="X466">
            <v>4822.4849999999997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/>
          <cell r="AG466"/>
          <cell r="AH466"/>
          <cell r="AI466">
            <v>0</v>
          </cell>
          <cell r="AJ466">
            <v>0</v>
          </cell>
          <cell r="AK466">
            <v>0</v>
          </cell>
          <cell r="AL466">
            <v>0</v>
          </cell>
          <cell r="AM466"/>
          <cell r="AN466"/>
          <cell r="AO466"/>
          <cell r="AP466">
            <v>0</v>
          </cell>
          <cell r="AQ466">
            <v>0</v>
          </cell>
          <cell r="AR466">
            <v>0</v>
          </cell>
          <cell r="AS466">
            <v>0</v>
          </cell>
          <cell r="AT466"/>
          <cell r="AU466"/>
          <cell r="AV466"/>
          <cell r="AW466">
            <v>0</v>
          </cell>
          <cell r="AX466">
            <v>0</v>
          </cell>
          <cell r="AY466">
            <v>0</v>
          </cell>
          <cell r="AZ466">
            <v>0</v>
          </cell>
          <cell r="BA466"/>
          <cell r="BB466"/>
          <cell r="BC466"/>
          <cell r="BD466">
            <v>0</v>
          </cell>
          <cell r="BE466">
            <v>0</v>
          </cell>
          <cell r="BF466">
            <v>10</v>
          </cell>
          <cell r="BG466">
            <v>10</v>
          </cell>
          <cell r="BH466"/>
          <cell r="BI466"/>
          <cell r="BJ466"/>
          <cell r="BK466">
            <v>0</v>
          </cell>
          <cell r="BL466">
            <v>0</v>
          </cell>
          <cell r="BM466"/>
          <cell r="BN466">
            <v>4812.4849999999997</v>
          </cell>
          <cell r="BO466">
            <v>4812.4849999999997</v>
          </cell>
        </row>
        <row r="467">
          <cell r="I467" t="str">
            <v>2026/15</v>
          </cell>
          <cell r="J467" t="str">
            <v xml:space="preserve">G_2026/15 </v>
          </cell>
          <cell r="K467">
            <v>2017</v>
          </cell>
          <cell r="L467">
            <v>2026</v>
          </cell>
          <cell r="M467">
            <v>12606.52</v>
          </cell>
          <cell r="N467">
            <v>12606.52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6298.26</v>
          </cell>
          <cell r="W467">
            <v>6308.26</v>
          </cell>
          <cell r="X467">
            <v>6308.26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/>
          <cell r="AG467"/>
          <cell r="AH467"/>
          <cell r="AI467">
            <v>0</v>
          </cell>
          <cell r="AJ467">
            <v>0</v>
          </cell>
          <cell r="AK467">
            <v>0</v>
          </cell>
          <cell r="AL467">
            <v>0</v>
          </cell>
          <cell r="AM467"/>
          <cell r="AN467"/>
          <cell r="AO467"/>
          <cell r="AP467">
            <v>0</v>
          </cell>
          <cell r="AQ467">
            <v>0</v>
          </cell>
          <cell r="AR467">
            <v>0</v>
          </cell>
          <cell r="AS467">
            <v>0</v>
          </cell>
          <cell r="AT467"/>
          <cell r="AU467"/>
          <cell r="AV467"/>
          <cell r="AW467">
            <v>0</v>
          </cell>
          <cell r="AX467">
            <v>0</v>
          </cell>
          <cell r="AY467">
            <v>0</v>
          </cell>
          <cell r="AZ467">
            <v>0</v>
          </cell>
          <cell r="BA467"/>
          <cell r="BB467"/>
          <cell r="BC467"/>
          <cell r="BD467">
            <v>0</v>
          </cell>
          <cell r="BE467">
            <v>0</v>
          </cell>
          <cell r="BF467">
            <v>10</v>
          </cell>
          <cell r="BG467">
            <v>10</v>
          </cell>
          <cell r="BH467"/>
          <cell r="BI467"/>
          <cell r="BJ467"/>
          <cell r="BK467">
            <v>0</v>
          </cell>
          <cell r="BL467">
            <v>0</v>
          </cell>
          <cell r="BM467"/>
          <cell r="BN467">
            <v>6298.26</v>
          </cell>
          <cell r="BO467">
            <v>6298.26</v>
          </cell>
        </row>
        <row r="468">
          <cell r="I468" t="str">
            <v>2027/15</v>
          </cell>
          <cell r="J468" t="str">
            <v>G_2027/15</v>
          </cell>
          <cell r="K468">
            <v>2017</v>
          </cell>
          <cell r="L468">
            <v>2024</v>
          </cell>
          <cell r="M468">
            <v>9188.66</v>
          </cell>
          <cell r="N468">
            <v>9188.66</v>
          </cell>
          <cell r="O468">
            <v>0</v>
          </cell>
          <cell r="P468">
            <v>1.5</v>
          </cell>
          <cell r="Q468">
            <v>1.5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9188.66</v>
          </cell>
          <cell r="X468">
            <v>9188.66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/>
          <cell r="AG468"/>
          <cell r="AH468"/>
          <cell r="AI468">
            <v>0</v>
          </cell>
          <cell r="AJ468">
            <v>0</v>
          </cell>
          <cell r="AK468">
            <v>0</v>
          </cell>
          <cell r="AL468">
            <v>0</v>
          </cell>
          <cell r="AM468"/>
          <cell r="AN468"/>
          <cell r="AO468"/>
          <cell r="AP468">
            <v>0</v>
          </cell>
          <cell r="AQ468">
            <v>0</v>
          </cell>
          <cell r="AR468">
            <v>0</v>
          </cell>
          <cell r="AS468">
            <v>0</v>
          </cell>
          <cell r="AT468"/>
          <cell r="AU468"/>
          <cell r="AV468"/>
          <cell r="AW468">
            <v>0</v>
          </cell>
          <cell r="AX468">
            <v>0</v>
          </cell>
          <cell r="AY468">
            <v>188.66</v>
          </cell>
          <cell r="AZ468">
            <v>188.66</v>
          </cell>
          <cell r="BA468"/>
          <cell r="BB468"/>
          <cell r="BC468"/>
          <cell r="BD468">
            <v>1.5</v>
          </cell>
          <cell r="BE468">
            <v>0</v>
          </cell>
          <cell r="BF468">
            <v>9000</v>
          </cell>
          <cell r="BG468">
            <v>9000</v>
          </cell>
          <cell r="BH468"/>
          <cell r="BI468"/>
          <cell r="BJ468"/>
          <cell r="BK468">
            <v>0</v>
          </cell>
          <cell r="BL468">
            <v>0</v>
          </cell>
          <cell r="BM468"/>
          <cell r="BN468">
            <v>0</v>
          </cell>
          <cell r="BO468">
            <v>0</v>
          </cell>
        </row>
        <row r="469">
          <cell r="I469" t="str">
            <v>2028/15</v>
          </cell>
          <cell r="J469" t="str">
            <v xml:space="preserve">I_2028/15 </v>
          </cell>
          <cell r="K469">
            <v>2018</v>
          </cell>
          <cell r="L469">
            <v>2023</v>
          </cell>
          <cell r="M469">
            <v>13913.56</v>
          </cell>
          <cell r="N469">
            <v>13913.56</v>
          </cell>
          <cell r="O469">
            <v>0</v>
          </cell>
          <cell r="P469">
            <v>2.5</v>
          </cell>
          <cell r="Q469">
            <v>2.5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13913.56</v>
          </cell>
          <cell r="X469">
            <v>13913.56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/>
          <cell r="AG469"/>
          <cell r="AH469"/>
          <cell r="AI469">
            <v>0</v>
          </cell>
          <cell r="AJ469">
            <v>0</v>
          </cell>
          <cell r="AK469">
            <v>0</v>
          </cell>
          <cell r="AL469">
            <v>0</v>
          </cell>
          <cell r="AM469"/>
          <cell r="AN469"/>
          <cell r="AO469"/>
          <cell r="AP469">
            <v>0</v>
          </cell>
          <cell r="AQ469">
            <v>0</v>
          </cell>
          <cell r="AR469">
            <v>0</v>
          </cell>
          <cell r="AS469">
            <v>0</v>
          </cell>
          <cell r="AT469"/>
          <cell r="AU469"/>
          <cell r="AV469"/>
          <cell r="AW469">
            <v>2.5</v>
          </cell>
          <cell r="AX469">
            <v>0</v>
          </cell>
          <cell r="AY469">
            <v>13913.56</v>
          </cell>
          <cell r="AZ469">
            <v>13913.56</v>
          </cell>
          <cell r="BA469"/>
          <cell r="BB469"/>
          <cell r="BC469"/>
          <cell r="BD469">
            <v>0</v>
          </cell>
          <cell r="BE469">
            <v>0</v>
          </cell>
          <cell r="BF469">
            <v>0</v>
          </cell>
          <cell r="BG469">
            <v>0</v>
          </cell>
          <cell r="BH469"/>
          <cell r="BI469"/>
          <cell r="BJ469"/>
          <cell r="BK469">
            <v>0</v>
          </cell>
          <cell r="BL469">
            <v>0</v>
          </cell>
          <cell r="BM469"/>
          <cell r="BN469">
            <v>0</v>
          </cell>
          <cell r="BO469">
            <v>0</v>
          </cell>
        </row>
        <row r="470">
          <cell r="I470" t="str">
            <v>2029/15</v>
          </cell>
          <cell r="J470" t="str">
            <v xml:space="preserve">I_2029/15 </v>
          </cell>
          <cell r="K470">
            <v>2018</v>
          </cell>
          <cell r="L470">
            <v>2023</v>
          </cell>
          <cell r="M470">
            <v>5535.08</v>
          </cell>
          <cell r="N470">
            <v>5535.08</v>
          </cell>
          <cell r="O470">
            <v>0</v>
          </cell>
          <cell r="P470">
            <v>0.7</v>
          </cell>
          <cell r="Q470">
            <v>0.7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5535.08</v>
          </cell>
          <cell r="X470">
            <v>5535.08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/>
          <cell r="AG470"/>
          <cell r="AH470"/>
          <cell r="AI470">
            <v>0</v>
          </cell>
          <cell r="AJ470">
            <v>0</v>
          </cell>
          <cell r="AK470">
            <v>0</v>
          </cell>
          <cell r="AL470">
            <v>0</v>
          </cell>
          <cell r="AM470"/>
          <cell r="AN470"/>
          <cell r="AO470"/>
          <cell r="AP470">
            <v>0</v>
          </cell>
          <cell r="AQ470">
            <v>0</v>
          </cell>
          <cell r="AR470">
            <v>0</v>
          </cell>
          <cell r="AS470">
            <v>0</v>
          </cell>
          <cell r="AT470"/>
          <cell r="AU470"/>
          <cell r="AV470"/>
          <cell r="AW470">
            <v>0.7</v>
          </cell>
          <cell r="AX470">
            <v>0</v>
          </cell>
          <cell r="AY470">
            <v>5535.08</v>
          </cell>
          <cell r="AZ470">
            <v>5535.08</v>
          </cell>
          <cell r="BA470"/>
          <cell r="BB470"/>
          <cell r="BC470"/>
          <cell r="BD470">
            <v>0</v>
          </cell>
          <cell r="BE470">
            <v>0</v>
          </cell>
          <cell r="BF470">
            <v>0</v>
          </cell>
          <cell r="BG470">
            <v>0</v>
          </cell>
          <cell r="BH470"/>
          <cell r="BI470"/>
          <cell r="BJ470"/>
          <cell r="BK470">
            <v>0</v>
          </cell>
          <cell r="BL470">
            <v>0</v>
          </cell>
          <cell r="BM470"/>
          <cell r="BN470">
            <v>0</v>
          </cell>
          <cell r="BO470">
            <v>0</v>
          </cell>
        </row>
        <row r="471">
          <cell r="I471" t="str">
            <v>2030/15</v>
          </cell>
          <cell r="J471" t="str">
            <v xml:space="preserve">I_2030/15 </v>
          </cell>
          <cell r="K471">
            <v>2018</v>
          </cell>
          <cell r="L471">
            <v>2023</v>
          </cell>
          <cell r="M471">
            <v>4930.25</v>
          </cell>
          <cell r="N471">
            <v>4930.25</v>
          </cell>
          <cell r="O471">
            <v>0</v>
          </cell>
          <cell r="P471">
            <v>0.7</v>
          </cell>
          <cell r="Q471">
            <v>0.7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4930.25</v>
          </cell>
          <cell r="X471">
            <v>4930.25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/>
          <cell r="AG471"/>
          <cell r="AH471"/>
          <cell r="AI471">
            <v>0</v>
          </cell>
          <cell r="AJ471">
            <v>0</v>
          </cell>
          <cell r="AK471">
            <v>0</v>
          </cell>
          <cell r="AL471">
            <v>0</v>
          </cell>
          <cell r="AM471"/>
          <cell r="AN471"/>
          <cell r="AO471"/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/>
          <cell r="AU471"/>
          <cell r="AV471"/>
          <cell r="AW471">
            <v>0.7</v>
          </cell>
          <cell r="AX471">
            <v>0</v>
          </cell>
          <cell r="AY471">
            <v>4930.25</v>
          </cell>
          <cell r="AZ471">
            <v>4930.25</v>
          </cell>
          <cell r="BA471"/>
          <cell r="BB471"/>
          <cell r="BC471"/>
          <cell r="BD471">
            <v>0</v>
          </cell>
          <cell r="BE471">
            <v>0</v>
          </cell>
          <cell r="BF471">
            <v>0</v>
          </cell>
          <cell r="BG471">
            <v>0</v>
          </cell>
          <cell r="BH471"/>
          <cell r="BI471"/>
          <cell r="BJ471"/>
          <cell r="BK471">
            <v>0</v>
          </cell>
          <cell r="BL471">
            <v>0</v>
          </cell>
          <cell r="BM471"/>
          <cell r="BN471">
            <v>0</v>
          </cell>
          <cell r="BO471">
            <v>0</v>
          </cell>
        </row>
        <row r="472">
          <cell r="I472" t="str">
            <v>2050/15</v>
          </cell>
          <cell r="J472" t="str">
            <v xml:space="preserve">I_2050/15 </v>
          </cell>
          <cell r="K472">
            <v>2018</v>
          </cell>
          <cell r="L472">
            <v>2023</v>
          </cell>
          <cell r="M472">
            <v>5166.78</v>
          </cell>
          <cell r="N472">
            <v>5166.78</v>
          </cell>
          <cell r="O472">
            <v>0</v>
          </cell>
          <cell r="P472">
            <v>0.8</v>
          </cell>
          <cell r="Q472">
            <v>0.8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5166.78</v>
          </cell>
          <cell r="X472">
            <v>5166.78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/>
          <cell r="AG472"/>
          <cell r="AH472"/>
          <cell r="AI472">
            <v>0</v>
          </cell>
          <cell r="AJ472">
            <v>0</v>
          </cell>
          <cell r="AK472">
            <v>0</v>
          </cell>
          <cell r="AL472">
            <v>0</v>
          </cell>
          <cell r="AM472"/>
          <cell r="AN472"/>
          <cell r="AO472"/>
          <cell r="AP472">
            <v>0</v>
          </cell>
          <cell r="AQ472">
            <v>0</v>
          </cell>
          <cell r="AR472">
            <v>0</v>
          </cell>
          <cell r="AS472">
            <v>0</v>
          </cell>
          <cell r="AT472"/>
          <cell r="AU472"/>
          <cell r="AV472"/>
          <cell r="AW472">
            <v>0.8</v>
          </cell>
          <cell r="AX472">
            <v>0</v>
          </cell>
          <cell r="AY472">
            <v>5166.78</v>
          </cell>
          <cell r="AZ472">
            <v>5166.78</v>
          </cell>
          <cell r="BA472"/>
          <cell r="BB472"/>
          <cell r="BC472"/>
          <cell r="BD472">
            <v>0</v>
          </cell>
          <cell r="BE472">
            <v>0</v>
          </cell>
          <cell r="BF472">
            <v>0</v>
          </cell>
          <cell r="BG472">
            <v>0</v>
          </cell>
          <cell r="BH472"/>
          <cell r="BI472"/>
          <cell r="BJ472"/>
          <cell r="BK472">
            <v>0</v>
          </cell>
          <cell r="BL472">
            <v>0</v>
          </cell>
          <cell r="BM472"/>
          <cell r="BN472">
            <v>0</v>
          </cell>
          <cell r="BO472">
            <v>0</v>
          </cell>
        </row>
        <row r="473">
          <cell r="I473" t="str">
            <v>2051/15</v>
          </cell>
          <cell r="J473" t="str">
            <v xml:space="preserve">I_2051/15 </v>
          </cell>
          <cell r="K473">
            <v>2018</v>
          </cell>
          <cell r="L473">
            <v>2023</v>
          </cell>
          <cell r="M473">
            <v>6785.34</v>
          </cell>
          <cell r="N473">
            <v>6785.34</v>
          </cell>
          <cell r="O473">
            <v>0</v>
          </cell>
          <cell r="P473">
            <v>1</v>
          </cell>
          <cell r="Q473">
            <v>1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6785.34</v>
          </cell>
          <cell r="X473">
            <v>6785.34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/>
          <cell r="AG473"/>
          <cell r="AH473"/>
          <cell r="AI473">
            <v>0</v>
          </cell>
          <cell r="AJ473">
            <v>0</v>
          </cell>
          <cell r="AK473">
            <v>0</v>
          </cell>
          <cell r="AL473">
            <v>0</v>
          </cell>
          <cell r="AM473"/>
          <cell r="AN473"/>
          <cell r="AO473"/>
          <cell r="AP473">
            <v>0</v>
          </cell>
          <cell r="AQ473">
            <v>0</v>
          </cell>
          <cell r="AR473">
            <v>0</v>
          </cell>
          <cell r="AS473">
            <v>0</v>
          </cell>
          <cell r="AT473"/>
          <cell r="AU473"/>
          <cell r="AV473"/>
          <cell r="AW473">
            <v>1</v>
          </cell>
          <cell r="AX473">
            <v>0</v>
          </cell>
          <cell r="AY473">
            <v>6785.34</v>
          </cell>
          <cell r="AZ473">
            <v>6785.34</v>
          </cell>
          <cell r="BA473"/>
          <cell r="BB473"/>
          <cell r="BC473"/>
          <cell r="BD473">
            <v>0</v>
          </cell>
          <cell r="BE473">
            <v>0</v>
          </cell>
          <cell r="BF473">
            <v>0</v>
          </cell>
          <cell r="BG473">
            <v>0</v>
          </cell>
          <cell r="BH473"/>
          <cell r="BI473"/>
          <cell r="BJ473"/>
          <cell r="BK473">
            <v>0</v>
          </cell>
          <cell r="BL473">
            <v>0</v>
          </cell>
          <cell r="BM473"/>
          <cell r="BN473">
            <v>0</v>
          </cell>
          <cell r="BO473">
            <v>0</v>
          </cell>
        </row>
        <row r="474">
          <cell r="I474" t="str">
            <v>2052/15</v>
          </cell>
          <cell r="J474" t="str">
            <v>G_2052/15</v>
          </cell>
          <cell r="K474">
            <v>2019</v>
          </cell>
          <cell r="L474">
            <v>2023</v>
          </cell>
          <cell r="M474">
            <v>11857.85</v>
          </cell>
          <cell r="N474">
            <v>11857.85</v>
          </cell>
          <cell r="O474">
            <v>0</v>
          </cell>
          <cell r="P474">
            <v>2.8</v>
          </cell>
          <cell r="Q474">
            <v>2.8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11857.85</v>
          </cell>
          <cell r="X474">
            <v>11857.85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/>
          <cell r="AG474"/>
          <cell r="AH474"/>
          <cell r="AI474">
            <v>0</v>
          </cell>
          <cell r="AJ474">
            <v>0</v>
          </cell>
          <cell r="AK474">
            <v>0</v>
          </cell>
          <cell r="AL474">
            <v>0</v>
          </cell>
          <cell r="AM474"/>
          <cell r="AN474"/>
          <cell r="AO474"/>
          <cell r="AP474">
            <v>0</v>
          </cell>
          <cell r="AQ474">
            <v>0</v>
          </cell>
          <cell r="AR474">
            <v>0</v>
          </cell>
          <cell r="AS474">
            <v>0</v>
          </cell>
          <cell r="AT474"/>
          <cell r="AU474"/>
          <cell r="AV474"/>
          <cell r="AW474">
            <v>2.8</v>
          </cell>
          <cell r="AX474">
            <v>0</v>
          </cell>
          <cell r="AY474">
            <v>11857.85</v>
          </cell>
          <cell r="AZ474">
            <v>11857.85</v>
          </cell>
          <cell r="BA474"/>
          <cell r="BB474"/>
          <cell r="BC474"/>
          <cell r="BD474">
            <v>0</v>
          </cell>
          <cell r="BE474">
            <v>0</v>
          </cell>
          <cell r="BF474">
            <v>0</v>
          </cell>
          <cell r="BG474">
            <v>0</v>
          </cell>
          <cell r="BH474"/>
          <cell r="BI474"/>
          <cell r="BJ474"/>
          <cell r="BK474">
            <v>0</v>
          </cell>
          <cell r="BL474">
            <v>0</v>
          </cell>
          <cell r="BM474"/>
          <cell r="BN474">
            <v>0</v>
          </cell>
          <cell r="BO474">
            <v>0</v>
          </cell>
        </row>
        <row r="475">
          <cell r="I475" t="str">
            <v>2054/15</v>
          </cell>
          <cell r="J475" t="str">
            <v xml:space="preserve">G_2054/15 </v>
          </cell>
          <cell r="K475">
            <v>2019</v>
          </cell>
          <cell r="L475">
            <v>2023</v>
          </cell>
          <cell r="M475">
            <v>4160.42</v>
          </cell>
          <cell r="N475">
            <v>4160.42</v>
          </cell>
          <cell r="O475">
            <v>0</v>
          </cell>
          <cell r="P475">
            <v>0.6</v>
          </cell>
          <cell r="Q475">
            <v>0.6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4160.42</v>
          </cell>
          <cell r="X475">
            <v>4160.42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/>
          <cell r="AG475"/>
          <cell r="AH475"/>
          <cell r="AI475">
            <v>0</v>
          </cell>
          <cell r="AJ475">
            <v>0</v>
          </cell>
          <cell r="AK475">
            <v>0</v>
          </cell>
          <cell r="AL475">
            <v>0</v>
          </cell>
          <cell r="AM475"/>
          <cell r="AN475"/>
          <cell r="AO475"/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/>
          <cell r="AU475"/>
          <cell r="AV475"/>
          <cell r="AW475">
            <v>0.6</v>
          </cell>
          <cell r="AX475">
            <v>0</v>
          </cell>
          <cell r="AY475">
            <v>4160.42</v>
          </cell>
          <cell r="AZ475">
            <v>4160.42</v>
          </cell>
          <cell r="BA475"/>
          <cell r="BB475"/>
          <cell r="BC475"/>
          <cell r="BD475">
            <v>0</v>
          </cell>
          <cell r="BE475">
            <v>0</v>
          </cell>
          <cell r="BF475">
            <v>0</v>
          </cell>
          <cell r="BG475">
            <v>0</v>
          </cell>
          <cell r="BH475"/>
          <cell r="BI475"/>
          <cell r="BJ475"/>
          <cell r="BK475">
            <v>0</v>
          </cell>
          <cell r="BL475">
            <v>0</v>
          </cell>
          <cell r="BM475"/>
          <cell r="BN475">
            <v>0</v>
          </cell>
          <cell r="BO475">
            <v>0</v>
          </cell>
        </row>
        <row r="476">
          <cell r="I476" t="str">
            <v>2055/15</v>
          </cell>
          <cell r="J476" t="str">
            <v xml:space="preserve">G_2055/15 </v>
          </cell>
          <cell r="K476">
            <v>2019</v>
          </cell>
          <cell r="L476">
            <v>2023</v>
          </cell>
          <cell r="M476">
            <v>4160.42</v>
          </cell>
          <cell r="N476">
            <v>4160.42</v>
          </cell>
          <cell r="O476">
            <v>0</v>
          </cell>
          <cell r="P476">
            <v>0.6</v>
          </cell>
          <cell r="Q476">
            <v>0.6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4160.42</v>
          </cell>
          <cell r="X476">
            <v>4160.42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/>
          <cell r="AG476"/>
          <cell r="AH476"/>
          <cell r="AI476">
            <v>0</v>
          </cell>
          <cell r="AJ476">
            <v>0</v>
          </cell>
          <cell r="AK476">
            <v>0</v>
          </cell>
          <cell r="AL476">
            <v>0</v>
          </cell>
          <cell r="AM476"/>
          <cell r="AN476"/>
          <cell r="AO476"/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/>
          <cell r="AU476"/>
          <cell r="AV476"/>
          <cell r="AW476">
            <v>0.6</v>
          </cell>
          <cell r="AX476">
            <v>0</v>
          </cell>
          <cell r="AY476">
            <v>4160.42</v>
          </cell>
          <cell r="AZ476">
            <v>4160.42</v>
          </cell>
          <cell r="BA476"/>
          <cell r="BB476"/>
          <cell r="BC476"/>
          <cell r="BD476">
            <v>0</v>
          </cell>
          <cell r="BE476">
            <v>0</v>
          </cell>
          <cell r="BF476">
            <v>0</v>
          </cell>
          <cell r="BG476">
            <v>0</v>
          </cell>
          <cell r="BH476"/>
          <cell r="BI476"/>
          <cell r="BJ476"/>
          <cell r="BK476">
            <v>0</v>
          </cell>
          <cell r="BL476">
            <v>0</v>
          </cell>
          <cell r="BM476"/>
          <cell r="BN476">
            <v>0</v>
          </cell>
          <cell r="BO476">
            <v>0</v>
          </cell>
        </row>
        <row r="477">
          <cell r="I477" t="str">
            <v>2056/15</v>
          </cell>
          <cell r="J477" t="str">
            <v xml:space="preserve">G_2056/15 </v>
          </cell>
          <cell r="K477">
            <v>2019</v>
          </cell>
          <cell r="L477">
            <v>2024</v>
          </cell>
          <cell r="M477">
            <v>5561.24</v>
          </cell>
          <cell r="N477">
            <v>5561.24</v>
          </cell>
          <cell r="O477">
            <v>0</v>
          </cell>
          <cell r="P477">
            <v>0.8</v>
          </cell>
          <cell r="Q477">
            <v>0.8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5561.2400000000007</v>
          </cell>
          <cell r="X477">
            <v>5561.2400000000007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/>
          <cell r="AG477"/>
          <cell r="AH477"/>
          <cell r="AI477">
            <v>0</v>
          </cell>
          <cell r="AJ477">
            <v>0</v>
          </cell>
          <cell r="AK477">
            <v>0</v>
          </cell>
          <cell r="AL477">
            <v>0</v>
          </cell>
          <cell r="AM477"/>
          <cell r="AN477"/>
          <cell r="AO477"/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/>
          <cell r="AU477"/>
          <cell r="AV477"/>
          <cell r="AW477">
            <v>0</v>
          </cell>
          <cell r="AX477">
            <v>0</v>
          </cell>
          <cell r="AY477">
            <v>0</v>
          </cell>
          <cell r="AZ477">
            <v>0</v>
          </cell>
          <cell r="BA477"/>
          <cell r="BB477"/>
          <cell r="BC477"/>
          <cell r="BD477">
            <v>0.8</v>
          </cell>
          <cell r="BE477">
            <v>0</v>
          </cell>
          <cell r="BF477">
            <v>5561.2400000000007</v>
          </cell>
          <cell r="BG477">
            <v>5561.2400000000007</v>
          </cell>
          <cell r="BH477"/>
          <cell r="BI477"/>
          <cell r="BJ477"/>
          <cell r="BK477">
            <v>0</v>
          </cell>
          <cell r="BL477">
            <v>0</v>
          </cell>
          <cell r="BM477"/>
          <cell r="BN477">
            <v>0</v>
          </cell>
          <cell r="BO477">
            <v>0</v>
          </cell>
        </row>
        <row r="478">
          <cell r="I478" t="str">
            <v>2057/15</v>
          </cell>
          <cell r="J478" t="str">
            <v xml:space="preserve">G_2057/15 </v>
          </cell>
          <cell r="K478">
            <v>2019</v>
          </cell>
          <cell r="L478">
            <v>2024</v>
          </cell>
          <cell r="M478">
            <v>7744.72</v>
          </cell>
          <cell r="N478">
            <v>7744.72</v>
          </cell>
          <cell r="O478">
            <v>0</v>
          </cell>
          <cell r="P478">
            <v>1.1000000000000001</v>
          </cell>
          <cell r="Q478">
            <v>1.1000000000000001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7744.72</v>
          </cell>
          <cell r="X478">
            <v>7744.72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/>
          <cell r="AG478"/>
          <cell r="AH478"/>
          <cell r="AI478">
            <v>0</v>
          </cell>
          <cell r="AJ478">
            <v>0</v>
          </cell>
          <cell r="AK478">
            <v>0</v>
          </cell>
          <cell r="AL478">
            <v>0</v>
          </cell>
          <cell r="AM478"/>
          <cell r="AN478"/>
          <cell r="AO478"/>
          <cell r="AP478">
            <v>0</v>
          </cell>
          <cell r="AQ478">
            <v>0</v>
          </cell>
          <cell r="AR478">
            <v>0</v>
          </cell>
          <cell r="AS478">
            <v>0</v>
          </cell>
          <cell r="AT478"/>
          <cell r="AU478"/>
          <cell r="AV478"/>
          <cell r="AW478">
            <v>0</v>
          </cell>
          <cell r="AX478">
            <v>0</v>
          </cell>
          <cell r="AY478">
            <v>0</v>
          </cell>
          <cell r="AZ478">
            <v>0</v>
          </cell>
          <cell r="BA478"/>
          <cell r="BB478"/>
          <cell r="BC478"/>
          <cell r="BD478">
            <v>1.1000000000000001</v>
          </cell>
          <cell r="BE478">
            <v>0</v>
          </cell>
          <cell r="BF478">
            <v>7744.72</v>
          </cell>
          <cell r="BG478">
            <v>7744.72</v>
          </cell>
          <cell r="BH478"/>
          <cell r="BI478"/>
          <cell r="BJ478"/>
          <cell r="BK478">
            <v>0</v>
          </cell>
          <cell r="BL478">
            <v>0</v>
          </cell>
          <cell r="BM478"/>
          <cell r="BN478">
            <v>0</v>
          </cell>
          <cell r="BO478">
            <v>0</v>
          </cell>
        </row>
        <row r="479">
          <cell r="I479" t="str">
            <v>2058/15</v>
          </cell>
          <cell r="J479" t="str">
            <v xml:space="preserve">G_2058/15 </v>
          </cell>
          <cell r="K479">
            <v>2019</v>
          </cell>
          <cell r="L479">
            <v>2024</v>
          </cell>
          <cell r="M479">
            <v>8060.89</v>
          </cell>
          <cell r="N479">
            <v>8060.89</v>
          </cell>
          <cell r="O479">
            <v>0</v>
          </cell>
          <cell r="P479">
            <v>1.3</v>
          </cell>
          <cell r="Q479">
            <v>1.3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8060.8899999999994</v>
          </cell>
          <cell r="X479">
            <v>8060.8899999999994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/>
          <cell r="AG479"/>
          <cell r="AH479"/>
          <cell r="AI479">
            <v>0</v>
          </cell>
          <cell r="AJ479">
            <v>0</v>
          </cell>
          <cell r="AK479">
            <v>0</v>
          </cell>
          <cell r="AL479">
            <v>0</v>
          </cell>
          <cell r="AM479"/>
          <cell r="AN479"/>
          <cell r="AO479"/>
          <cell r="AP479">
            <v>0</v>
          </cell>
          <cell r="AQ479">
            <v>0</v>
          </cell>
          <cell r="AR479">
            <v>0</v>
          </cell>
          <cell r="AS479">
            <v>0</v>
          </cell>
          <cell r="AT479"/>
          <cell r="AU479"/>
          <cell r="AV479"/>
          <cell r="AW479">
            <v>0</v>
          </cell>
          <cell r="AX479">
            <v>0</v>
          </cell>
          <cell r="AY479">
            <v>0</v>
          </cell>
          <cell r="AZ479">
            <v>0</v>
          </cell>
          <cell r="BA479"/>
          <cell r="BB479"/>
          <cell r="BC479"/>
          <cell r="BD479">
            <v>1.3</v>
          </cell>
          <cell r="BE479">
            <v>0</v>
          </cell>
          <cell r="BF479">
            <v>8060.8899999999994</v>
          </cell>
          <cell r="BG479">
            <v>8060.8899999999994</v>
          </cell>
          <cell r="BH479"/>
          <cell r="BI479"/>
          <cell r="BJ479"/>
          <cell r="BK479">
            <v>0</v>
          </cell>
          <cell r="BL479">
            <v>0</v>
          </cell>
          <cell r="BM479"/>
          <cell r="BN479">
            <v>0</v>
          </cell>
          <cell r="BO479">
            <v>0</v>
          </cell>
        </row>
        <row r="480">
          <cell r="I480" t="str">
            <v>2059/15</v>
          </cell>
          <cell r="J480" t="str">
            <v>G_2059/15</v>
          </cell>
          <cell r="K480">
            <v>2019</v>
          </cell>
          <cell r="L480">
            <v>2023</v>
          </cell>
          <cell r="M480">
            <v>11724.4</v>
          </cell>
          <cell r="N480">
            <v>11724.4</v>
          </cell>
          <cell r="O480">
            <v>0</v>
          </cell>
          <cell r="P480">
            <v>2.4</v>
          </cell>
          <cell r="Q480">
            <v>2.4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11724.4</v>
          </cell>
          <cell r="X480">
            <v>11724.4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/>
          <cell r="AG480"/>
          <cell r="AH480"/>
          <cell r="AI480">
            <v>0</v>
          </cell>
          <cell r="AJ480">
            <v>0</v>
          </cell>
          <cell r="AK480">
            <v>0</v>
          </cell>
          <cell r="AL480">
            <v>0</v>
          </cell>
          <cell r="AM480"/>
          <cell r="AN480"/>
          <cell r="AO480"/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/>
          <cell r="AU480"/>
          <cell r="AV480"/>
          <cell r="AW480">
            <v>2.4</v>
          </cell>
          <cell r="AX480">
            <v>0</v>
          </cell>
          <cell r="AY480">
            <v>11724.4</v>
          </cell>
          <cell r="AZ480">
            <v>11724.4</v>
          </cell>
          <cell r="BA480"/>
          <cell r="BB480"/>
          <cell r="BC480"/>
          <cell r="BD480">
            <v>0</v>
          </cell>
          <cell r="BE480">
            <v>0</v>
          </cell>
          <cell r="BF480">
            <v>0</v>
          </cell>
          <cell r="BG480">
            <v>0</v>
          </cell>
          <cell r="BH480"/>
          <cell r="BI480"/>
          <cell r="BJ480"/>
          <cell r="BK480">
            <v>0</v>
          </cell>
          <cell r="BL480">
            <v>0</v>
          </cell>
          <cell r="BM480"/>
          <cell r="BN480">
            <v>0</v>
          </cell>
          <cell r="BO480">
            <v>0</v>
          </cell>
        </row>
        <row r="481">
          <cell r="I481" t="str">
            <v>2060/15</v>
          </cell>
          <cell r="J481" t="str">
            <v>I_2060/15</v>
          </cell>
          <cell r="K481">
            <v>2018</v>
          </cell>
          <cell r="L481">
            <v>2023</v>
          </cell>
          <cell r="M481">
            <v>10665.32</v>
          </cell>
          <cell r="N481">
            <v>10665.32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0.8</v>
          </cell>
          <cell r="T481">
            <v>0.8</v>
          </cell>
          <cell r="U481">
            <v>0</v>
          </cell>
          <cell r="V481">
            <v>0</v>
          </cell>
          <cell r="W481">
            <v>10665.32</v>
          </cell>
          <cell r="X481">
            <v>10665.32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/>
          <cell r="AG481"/>
          <cell r="AH481"/>
          <cell r="AI481">
            <v>0</v>
          </cell>
          <cell r="AJ481">
            <v>0</v>
          </cell>
          <cell r="AK481">
            <v>0</v>
          </cell>
          <cell r="AL481">
            <v>0</v>
          </cell>
          <cell r="AM481"/>
          <cell r="AN481"/>
          <cell r="AO481"/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/>
          <cell r="AU481"/>
          <cell r="AV481"/>
          <cell r="AW481">
            <v>0</v>
          </cell>
          <cell r="AX481">
            <v>0.8</v>
          </cell>
          <cell r="AY481">
            <v>992.17</v>
          </cell>
          <cell r="AZ481">
            <v>992.17</v>
          </cell>
          <cell r="BA481"/>
          <cell r="BB481"/>
          <cell r="BC481"/>
          <cell r="BD481">
            <v>0</v>
          </cell>
          <cell r="BE481">
            <v>0</v>
          </cell>
          <cell r="BF481">
            <v>9673.15</v>
          </cell>
          <cell r="BG481">
            <v>9673.15</v>
          </cell>
          <cell r="BH481"/>
          <cell r="BI481"/>
          <cell r="BJ481"/>
          <cell r="BK481">
            <v>0</v>
          </cell>
          <cell r="BL481">
            <v>0</v>
          </cell>
          <cell r="BM481"/>
          <cell r="BN481">
            <v>0</v>
          </cell>
          <cell r="BO481">
            <v>0</v>
          </cell>
        </row>
        <row r="482">
          <cell r="I482" t="str">
            <v>2064/15</v>
          </cell>
          <cell r="J482" t="str">
            <v>G_2064/15</v>
          </cell>
          <cell r="K482">
            <v>2016</v>
          </cell>
          <cell r="L482">
            <v>2026</v>
          </cell>
          <cell r="M482">
            <v>13993.89</v>
          </cell>
          <cell r="N482">
            <v>13993.89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6991.9449999999997</v>
          </cell>
          <cell r="W482">
            <v>7001.9449999999997</v>
          </cell>
          <cell r="X482">
            <v>7001.9449999999997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/>
          <cell r="AG482"/>
          <cell r="AH482"/>
          <cell r="AI482">
            <v>0</v>
          </cell>
          <cell r="AJ482">
            <v>0</v>
          </cell>
          <cell r="AK482">
            <v>0</v>
          </cell>
          <cell r="AL482">
            <v>0</v>
          </cell>
          <cell r="AM482"/>
          <cell r="AN482"/>
          <cell r="AO482"/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/>
          <cell r="AU482"/>
          <cell r="AV482"/>
          <cell r="AW482">
            <v>0</v>
          </cell>
          <cell r="AX482">
            <v>0</v>
          </cell>
          <cell r="AY482">
            <v>0</v>
          </cell>
          <cell r="AZ482">
            <v>0</v>
          </cell>
          <cell r="BA482"/>
          <cell r="BB482"/>
          <cell r="BC482"/>
          <cell r="BD482">
            <v>0</v>
          </cell>
          <cell r="BE482">
            <v>0</v>
          </cell>
          <cell r="BF482">
            <v>10</v>
          </cell>
          <cell r="BG482">
            <v>10</v>
          </cell>
          <cell r="BH482"/>
          <cell r="BI482"/>
          <cell r="BJ482"/>
          <cell r="BK482">
            <v>0</v>
          </cell>
          <cell r="BL482">
            <v>0</v>
          </cell>
          <cell r="BM482"/>
          <cell r="BN482">
            <v>6991.9449999999997</v>
          </cell>
          <cell r="BO482">
            <v>6991.9449999999997</v>
          </cell>
        </row>
        <row r="483">
          <cell r="I483" t="str">
            <v>2070/15</v>
          </cell>
          <cell r="J483" t="str">
            <v>G_2070/15</v>
          </cell>
          <cell r="K483">
            <v>2017</v>
          </cell>
          <cell r="L483">
            <v>2024</v>
          </cell>
          <cell r="M483">
            <v>10905.18</v>
          </cell>
          <cell r="N483">
            <v>10905.18</v>
          </cell>
          <cell r="O483">
            <v>0</v>
          </cell>
          <cell r="P483">
            <v>1.2</v>
          </cell>
          <cell r="Q483">
            <v>1.2</v>
          </cell>
          <cell r="R483">
            <v>0</v>
          </cell>
          <cell r="S483">
            <v>0.4</v>
          </cell>
          <cell r="T483">
            <v>0.4</v>
          </cell>
          <cell r="U483">
            <v>0</v>
          </cell>
          <cell r="V483">
            <v>0</v>
          </cell>
          <cell r="W483">
            <v>10905.18</v>
          </cell>
          <cell r="X483">
            <v>10905.18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/>
          <cell r="AG483"/>
          <cell r="AH483"/>
          <cell r="AI483">
            <v>0</v>
          </cell>
          <cell r="AJ483">
            <v>0</v>
          </cell>
          <cell r="AK483">
            <v>0</v>
          </cell>
          <cell r="AL483">
            <v>0</v>
          </cell>
          <cell r="AM483"/>
          <cell r="AN483"/>
          <cell r="AO483"/>
          <cell r="AP483">
            <v>0</v>
          </cell>
          <cell r="AQ483">
            <v>0</v>
          </cell>
          <cell r="AR483">
            <v>0</v>
          </cell>
          <cell r="AS483">
            <v>0</v>
          </cell>
          <cell r="AT483"/>
          <cell r="AU483"/>
          <cell r="AV483"/>
          <cell r="AW483">
            <v>0</v>
          </cell>
          <cell r="AX483">
            <v>0</v>
          </cell>
          <cell r="AY483">
            <v>905.18</v>
          </cell>
          <cell r="AZ483">
            <v>905.18</v>
          </cell>
          <cell r="BA483"/>
          <cell r="BB483"/>
          <cell r="BC483"/>
          <cell r="BD483">
            <v>1.2</v>
          </cell>
          <cell r="BE483">
            <v>0.4</v>
          </cell>
          <cell r="BF483">
            <v>10000</v>
          </cell>
          <cell r="BG483">
            <v>10000</v>
          </cell>
          <cell r="BH483"/>
          <cell r="BI483"/>
          <cell r="BJ483"/>
          <cell r="BK483">
            <v>0</v>
          </cell>
          <cell r="BL483">
            <v>0</v>
          </cell>
          <cell r="BM483"/>
          <cell r="BN483">
            <v>0</v>
          </cell>
          <cell r="BO483">
            <v>0</v>
          </cell>
        </row>
        <row r="484">
          <cell r="I484" t="str">
            <v>2073/15</v>
          </cell>
          <cell r="J484" t="str">
            <v>G_2073/15</v>
          </cell>
          <cell r="K484">
            <v>2019</v>
          </cell>
          <cell r="L484">
            <v>2023</v>
          </cell>
          <cell r="M484">
            <v>2807.61</v>
          </cell>
          <cell r="N484">
            <v>2807.61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0.4</v>
          </cell>
          <cell r="T484">
            <v>0.4</v>
          </cell>
          <cell r="U484">
            <v>0</v>
          </cell>
          <cell r="V484">
            <v>0</v>
          </cell>
          <cell r="W484">
            <v>2807.61</v>
          </cell>
          <cell r="X484">
            <v>2807.61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/>
          <cell r="AG484"/>
          <cell r="AH484"/>
          <cell r="AI484">
            <v>0</v>
          </cell>
          <cell r="AJ484">
            <v>0</v>
          </cell>
          <cell r="AK484">
            <v>0</v>
          </cell>
          <cell r="AL484">
            <v>0</v>
          </cell>
          <cell r="AM484"/>
          <cell r="AN484"/>
          <cell r="AO484"/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/>
          <cell r="AU484"/>
          <cell r="AV484"/>
          <cell r="AW484">
            <v>0</v>
          </cell>
          <cell r="AX484">
            <v>0.4</v>
          </cell>
          <cell r="AY484">
            <v>2807.61</v>
          </cell>
          <cell r="AZ484">
            <v>2807.61</v>
          </cell>
          <cell r="BA484"/>
          <cell r="BB484"/>
          <cell r="BC484"/>
          <cell r="BD484">
            <v>0</v>
          </cell>
          <cell r="BE484">
            <v>0</v>
          </cell>
          <cell r="BF484">
            <v>0</v>
          </cell>
          <cell r="BG484">
            <v>0</v>
          </cell>
          <cell r="BH484"/>
          <cell r="BI484"/>
          <cell r="BJ484"/>
          <cell r="BK484">
            <v>0</v>
          </cell>
          <cell r="BL484">
            <v>0</v>
          </cell>
          <cell r="BM484"/>
          <cell r="BN484">
            <v>0</v>
          </cell>
          <cell r="BO484">
            <v>0</v>
          </cell>
        </row>
        <row r="485">
          <cell r="I485" t="str">
            <v>5327/18</v>
          </cell>
          <cell r="J485" t="str">
            <v xml:space="preserve">I_5327/18 </v>
          </cell>
          <cell r="K485">
            <v>2019</v>
          </cell>
          <cell r="L485">
            <v>2020</v>
          </cell>
          <cell r="M485">
            <v>1111.4099999999999</v>
          </cell>
          <cell r="N485">
            <v>1111.4099999999999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9.9999999999997726</v>
          </cell>
          <cell r="W485">
            <v>1101.4100000000001</v>
          </cell>
          <cell r="X485">
            <v>1101.4100000000001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1101.4100000000001</v>
          </cell>
          <cell r="AE485">
            <v>1101.4100000000001</v>
          </cell>
          <cell r="AF485"/>
          <cell r="AG485"/>
          <cell r="AH485"/>
          <cell r="AI485">
            <v>0</v>
          </cell>
          <cell r="AJ485">
            <v>0</v>
          </cell>
          <cell r="AK485">
            <v>0</v>
          </cell>
          <cell r="AL485">
            <v>0</v>
          </cell>
          <cell r="AM485"/>
          <cell r="AN485"/>
          <cell r="AO485"/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/>
          <cell r="AU485"/>
          <cell r="AV485"/>
          <cell r="AW485">
            <v>0</v>
          </cell>
          <cell r="AX485">
            <v>0</v>
          </cell>
          <cell r="AY485">
            <v>0</v>
          </cell>
          <cell r="AZ485">
            <v>0</v>
          </cell>
          <cell r="BA485"/>
          <cell r="BB485"/>
          <cell r="BC485"/>
          <cell r="BD485">
            <v>0</v>
          </cell>
          <cell r="BE485">
            <v>0</v>
          </cell>
          <cell r="BF485">
            <v>0</v>
          </cell>
          <cell r="BG485">
            <v>0</v>
          </cell>
          <cell r="BH485"/>
          <cell r="BI485"/>
          <cell r="BJ485"/>
          <cell r="BK485">
            <v>0</v>
          </cell>
          <cell r="BL485">
            <v>0</v>
          </cell>
          <cell r="BM485"/>
          <cell r="BN485">
            <v>0</v>
          </cell>
          <cell r="BO485">
            <v>0</v>
          </cell>
        </row>
        <row r="486">
          <cell r="I486" t="str">
            <v>6089/19</v>
          </cell>
          <cell r="J486" t="str">
            <v xml:space="preserve">J_6089/19 </v>
          </cell>
          <cell r="K486">
            <v>2020</v>
          </cell>
          <cell r="L486">
            <v>2020</v>
          </cell>
          <cell r="M486">
            <v>296.02908000000002</v>
          </cell>
          <cell r="N486">
            <v>390.27</v>
          </cell>
          <cell r="O486">
            <v>-94.24091999999996</v>
          </cell>
          <cell r="P486">
            <v>0</v>
          </cell>
          <cell r="Q486">
            <v>0</v>
          </cell>
          <cell r="R486">
            <v>0</v>
          </cell>
          <cell r="S486">
            <v>0.25</v>
          </cell>
          <cell r="T486">
            <v>0.25</v>
          </cell>
          <cell r="U486">
            <v>0</v>
          </cell>
          <cell r="V486">
            <v>45.72908000000001</v>
          </cell>
          <cell r="W486">
            <v>250.3</v>
          </cell>
          <cell r="X486">
            <v>250.3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0.25</v>
          </cell>
          <cell r="AD486">
            <v>250.3</v>
          </cell>
          <cell r="AE486">
            <v>250.3</v>
          </cell>
          <cell r="AF486"/>
          <cell r="AG486"/>
          <cell r="AH486"/>
          <cell r="AI486">
            <v>0</v>
          </cell>
          <cell r="AJ486">
            <v>0</v>
          </cell>
          <cell r="AK486">
            <v>0</v>
          </cell>
          <cell r="AL486">
            <v>0</v>
          </cell>
          <cell r="AM486"/>
          <cell r="AN486"/>
          <cell r="AO486"/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/>
          <cell r="AU486"/>
          <cell r="AV486"/>
          <cell r="AW486">
            <v>0</v>
          </cell>
          <cell r="AX486">
            <v>0</v>
          </cell>
          <cell r="AY486">
            <v>0</v>
          </cell>
          <cell r="AZ486">
            <v>0</v>
          </cell>
          <cell r="BA486"/>
          <cell r="BB486"/>
          <cell r="BC486"/>
          <cell r="BD486">
            <v>0</v>
          </cell>
          <cell r="BE486">
            <v>0</v>
          </cell>
          <cell r="BF486">
            <v>0</v>
          </cell>
          <cell r="BG486">
            <v>0</v>
          </cell>
          <cell r="BH486"/>
          <cell r="BI486"/>
          <cell r="BJ486"/>
          <cell r="BK486">
            <v>0</v>
          </cell>
          <cell r="BL486">
            <v>0</v>
          </cell>
          <cell r="BM486"/>
          <cell r="BN486">
            <v>0</v>
          </cell>
          <cell r="BO486">
            <v>0</v>
          </cell>
        </row>
        <row r="487">
          <cell r="I487" t="str">
            <v>2307/15</v>
          </cell>
          <cell r="J487" t="str">
            <v>G_2307/15</v>
          </cell>
          <cell r="K487">
            <v>2016</v>
          </cell>
          <cell r="L487">
            <v>2023</v>
          </cell>
          <cell r="M487">
            <v>9028.9699999999993</v>
          </cell>
          <cell r="N487">
            <v>9028.9699999999993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0.8</v>
          </cell>
          <cell r="T487">
            <v>0.8</v>
          </cell>
          <cell r="U487">
            <v>0</v>
          </cell>
          <cell r="V487">
            <v>0</v>
          </cell>
          <cell r="W487">
            <v>9028.9699999999993</v>
          </cell>
          <cell r="X487">
            <v>9028.9699999999993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/>
          <cell r="AG487"/>
          <cell r="AH487"/>
          <cell r="AI487">
            <v>0</v>
          </cell>
          <cell r="AJ487">
            <v>0</v>
          </cell>
          <cell r="AK487">
            <v>0</v>
          </cell>
          <cell r="AL487">
            <v>0</v>
          </cell>
          <cell r="AM487"/>
          <cell r="AN487"/>
          <cell r="AO487"/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/>
          <cell r="AU487"/>
          <cell r="AV487"/>
          <cell r="AW487">
            <v>0</v>
          </cell>
          <cell r="AX487">
            <v>0.8</v>
          </cell>
          <cell r="AY487">
            <v>563.32000000000005</v>
          </cell>
          <cell r="AZ487">
            <v>563.32000000000005</v>
          </cell>
          <cell r="BA487"/>
          <cell r="BB487"/>
          <cell r="BC487"/>
          <cell r="BD487">
            <v>0</v>
          </cell>
          <cell r="BE487">
            <v>0</v>
          </cell>
          <cell r="BF487">
            <v>8465.65</v>
          </cell>
          <cell r="BG487">
            <v>8465.65</v>
          </cell>
          <cell r="BH487"/>
          <cell r="BI487"/>
          <cell r="BJ487"/>
          <cell r="BK487">
            <v>0</v>
          </cell>
          <cell r="BL487">
            <v>0</v>
          </cell>
          <cell r="BM487"/>
          <cell r="BN487">
            <v>0</v>
          </cell>
          <cell r="BO487">
            <v>0</v>
          </cell>
        </row>
        <row r="488">
          <cell r="I488" t="str">
            <v>6283/19</v>
          </cell>
          <cell r="J488" t="str">
            <v>J_6283/19</v>
          </cell>
          <cell r="K488">
            <v>2020</v>
          </cell>
          <cell r="L488">
            <v>2020</v>
          </cell>
          <cell r="M488">
            <v>254.67</v>
          </cell>
          <cell r="N488">
            <v>254.67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254.67</v>
          </cell>
          <cell r="X488">
            <v>254.67</v>
          </cell>
          <cell r="Y488">
            <v>0</v>
          </cell>
          <cell r="Z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254.67</v>
          </cell>
          <cell r="AE488">
            <v>254.67</v>
          </cell>
          <cell r="AF488"/>
          <cell r="AG488"/>
          <cell r="AH488"/>
          <cell r="AI488">
            <v>0</v>
          </cell>
          <cell r="AJ488">
            <v>0</v>
          </cell>
          <cell r="AK488">
            <v>0</v>
          </cell>
          <cell r="AL488">
            <v>0</v>
          </cell>
          <cell r="AM488"/>
          <cell r="AN488"/>
          <cell r="AO488"/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/>
          <cell r="AU488"/>
          <cell r="AV488"/>
          <cell r="AW488">
            <v>0</v>
          </cell>
          <cell r="AX488">
            <v>0</v>
          </cell>
          <cell r="AY488">
            <v>0</v>
          </cell>
          <cell r="AZ488">
            <v>0</v>
          </cell>
          <cell r="BA488"/>
          <cell r="BB488"/>
          <cell r="BC488"/>
          <cell r="BD488">
            <v>0</v>
          </cell>
          <cell r="BE488">
            <v>0</v>
          </cell>
          <cell r="BF488">
            <v>0</v>
          </cell>
          <cell r="BG488">
            <v>0</v>
          </cell>
          <cell r="BH488"/>
          <cell r="BI488"/>
          <cell r="BJ488"/>
          <cell r="BK488">
            <v>0</v>
          </cell>
          <cell r="BL488">
            <v>0</v>
          </cell>
          <cell r="BM488"/>
          <cell r="BN488">
            <v>0</v>
          </cell>
          <cell r="BO488">
            <v>0</v>
          </cell>
        </row>
        <row r="489">
          <cell r="I489" t="str">
            <v>6242/19</v>
          </cell>
          <cell r="J489" t="str">
            <v>J_6242/19</v>
          </cell>
          <cell r="K489">
            <v>2020</v>
          </cell>
          <cell r="L489">
            <v>2020</v>
          </cell>
          <cell r="M489">
            <v>1888.37</v>
          </cell>
          <cell r="N489">
            <v>1888.37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1.26</v>
          </cell>
          <cell r="T489">
            <v>1.26</v>
          </cell>
          <cell r="U489">
            <v>0</v>
          </cell>
          <cell r="V489">
            <v>941.1099999999999</v>
          </cell>
          <cell r="W489">
            <v>947.26</v>
          </cell>
          <cell r="X489">
            <v>947.26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1.26</v>
          </cell>
          <cell r="AD489">
            <v>947.26</v>
          </cell>
          <cell r="AE489">
            <v>947.26</v>
          </cell>
          <cell r="AF489"/>
          <cell r="AG489"/>
          <cell r="AH489"/>
          <cell r="AI489">
            <v>0</v>
          </cell>
          <cell r="AJ489">
            <v>0</v>
          </cell>
          <cell r="AK489">
            <v>0</v>
          </cell>
          <cell r="AL489">
            <v>0</v>
          </cell>
          <cell r="AM489"/>
          <cell r="AN489"/>
          <cell r="AO489"/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/>
          <cell r="AU489"/>
          <cell r="AV489"/>
          <cell r="AW489">
            <v>0</v>
          </cell>
          <cell r="AX489">
            <v>0</v>
          </cell>
          <cell r="AY489">
            <v>0</v>
          </cell>
          <cell r="AZ489">
            <v>0</v>
          </cell>
          <cell r="BA489"/>
          <cell r="BB489"/>
          <cell r="BC489"/>
          <cell r="BD489">
            <v>0</v>
          </cell>
          <cell r="BE489">
            <v>0</v>
          </cell>
          <cell r="BF489">
            <v>0</v>
          </cell>
          <cell r="BG489">
            <v>0</v>
          </cell>
          <cell r="BH489"/>
          <cell r="BI489"/>
          <cell r="BJ489"/>
          <cell r="BK489">
            <v>0</v>
          </cell>
          <cell r="BL489">
            <v>0</v>
          </cell>
          <cell r="BM489"/>
          <cell r="BN489">
            <v>0</v>
          </cell>
          <cell r="BO489">
            <v>0</v>
          </cell>
        </row>
        <row r="490">
          <cell r="I490"/>
          <cell r="J490"/>
          <cell r="K490"/>
          <cell r="L490"/>
          <cell r="M490">
            <v>73628.11</v>
          </cell>
          <cell r="N490" t="e">
            <v>#N/A</v>
          </cell>
          <cell r="O490" t="e">
            <v>#N/A</v>
          </cell>
          <cell r="P490">
            <v>0</v>
          </cell>
          <cell r="Q490" t="e">
            <v>#N/A</v>
          </cell>
          <cell r="R490" t="e">
            <v>#N/A</v>
          </cell>
          <cell r="S490">
            <v>0</v>
          </cell>
          <cell r="T490" t="e">
            <v>#N/A</v>
          </cell>
          <cell r="U490" t="e">
            <v>#N/A</v>
          </cell>
          <cell r="V490">
            <v>73628.11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  <cell r="AB490"/>
          <cell r="AC490"/>
          <cell r="AD490">
            <v>0</v>
          </cell>
          <cell r="AE490"/>
          <cell r="AF490">
            <v>0</v>
          </cell>
          <cell r="AG490">
            <v>0</v>
          </cell>
          <cell r="AH490">
            <v>0</v>
          </cell>
          <cell r="AI490"/>
          <cell r="AJ490"/>
          <cell r="AK490"/>
          <cell r="AL490"/>
          <cell r="AM490">
            <v>0</v>
          </cell>
          <cell r="AN490">
            <v>0</v>
          </cell>
          <cell r="AO490">
            <v>0</v>
          </cell>
          <cell r="AP490"/>
          <cell r="AQ490"/>
          <cell r="AR490"/>
          <cell r="AS490"/>
          <cell r="AT490">
            <v>0</v>
          </cell>
          <cell r="AU490">
            <v>0</v>
          </cell>
          <cell r="AV490">
            <v>0</v>
          </cell>
          <cell r="AW490"/>
          <cell r="AX490"/>
          <cell r="AY490"/>
          <cell r="AZ490"/>
          <cell r="BA490">
            <v>0</v>
          </cell>
          <cell r="BB490">
            <v>0</v>
          </cell>
          <cell r="BC490">
            <v>0</v>
          </cell>
          <cell r="BD490"/>
          <cell r="BE490"/>
          <cell r="BF490"/>
          <cell r="BG490"/>
          <cell r="BH490">
            <v>0</v>
          </cell>
          <cell r="BI490">
            <v>0</v>
          </cell>
          <cell r="BJ490">
            <v>0</v>
          </cell>
          <cell r="BK490"/>
          <cell r="BL490"/>
          <cell r="BM490">
            <v>0</v>
          </cell>
          <cell r="BN490"/>
          <cell r="BO490"/>
        </row>
        <row r="491">
          <cell r="I491" t="str">
            <v>4486/18</v>
          </cell>
          <cell r="J491" t="str">
            <v xml:space="preserve">I_4486/18 </v>
          </cell>
          <cell r="K491">
            <v>2018</v>
          </cell>
          <cell r="L491">
            <v>2021</v>
          </cell>
          <cell r="M491">
            <v>6380.8</v>
          </cell>
          <cell r="N491">
            <v>6380.8</v>
          </cell>
          <cell r="O491">
            <v>0</v>
          </cell>
          <cell r="P491">
            <v>3.5</v>
          </cell>
          <cell r="Q491">
            <v>3.5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137.11999999999989</v>
          </cell>
          <cell r="W491">
            <v>6243.68</v>
          </cell>
          <cell r="X491">
            <v>6243.68</v>
          </cell>
          <cell r="Y491">
            <v>0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2243.6799999999998</v>
          </cell>
          <cell r="AE491">
            <v>2243.6799999999998</v>
          </cell>
          <cell r="AF491"/>
          <cell r="AG491"/>
          <cell r="AH491"/>
          <cell r="AI491">
            <v>3.5</v>
          </cell>
          <cell r="AJ491">
            <v>0</v>
          </cell>
          <cell r="AK491">
            <v>4000</v>
          </cell>
          <cell r="AL491">
            <v>4000</v>
          </cell>
          <cell r="AM491"/>
          <cell r="AN491"/>
          <cell r="AO491"/>
          <cell r="AP491">
            <v>0</v>
          </cell>
          <cell r="AQ491">
            <v>0</v>
          </cell>
          <cell r="AR491">
            <v>0</v>
          </cell>
          <cell r="AS491">
            <v>0</v>
          </cell>
          <cell r="AT491"/>
          <cell r="AU491"/>
          <cell r="AV491"/>
          <cell r="AW491">
            <v>0</v>
          </cell>
          <cell r="AX491">
            <v>0</v>
          </cell>
          <cell r="AY491">
            <v>0</v>
          </cell>
          <cell r="AZ491">
            <v>0</v>
          </cell>
          <cell r="BA491"/>
          <cell r="BB491"/>
          <cell r="BC491"/>
          <cell r="BD491">
            <v>0</v>
          </cell>
          <cell r="BE491">
            <v>0</v>
          </cell>
          <cell r="BF491">
            <v>0</v>
          </cell>
          <cell r="BG491">
            <v>0</v>
          </cell>
          <cell r="BH491"/>
          <cell r="BI491"/>
          <cell r="BJ491"/>
          <cell r="BK491">
            <v>0</v>
          </cell>
          <cell r="BL491">
            <v>0</v>
          </cell>
          <cell r="BM491"/>
          <cell r="BN491">
            <v>0</v>
          </cell>
          <cell r="BO491">
            <v>0</v>
          </cell>
        </row>
        <row r="492">
          <cell r="I492" t="str">
            <v>5585/18</v>
          </cell>
          <cell r="J492" t="str">
            <v>J_5585/18</v>
          </cell>
          <cell r="K492">
            <v>2019</v>
          </cell>
          <cell r="L492">
            <v>2020</v>
          </cell>
          <cell r="M492">
            <v>2463.3000000000002</v>
          </cell>
          <cell r="N492">
            <v>2463.3000000000002</v>
          </cell>
          <cell r="O492">
            <v>0</v>
          </cell>
          <cell r="P492">
            <v>0.6</v>
          </cell>
          <cell r="Q492">
            <v>0.6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197.55000000000018</v>
          </cell>
          <cell r="W492">
            <v>2265.75</v>
          </cell>
          <cell r="X492">
            <v>2265.75</v>
          </cell>
          <cell r="Y492">
            <v>0</v>
          </cell>
          <cell r="Z492">
            <v>0</v>
          </cell>
          <cell r="AA492">
            <v>0</v>
          </cell>
          <cell r="AB492">
            <v>0.6</v>
          </cell>
          <cell r="AC492">
            <v>0</v>
          </cell>
          <cell r="AD492">
            <v>2265.75</v>
          </cell>
          <cell r="AE492">
            <v>2265.75</v>
          </cell>
          <cell r="AF492"/>
          <cell r="AG492"/>
          <cell r="AH492"/>
          <cell r="AI492">
            <v>0</v>
          </cell>
          <cell r="AJ492">
            <v>0</v>
          </cell>
          <cell r="AK492">
            <v>0</v>
          </cell>
          <cell r="AL492">
            <v>0</v>
          </cell>
          <cell r="AM492"/>
          <cell r="AN492"/>
          <cell r="AO492"/>
          <cell r="AP492">
            <v>0</v>
          </cell>
          <cell r="AQ492">
            <v>0</v>
          </cell>
          <cell r="AR492">
            <v>0</v>
          </cell>
          <cell r="AS492">
            <v>0</v>
          </cell>
          <cell r="AT492"/>
          <cell r="AU492"/>
          <cell r="AV492"/>
          <cell r="AW492">
            <v>0</v>
          </cell>
          <cell r="AX492">
            <v>0</v>
          </cell>
          <cell r="AY492">
            <v>0</v>
          </cell>
          <cell r="AZ492">
            <v>0</v>
          </cell>
          <cell r="BA492"/>
          <cell r="BB492"/>
          <cell r="BC492"/>
          <cell r="BD492">
            <v>0</v>
          </cell>
          <cell r="BE492">
            <v>0</v>
          </cell>
          <cell r="BF492">
            <v>0</v>
          </cell>
          <cell r="BG492">
            <v>0</v>
          </cell>
          <cell r="BH492"/>
          <cell r="BI492"/>
          <cell r="BJ492"/>
          <cell r="BK492">
            <v>0</v>
          </cell>
          <cell r="BL492">
            <v>0</v>
          </cell>
          <cell r="BM492"/>
          <cell r="BN492">
            <v>0</v>
          </cell>
          <cell r="BO492">
            <v>0</v>
          </cell>
        </row>
        <row r="493">
          <cell r="I493" t="str">
            <v>5058/18</v>
          </cell>
          <cell r="J493" t="str">
            <v xml:space="preserve">I_5058/18 </v>
          </cell>
          <cell r="K493">
            <v>2019</v>
          </cell>
          <cell r="L493">
            <v>2022</v>
          </cell>
          <cell r="M493">
            <v>18670.66</v>
          </cell>
          <cell r="N493">
            <v>18670.66</v>
          </cell>
          <cell r="O493">
            <v>0</v>
          </cell>
          <cell r="P493">
            <v>5.85</v>
          </cell>
          <cell r="Q493">
            <v>5.85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987</v>
          </cell>
          <cell r="W493">
            <v>17683.66</v>
          </cell>
          <cell r="X493">
            <v>17683.66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10</v>
          </cell>
          <cell r="AE493">
            <v>10</v>
          </cell>
          <cell r="AF493"/>
          <cell r="AG493"/>
          <cell r="AH493"/>
          <cell r="AI493">
            <v>0</v>
          </cell>
          <cell r="AJ493">
            <v>0</v>
          </cell>
          <cell r="AK493">
            <v>3298.3700000000003</v>
          </cell>
          <cell r="AL493">
            <v>3298.3700000000003</v>
          </cell>
          <cell r="AM493"/>
          <cell r="AN493"/>
          <cell r="AO493"/>
          <cell r="AP493">
            <v>5.85</v>
          </cell>
          <cell r="AQ493">
            <v>0</v>
          </cell>
          <cell r="AR493">
            <v>14375.29</v>
          </cell>
          <cell r="AS493">
            <v>14375.29</v>
          </cell>
          <cell r="AT493"/>
          <cell r="AU493"/>
          <cell r="AV493"/>
          <cell r="AW493">
            <v>0</v>
          </cell>
          <cell r="AX493">
            <v>0</v>
          </cell>
          <cell r="AY493">
            <v>0</v>
          </cell>
          <cell r="AZ493">
            <v>0</v>
          </cell>
          <cell r="BA493"/>
          <cell r="BB493"/>
          <cell r="BC493"/>
          <cell r="BD493">
            <v>0</v>
          </cell>
          <cell r="BE493">
            <v>0</v>
          </cell>
          <cell r="BF493">
            <v>0</v>
          </cell>
          <cell r="BG493">
            <v>0</v>
          </cell>
          <cell r="BH493"/>
          <cell r="BI493"/>
          <cell r="BJ493"/>
          <cell r="BK493">
            <v>0</v>
          </cell>
          <cell r="BL493">
            <v>0</v>
          </cell>
          <cell r="BM493"/>
          <cell r="BN493">
            <v>0</v>
          </cell>
          <cell r="BO493">
            <v>0</v>
          </cell>
        </row>
        <row r="494">
          <cell r="I494" t="str">
            <v>5059/18</v>
          </cell>
          <cell r="J494" t="str">
            <v xml:space="preserve">I_5059/18 </v>
          </cell>
          <cell r="K494">
            <v>2019</v>
          </cell>
          <cell r="L494">
            <v>2020</v>
          </cell>
          <cell r="M494">
            <v>3450.83</v>
          </cell>
          <cell r="N494">
            <v>3450.83</v>
          </cell>
          <cell r="O494">
            <v>0</v>
          </cell>
          <cell r="P494">
            <v>1</v>
          </cell>
          <cell r="Q494">
            <v>1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3450.83</v>
          </cell>
          <cell r="X494">
            <v>3450.83</v>
          </cell>
          <cell r="Y494">
            <v>0</v>
          </cell>
          <cell r="Z494">
            <v>0</v>
          </cell>
          <cell r="AA494">
            <v>0</v>
          </cell>
          <cell r="AB494">
            <v>1</v>
          </cell>
          <cell r="AC494">
            <v>0</v>
          </cell>
          <cell r="AD494">
            <v>3450.83</v>
          </cell>
          <cell r="AE494">
            <v>3450.83</v>
          </cell>
          <cell r="AF494"/>
          <cell r="AG494"/>
          <cell r="AH494"/>
          <cell r="AI494">
            <v>0</v>
          </cell>
          <cell r="AJ494">
            <v>0</v>
          </cell>
          <cell r="AK494">
            <v>0</v>
          </cell>
          <cell r="AL494">
            <v>0</v>
          </cell>
          <cell r="AM494"/>
          <cell r="AN494"/>
          <cell r="AO494"/>
          <cell r="AP494">
            <v>0</v>
          </cell>
          <cell r="AQ494">
            <v>0</v>
          </cell>
          <cell r="AR494">
            <v>0</v>
          </cell>
          <cell r="AS494">
            <v>0</v>
          </cell>
          <cell r="AT494"/>
          <cell r="AU494"/>
          <cell r="AV494"/>
          <cell r="AW494">
            <v>0</v>
          </cell>
          <cell r="AX494">
            <v>0</v>
          </cell>
          <cell r="AY494">
            <v>0</v>
          </cell>
          <cell r="AZ494">
            <v>0</v>
          </cell>
          <cell r="BA494"/>
          <cell r="BB494"/>
          <cell r="BC494"/>
          <cell r="BD494">
            <v>0</v>
          </cell>
          <cell r="BE494">
            <v>0</v>
          </cell>
          <cell r="BF494">
            <v>0</v>
          </cell>
          <cell r="BG494">
            <v>0</v>
          </cell>
          <cell r="BH494"/>
          <cell r="BI494"/>
          <cell r="BJ494"/>
          <cell r="BK494">
            <v>0</v>
          </cell>
          <cell r="BL494">
            <v>0</v>
          </cell>
          <cell r="BM494"/>
          <cell r="BN494">
            <v>0</v>
          </cell>
          <cell r="BO494">
            <v>0</v>
          </cell>
        </row>
        <row r="495">
          <cell r="I495" t="str">
            <v>5060/18</v>
          </cell>
          <cell r="J495" t="str">
            <v xml:space="preserve">I_5060/18 </v>
          </cell>
          <cell r="K495">
            <v>2020</v>
          </cell>
          <cell r="L495">
            <v>2020</v>
          </cell>
          <cell r="M495">
            <v>2240.58</v>
          </cell>
          <cell r="N495">
            <v>2240.58</v>
          </cell>
          <cell r="O495">
            <v>0</v>
          </cell>
          <cell r="P495">
            <v>0.8</v>
          </cell>
          <cell r="Q495">
            <v>0.8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5</v>
          </cell>
          <cell r="W495">
            <v>2235.58</v>
          </cell>
          <cell r="X495">
            <v>2235.58</v>
          </cell>
          <cell r="Y495">
            <v>0</v>
          </cell>
          <cell r="Z495">
            <v>0</v>
          </cell>
          <cell r="AA495">
            <v>0</v>
          </cell>
          <cell r="AB495">
            <v>0.8</v>
          </cell>
          <cell r="AC495">
            <v>0</v>
          </cell>
          <cell r="AD495">
            <v>2235.58</v>
          </cell>
          <cell r="AE495">
            <v>2235.58</v>
          </cell>
          <cell r="AF495"/>
          <cell r="AG495"/>
          <cell r="AH495"/>
          <cell r="AI495">
            <v>0</v>
          </cell>
          <cell r="AJ495">
            <v>0</v>
          </cell>
          <cell r="AK495">
            <v>0</v>
          </cell>
          <cell r="AL495">
            <v>0</v>
          </cell>
          <cell r="AM495"/>
          <cell r="AN495"/>
          <cell r="AO495"/>
          <cell r="AP495">
            <v>0</v>
          </cell>
          <cell r="AQ495">
            <v>0</v>
          </cell>
          <cell r="AR495">
            <v>0</v>
          </cell>
          <cell r="AS495">
            <v>0</v>
          </cell>
          <cell r="AT495"/>
          <cell r="AU495"/>
          <cell r="AV495"/>
          <cell r="AW495">
            <v>0</v>
          </cell>
          <cell r="AX495">
            <v>0</v>
          </cell>
          <cell r="AY495">
            <v>0</v>
          </cell>
          <cell r="AZ495">
            <v>0</v>
          </cell>
          <cell r="BA495"/>
          <cell r="BB495"/>
          <cell r="BC495"/>
          <cell r="BD495">
            <v>0</v>
          </cell>
          <cell r="BE495">
            <v>0</v>
          </cell>
          <cell r="BF495">
            <v>0</v>
          </cell>
          <cell r="BG495">
            <v>0</v>
          </cell>
          <cell r="BH495"/>
          <cell r="BI495"/>
          <cell r="BJ495"/>
          <cell r="BK495">
            <v>0</v>
          </cell>
          <cell r="BL495">
            <v>0</v>
          </cell>
          <cell r="BM495"/>
          <cell r="BN495">
            <v>0</v>
          </cell>
          <cell r="BO495">
            <v>0</v>
          </cell>
        </row>
        <row r="496">
          <cell r="I496" t="str">
            <v>5061/18</v>
          </cell>
          <cell r="J496" t="str">
            <v xml:space="preserve">I_5061/18 </v>
          </cell>
          <cell r="K496">
            <v>2020</v>
          </cell>
          <cell r="L496">
            <v>2020</v>
          </cell>
          <cell r="M496">
            <v>2359.0300000000002</v>
          </cell>
          <cell r="N496">
            <v>2359.0300000000002</v>
          </cell>
          <cell r="O496">
            <v>0</v>
          </cell>
          <cell r="P496">
            <v>0.6</v>
          </cell>
          <cell r="Q496">
            <v>0.6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2359.0300000000002</v>
          </cell>
          <cell r="X496">
            <v>2359.0300000000002</v>
          </cell>
          <cell r="Y496">
            <v>0</v>
          </cell>
          <cell r="Z496">
            <v>0</v>
          </cell>
          <cell r="AA496">
            <v>0</v>
          </cell>
          <cell r="AB496">
            <v>0.6</v>
          </cell>
          <cell r="AC496">
            <v>0</v>
          </cell>
          <cell r="AD496">
            <v>2359.0300000000002</v>
          </cell>
          <cell r="AE496">
            <v>2359.0300000000002</v>
          </cell>
          <cell r="AF496"/>
          <cell r="AG496"/>
          <cell r="AH496"/>
          <cell r="AI496">
            <v>0</v>
          </cell>
          <cell r="AJ496">
            <v>0</v>
          </cell>
          <cell r="AK496">
            <v>0</v>
          </cell>
          <cell r="AL496">
            <v>0</v>
          </cell>
          <cell r="AM496"/>
          <cell r="AN496"/>
          <cell r="AO496"/>
          <cell r="AP496">
            <v>0</v>
          </cell>
          <cell r="AQ496">
            <v>0</v>
          </cell>
          <cell r="AR496">
            <v>0</v>
          </cell>
          <cell r="AS496">
            <v>0</v>
          </cell>
          <cell r="AT496"/>
          <cell r="AU496"/>
          <cell r="AV496"/>
          <cell r="AW496">
            <v>0</v>
          </cell>
          <cell r="AX496">
            <v>0</v>
          </cell>
          <cell r="AY496">
            <v>0</v>
          </cell>
          <cell r="AZ496">
            <v>0</v>
          </cell>
          <cell r="BA496"/>
          <cell r="BB496"/>
          <cell r="BC496"/>
          <cell r="BD496">
            <v>0</v>
          </cell>
          <cell r="BE496">
            <v>0</v>
          </cell>
          <cell r="BF496">
            <v>0</v>
          </cell>
          <cell r="BG496">
            <v>0</v>
          </cell>
          <cell r="BH496"/>
          <cell r="BI496"/>
          <cell r="BJ496"/>
          <cell r="BK496">
            <v>0</v>
          </cell>
          <cell r="BL496">
            <v>0</v>
          </cell>
          <cell r="BM496"/>
          <cell r="BN496">
            <v>0</v>
          </cell>
          <cell r="BO496">
            <v>0</v>
          </cell>
        </row>
        <row r="497">
          <cell r="I497" t="str">
            <v>5309/18</v>
          </cell>
          <cell r="J497" t="str">
            <v>I_5309/18</v>
          </cell>
          <cell r="K497">
            <v>2018</v>
          </cell>
          <cell r="L497">
            <v>2020</v>
          </cell>
          <cell r="M497">
            <v>2267.36</v>
          </cell>
          <cell r="N497">
            <v>2267.36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1.26</v>
          </cell>
          <cell r="T497">
            <v>1.26</v>
          </cell>
          <cell r="U497">
            <v>0</v>
          </cell>
          <cell r="V497">
            <v>841.86000000000013</v>
          </cell>
          <cell r="W497">
            <v>1425.5</v>
          </cell>
          <cell r="X497">
            <v>1425.5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1.26</v>
          </cell>
          <cell r="AD497">
            <v>1425.5</v>
          </cell>
          <cell r="AE497">
            <v>1425.5</v>
          </cell>
          <cell r="AF497"/>
          <cell r="AG497"/>
          <cell r="AH497"/>
          <cell r="AI497">
            <v>0</v>
          </cell>
          <cell r="AJ497">
            <v>0</v>
          </cell>
          <cell r="AK497">
            <v>0</v>
          </cell>
          <cell r="AL497">
            <v>0</v>
          </cell>
          <cell r="AM497"/>
          <cell r="AN497"/>
          <cell r="AO497"/>
          <cell r="AP497">
            <v>0</v>
          </cell>
          <cell r="AQ497">
            <v>0</v>
          </cell>
          <cell r="AR497">
            <v>0</v>
          </cell>
          <cell r="AS497">
            <v>0</v>
          </cell>
          <cell r="AT497"/>
          <cell r="AU497"/>
          <cell r="AV497"/>
          <cell r="AW497">
            <v>0</v>
          </cell>
          <cell r="AX497">
            <v>0</v>
          </cell>
          <cell r="AY497">
            <v>0</v>
          </cell>
          <cell r="AZ497">
            <v>0</v>
          </cell>
          <cell r="BA497"/>
          <cell r="BB497"/>
          <cell r="BC497"/>
          <cell r="BD497">
            <v>0</v>
          </cell>
          <cell r="BE497">
            <v>0</v>
          </cell>
          <cell r="BF497">
            <v>0</v>
          </cell>
          <cell r="BG497">
            <v>0</v>
          </cell>
          <cell r="BH497"/>
          <cell r="BI497"/>
          <cell r="BJ497"/>
          <cell r="BK497">
            <v>0</v>
          </cell>
          <cell r="BL497">
            <v>0</v>
          </cell>
          <cell r="BM497"/>
          <cell r="BN497">
            <v>0</v>
          </cell>
          <cell r="BO497">
            <v>0</v>
          </cell>
        </row>
        <row r="498">
          <cell r="I498" t="str">
            <v>4488/18</v>
          </cell>
          <cell r="J498" t="str">
            <v>I_4488/18</v>
          </cell>
          <cell r="K498">
            <v>2018</v>
          </cell>
          <cell r="L498">
            <v>2023</v>
          </cell>
          <cell r="M498">
            <v>10330.549999999999</v>
          </cell>
          <cell r="N498">
            <v>10330.549999999999</v>
          </cell>
          <cell r="O498">
            <v>0</v>
          </cell>
          <cell r="P498">
            <v>3.2</v>
          </cell>
          <cell r="Q498">
            <v>3.2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10330.549999999999</v>
          </cell>
          <cell r="X498">
            <v>10330.549999999999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/>
          <cell r="AG498"/>
          <cell r="AH498"/>
          <cell r="AI498">
            <v>0</v>
          </cell>
          <cell r="AJ498">
            <v>0</v>
          </cell>
          <cell r="AK498">
            <v>0</v>
          </cell>
          <cell r="AL498">
            <v>0</v>
          </cell>
          <cell r="AM498"/>
          <cell r="AN498"/>
          <cell r="AO498"/>
          <cell r="AP498">
            <v>0</v>
          </cell>
          <cell r="AQ498">
            <v>0</v>
          </cell>
          <cell r="AR498">
            <v>0</v>
          </cell>
          <cell r="AS498">
            <v>0</v>
          </cell>
          <cell r="AT498"/>
          <cell r="AU498"/>
          <cell r="AV498"/>
          <cell r="AW498">
            <v>3.2</v>
          </cell>
          <cell r="AX498">
            <v>0</v>
          </cell>
          <cell r="AY498">
            <v>330.55</v>
          </cell>
          <cell r="AZ498">
            <v>330.55</v>
          </cell>
          <cell r="BA498"/>
          <cell r="BB498"/>
          <cell r="BC498"/>
          <cell r="BD498">
            <v>0</v>
          </cell>
          <cell r="BE498">
            <v>0</v>
          </cell>
          <cell r="BF498">
            <v>10000</v>
          </cell>
          <cell r="BG498">
            <v>10000</v>
          </cell>
          <cell r="BH498"/>
          <cell r="BI498"/>
          <cell r="BJ498"/>
          <cell r="BK498">
            <v>0</v>
          </cell>
          <cell r="BL498">
            <v>0</v>
          </cell>
          <cell r="BM498"/>
          <cell r="BN498">
            <v>0</v>
          </cell>
          <cell r="BO498">
            <v>0</v>
          </cell>
        </row>
        <row r="499">
          <cell r="I499" t="str">
            <v>4491/18</v>
          </cell>
          <cell r="J499" t="str">
            <v>I_4491/18</v>
          </cell>
          <cell r="K499">
            <v>2018</v>
          </cell>
          <cell r="L499">
            <v>2024</v>
          </cell>
          <cell r="M499">
            <v>4344.87</v>
          </cell>
          <cell r="N499">
            <v>4344.87</v>
          </cell>
          <cell r="O499">
            <v>0</v>
          </cell>
          <cell r="P499">
            <v>1.3</v>
          </cell>
          <cell r="Q499">
            <v>1.3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4344.87</v>
          </cell>
          <cell r="X499">
            <v>4344.87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/>
          <cell r="AG499"/>
          <cell r="AH499"/>
          <cell r="AI499">
            <v>0</v>
          </cell>
          <cell r="AJ499">
            <v>0</v>
          </cell>
          <cell r="AK499">
            <v>0</v>
          </cell>
          <cell r="AL499">
            <v>0</v>
          </cell>
          <cell r="AM499"/>
          <cell r="AN499"/>
          <cell r="AO499"/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/>
          <cell r="AU499"/>
          <cell r="AV499"/>
          <cell r="AW499">
            <v>0</v>
          </cell>
          <cell r="AX499">
            <v>0</v>
          </cell>
          <cell r="AY499">
            <v>294.87</v>
          </cell>
          <cell r="AZ499">
            <v>294.87</v>
          </cell>
          <cell r="BA499"/>
          <cell r="BB499"/>
          <cell r="BC499"/>
          <cell r="BD499">
            <v>1.3</v>
          </cell>
          <cell r="BE499">
            <v>0</v>
          </cell>
          <cell r="BF499">
            <v>4050</v>
          </cell>
          <cell r="BG499">
            <v>4050</v>
          </cell>
          <cell r="BH499"/>
          <cell r="BI499"/>
          <cell r="BJ499"/>
          <cell r="BK499">
            <v>0</v>
          </cell>
          <cell r="BL499">
            <v>0</v>
          </cell>
          <cell r="BM499"/>
          <cell r="BN499">
            <v>0</v>
          </cell>
          <cell r="BO499">
            <v>0</v>
          </cell>
        </row>
        <row r="500">
          <cell r="I500" t="str">
            <v>4710/18</v>
          </cell>
          <cell r="J500" t="str">
            <v>I_4710/18</v>
          </cell>
          <cell r="K500">
            <v>2018</v>
          </cell>
          <cell r="L500">
            <v>2023</v>
          </cell>
          <cell r="M500">
            <v>17033.810000000001</v>
          </cell>
          <cell r="N500">
            <v>17033.810000000001</v>
          </cell>
          <cell r="O500">
            <v>0</v>
          </cell>
          <cell r="P500">
            <v>3</v>
          </cell>
          <cell r="Q500">
            <v>3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17033.810000000001</v>
          </cell>
          <cell r="X500">
            <v>17033.810000000001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/>
          <cell r="AG500"/>
          <cell r="AH500"/>
          <cell r="AI500">
            <v>0</v>
          </cell>
          <cell r="AJ500">
            <v>0</v>
          </cell>
          <cell r="AK500">
            <v>0</v>
          </cell>
          <cell r="AL500">
            <v>0</v>
          </cell>
          <cell r="AM500"/>
          <cell r="AN500"/>
          <cell r="AO500"/>
          <cell r="AP500">
            <v>0</v>
          </cell>
          <cell r="AQ500">
            <v>0</v>
          </cell>
          <cell r="AR500">
            <v>0</v>
          </cell>
          <cell r="AS500">
            <v>0</v>
          </cell>
          <cell r="AT500"/>
          <cell r="AU500"/>
          <cell r="AV500"/>
          <cell r="AW500">
            <v>3</v>
          </cell>
          <cell r="AX500">
            <v>0</v>
          </cell>
          <cell r="AY500">
            <v>2033.81</v>
          </cell>
          <cell r="AZ500">
            <v>2033.81</v>
          </cell>
          <cell r="BA500"/>
          <cell r="BB500"/>
          <cell r="BC500"/>
          <cell r="BD500">
            <v>0</v>
          </cell>
          <cell r="BE500">
            <v>0</v>
          </cell>
          <cell r="BF500">
            <v>15000</v>
          </cell>
          <cell r="BG500">
            <v>15000</v>
          </cell>
          <cell r="BH500"/>
          <cell r="BI500"/>
          <cell r="BJ500"/>
          <cell r="BK500">
            <v>0</v>
          </cell>
          <cell r="BL500">
            <v>0</v>
          </cell>
          <cell r="BM500"/>
          <cell r="BN500">
            <v>0</v>
          </cell>
          <cell r="BO500">
            <v>0</v>
          </cell>
        </row>
        <row r="501">
          <cell r="I501" t="str">
            <v>4711/18</v>
          </cell>
          <cell r="J501" t="str">
            <v>I_4711/18</v>
          </cell>
          <cell r="K501">
            <v>2018</v>
          </cell>
          <cell r="L501">
            <v>2023</v>
          </cell>
          <cell r="M501">
            <v>2197.9499999999998</v>
          </cell>
          <cell r="N501">
            <v>2197.9499999999998</v>
          </cell>
          <cell r="O501">
            <v>0</v>
          </cell>
          <cell r="P501">
            <v>0.3</v>
          </cell>
          <cell r="Q501">
            <v>0.3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40</v>
          </cell>
          <cell r="W501">
            <v>2157.9499999999998</v>
          </cell>
          <cell r="X501">
            <v>2157.9499999999998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/>
          <cell r="AG501"/>
          <cell r="AH501"/>
          <cell r="AI501">
            <v>0</v>
          </cell>
          <cell r="AJ501">
            <v>0</v>
          </cell>
          <cell r="AK501">
            <v>0</v>
          </cell>
          <cell r="AL501">
            <v>0</v>
          </cell>
          <cell r="AM501"/>
          <cell r="AN501"/>
          <cell r="AO501"/>
          <cell r="AP501">
            <v>0</v>
          </cell>
          <cell r="AQ501">
            <v>0</v>
          </cell>
          <cell r="AR501">
            <v>0</v>
          </cell>
          <cell r="AS501">
            <v>0</v>
          </cell>
          <cell r="AT501"/>
          <cell r="AU501"/>
          <cell r="AV501"/>
          <cell r="AW501">
            <v>0.3</v>
          </cell>
          <cell r="AX501">
            <v>0</v>
          </cell>
          <cell r="AY501">
            <v>2157.9499999999998</v>
          </cell>
          <cell r="AZ501">
            <v>2157.9499999999998</v>
          </cell>
          <cell r="BA501"/>
          <cell r="BB501"/>
          <cell r="BC501"/>
          <cell r="BD501">
            <v>0</v>
          </cell>
          <cell r="BE501">
            <v>0</v>
          </cell>
          <cell r="BF501">
            <v>0</v>
          </cell>
          <cell r="BG501">
            <v>0</v>
          </cell>
          <cell r="BH501"/>
          <cell r="BI501"/>
          <cell r="BJ501"/>
          <cell r="BK501">
            <v>0</v>
          </cell>
          <cell r="BL501">
            <v>0</v>
          </cell>
          <cell r="BM501"/>
          <cell r="BN501">
            <v>0</v>
          </cell>
          <cell r="BO501">
            <v>0</v>
          </cell>
        </row>
        <row r="502">
          <cell r="I502" t="str">
            <v>6261/19</v>
          </cell>
          <cell r="J502" t="str">
            <v xml:space="preserve">J_6261/19 </v>
          </cell>
          <cell r="K502">
            <v>2020</v>
          </cell>
          <cell r="L502">
            <v>2020</v>
          </cell>
          <cell r="M502">
            <v>1888.37</v>
          </cell>
          <cell r="N502">
            <v>1888.37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1.26</v>
          </cell>
          <cell r="T502">
            <v>1.26</v>
          </cell>
          <cell r="U502">
            <v>0</v>
          </cell>
          <cell r="V502">
            <v>0</v>
          </cell>
          <cell r="W502">
            <v>1888.37</v>
          </cell>
          <cell r="X502">
            <v>1888.37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1.26</v>
          </cell>
          <cell r="AD502">
            <v>1888.37</v>
          </cell>
          <cell r="AE502">
            <v>1888.37</v>
          </cell>
          <cell r="AF502"/>
          <cell r="AG502"/>
          <cell r="AH502"/>
          <cell r="AI502">
            <v>0</v>
          </cell>
          <cell r="AJ502">
            <v>0</v>
          </cell>
          <cell r="AK502">
            <v>0</v>
          </cell>
          <cell r="AL502">
            <v>0</v>
          </cell>
          <cell r="AM502"/>
          <cell r="AN502"/>
          <cell r="AO502"/>
          <cell r="AP502">
            <v>0</v>
          </cell>
          <cell r="AQ502">
            <v>0</v>
          </cell>
          <cell r="AR502">
            <v>0</v>
          </cell>
          <cell r="AS502">
            <v>0</v>
          </cell>
          <cell r="AT502"/>
          <cell r="AU502"/>
          <cell r="AV502"/>
          <cell r="AW502">
            <v>0</v>
          </cell>
          <cell r="AX502">
            <v>0</v>
          </cell>
          <cell r="AY502">
            <v>0</v>
          </cell>
          <cell r="AZ502">
            <v>0</v>
          </cell>
          <cell r="BA502"/>
          <cell r="BB502"/>
          <cell r="BC502"/>
          <cell r="BD502">
            <v>0</v>
          </cell>
          <cell r="BE502">
            <v>0</v>
          </cell>
          <cell r="BF502">
            <v>0</v>
          </cell>
          <cell r="BG502">
            <v>0</v>
          </cell>
          <cell r="BH502"/>
          <cell r="BI502"/>
          <cell r="BJ502"/>
          <cell r="BK502">
            <v>0</v>
          </cell>
          <cell r="BL502">
            <v>0</v>
          </cell>
          <cell r="BM502"/>
          <cell r="BN502">
            <v>0</v>
          </cell>
          <cell r="BO502">
            <v>0</v>
          </cell>
        </row>
        <row r="503">
          <cell r="I503"/>
          <cell r="J503"/>
          <cell r="K503"/>
          <cell r="L503"/>
          <cell r="M503">
            <v>179293.94703999997</v>
          </cell>
          <cell r="N503" t="e">
            <v>#N/A</v>
          </cell>
          <cell r="O503" t="e">
            <v>#N/A</v>
          </cell>
          <cell r="P503">
            <v>0</v>
          </cell>
          <cell r="Q503" t="e">
            <v>#N/A</v>
          </cell>
          <cell r="R503" t="e">
            <v>#N/A</v>
          </cell>
          <cell r="S503">
            <v>0</v>
          </cell>
          <cell r="T503" t="e">
            <v>#N/A</v>
          </cell>
          <cell r="U503" t="e">
            <v>#N/A</v>
          </cell>
          <cell r="V503">
            <v>179293.94703999997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/>
          <cell r="AC503"/>
          <cell r="AD503">
            <v>0</v>
          </cell>
          <cell r="AE503"/>
          <cell r="AF503">
            <v>0</v>
          </cell>
          <cell r="AG503">
            <v>0</v>
          </cell>
          <cell r="AH503">
            <v>0</v>
          </cell>
          <cell r="AI503"/>
          <cell r="AJ503"/>
          <cell r="AK503"/>
          <cell r="AL503"/>
          <cell r="AM503">
            <v>0</v>
          </cell>
          <cell r="AN503">
            <v>0</v>
          </cell>
          <cell r="AO503">
            <v>0</v>
          </cell>
          <cell r="AP503"/>
          <cell r="AQ503"/>
          <cell r="AR503"/>
          <cell r="AS503"/>
          <cell r="AT503">
            <v>0</v>
          </cell>
          <cell r="AU503">
            <v>0</v>
          </cell>
          <cell r="AV503">
            <v>0</v>
          </cell>
          <cell r="AW503"/>
          <cell r="AX503"/>
          <cell r="AY503"/>
          <cell r="AZ503"/>
          <cell r="BA503">
            <v>0</v>
          </cell>
          <cell r="BB503">
            <v>0</v>
          </cell>
          <cell r="BC503">
            <v>0</v>
          </cell>
          <cell r="BD503"/>
          <cell r="BE503"/>
          <cell r="BF503"/>
          <cell r="BG503"/>
          <cell r="BH503">
            <v>0</v>
          </cell>
          <cell r="BI503">
            <v>0</v>
          </cell>
          <cell r="BJ503">
            <v>0</v>
          </cell>
          <cell r="BK503"/>
          <cell r="BL503"/>
          <cell r="BM503">
            <v>0</v>
          </cell>
          <cell r="BN503"/>
          <cell r="BO503"/>
        </row>
        <row r="504">
          <cell r="I504" t="str">
            <v>2526/15</v>
          </cell>
          <cell r="J504" t="str">
            <v xml:space="preserve">G_2526/15 </v>
          </cell>
          <cell r="K504">
            <v>2017</v>
          </cell>
          <cell r="L504">
            <v>2026</v>
          </cell>
          <cell r="M504">
            <v>10122.91</v>
          </cell>
          <cell r="N504">
            <v>10122.91</v>
          </cell>
          <cell r="O504">
            <v>0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5056.4549999999999</v>
          </cell>
          <cell r="W504">
            <v>5066.4549999999999</v>
          </cell>
          <cell r="X504">
            <v>5066.4549999999999</v>
          </cell>
          <cell r="Y504">
            <v>0</v>
          </cell>
          <cell r="Z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0</v>
          </cell>
          <cell r="AF504"/>
          <cell r="AG504"/>
          <cell r="AH504"/>
          <cell r="AI504">
            <v>0</v>
          </cell>
          <cell r="AJ504">
            <v>0</v>
          </cell>
          <cell r="AK504">
            <v>0</v>
          </cell>
          <cell r="AL504">
            <v>0</v>
          </cell>
          <cell r="AM504"/>
          <cell r="AN504"/>
          <cell r="AO504"/>
          <cell r="AP504">
            <v>0</v>
          </cell>
          <cell r="AQ504">
            <v>0</v>
          </cell>
          <cell r="AR504">
            <v>0</v>
          </cell>
          <cell r="AS504">
            <v>0</v>
          </cell>
          <cell r="AT504"/>
          <cell r="AU504"/>
          <cell r="AV504"/>
          <cell r="AW504">
            <v>0</v>
          </cell>
          <cell r="AX504">
            <v>0</v>
          </cell>
          <cell r="AY504">
            <v>0</v>
          </cell>
          <cell r="AZ504">
            <v>0</v>
          </cell>
          <cell r="BA504"/>
          <cell r="BB504"/>
          <cell r="BC504"/>
          <cell r="BD504">
            <v>0</v>
          </cell>
          <cell r="BE504">
            <v>0</v>
          </cell>
          <cell r="BF504">
            <v>10</v>
          </cell>
          <cell r="BG504">
            <v>10</v>
          </cell>
          <cell r="BH504"/>
          <cell r="BI504"/>
          <cell r="BJ504"/>
          <cell r="BK504">
            <v>0</v>
          </cell>
          <cell r="BL504">
            <v>0</v>
          </cell>
          <cell r="BM504"/>
          <cell r="BN504">
            <v>5056.4549999999999</v>
          </cell>
          <cell r="BO504">
            <v>5056.4549999999999</v>
          </cell>
        </row>
        <row r="505">
          <cell r="I505" t="str">
            <v>5014/18</v>
          </cell>
          <cell r="J505" t="str">
            <v>I_5014/18</v>
          </cell>
          <cell r="K505">
            <v>2022</v>
          </cell>
          <cell r="L505">
            <v>2024</v>
          </cell>
          <cell r="M505">
            <v>3872.54</v>
          </cell>
          <cell r="N505">
            <v>3872.54</v>
          </cell>
          <cell r="O505">
            <v>0</v>
          </cell>
          <cell r="P505">
            <v>1.4</v>
          </cell>
          <cell r="Q505">
            <v>1.4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0</v>
          </cell>
          <cell r="W505">
            <v>3872.54</v>
          </cell>
          <cell r="X505">
            <v>3872.54</v>
          </cell>
          <cell r="Y505">
            <v>0</v>
          </cell>
          <cell r="Z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0</v>
          </cell>
          <cell r="AF505"/>
          <cell r="AG505"/>
          <cell r="AH505"/>
          <cell r="AI505">
            <v>0</v>
          </cell>
          <cell r="AJ505">
            <v>0</v>
          </cell>
          <cell r="AK505">
            <v>0</v>
          </cell>
          <cell r="AL505">
            <v>0</v>
          </cell>
          <cell r="AM505"/>
          <cell r="AN505"/>
          <cell r="AO505"/>
          <cell r="AP505">
            <v>0</v>
          </cell>
          <cell r="AQ505">
            <v>0</v>
          </cell>
          <cell r="AR505">
            <v>0</v>
          </cell>
          <cell r="AS505">
            <v>0</v>
          </cell>
          <cell r="AT505"/>
          <cell r="AU505"/>
          <cell r="AV505"/>
          <cell r="AW505">
            <v>0</v>
          </cell>
          <cell r="AX505">
            <v>0</v>
          </cell>
          <cell r="AY505">
            <v>711.87</v>
          </cell>
          <cell r="AZ505">
            <v>711.87</v>
          </cell>
          <cell r="BA505"/>
          <cell r="BB505"/>
          <cell r="BC505"/>
          <cell r="BD505">
            <v>1.4</v>
          </cell>
          <cell r="BE505">
            <v>0</v>
          </cell>
          <cell r="BF505">
            <v>3160.67</v>
          </cell>
          <cell r="BG505">
            <v>3160.67</v>
          </cell>
          <cell r="BH505"/>
          <cell r="BI505"/>
          <cell r="BJ505"/>
          <cell r="BK505">
            <v>0</v>
          </cell>
          <cell r="BL505">
            <v>0</v>
          </cell>
          <cell r="BM505"/>
          <cell r="BN505">
            <v>0</v>
          </cell>
          <cell r="BO505">
            <v>0</v>
          </cell>
        </row>
        <row r="506">
          <cell r="I506" t="str">
            <v>5434/18</v>
          </cell>
          <cell r="J506" t="str">
            <v xml:space="preserve">I_5434/18 </v>
          </cell>
          <cell r="K506">
            <v>2018</v>
          </cell>
          <cell r="L506">
            <v>2024</v>
          </cell>
          <cell r="M506">
            <v>36017.839999999997</v>
          </cell>
          <cell r="N506">
            <v>36017.839999999997</v>
          </cell>
          <cell r="O506">
            <v>0</v>
          </cell>
          <cell r="P506">
            <v>0.1</v>
          </cell>
          <cell r="Q506">
            <v>0.1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30979.999999999996</v>
          </cell>
          <cell r="W506">
            <v>5037.84</v>
          </cell>
          <cell r="X506">
            <v>5037.84</v>
          </cell>
          <cell r="Y506">
            <v>0</v>
          </cell>
          <cell r="Z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20</v>
          </cell>
          <cell r="AE506">
            <v>20</v>
          </cell>
          <cell r="AF506"/>
          <cell r="AG506"/>
          <cell r="AH506"/>
          <cell r="AI506">
            <v>0</v>
          </cell>
          <cell r="AJ506">
            <v>0</v>
          </cell>
          <cell r="AK506">
            <v>0</v>
          </cell>
          <cell r="AL506">
            <v>0</v>
          </cell>
          <cell r="AM506"/>
          <cell r="AN506"/>
          <cell r="AO506"/>
          <cell r="AP506">
            <v>0</v>
          </cell>
          <cell r="AQ506">
            <v>0</v>
          </cell>
          <cell r="AR506">
            <v>0</v>
          </cell>
          <cell r="AS506">
            <v>0</v>
          </cell>
          <cell r="AT506"/>
          <cell r="AU506"/>
          <cell r="AV506"/>
          <cell r="AW506">
            <v>0</v>
          </cell>
          <cell r="AX506">
            <v>0</v>
          </cell>
          <cell r="AY506">
            <v>23.06</v>
          </cell>
          <cell r="AZ506">
            <v>23.06</v>
          </cell>
          <cell r="BA506"/>
          <cell r="BB506"/>
          <cell r="BC506"/>
          <cell r="BD506">
            <v>0.1</v>
          </cell>
          <cell r="BE506">
            <v>0</v>
          </cell>
          <cell r="BF506">
            <v>4994.78</v>
          </cell>
          <cell r="BG506">
            <v>4994.78</v>
          </cell>
          <cell r="BH506"/>
          <cell r="BI506"/>
          <cell r="BJ506"/>
          <cell r="BK506">
            <v>0</v>
          </cell>
          <cell r="BL506">
            <v>0</v>
          </cell>
          <cell r="BM506"/>
          <cell r="BN506">
            <v>0</v>
          </cell>
          <cell r="BO506">
            <v>0</v>
          </cell>
        </row>
        <row r="507">
          <cell r="I507" t="str">
            <v>5436/18</v>
          </cell>
          <cell r="J507" t="str">
            <v>I_5436/18</v>
          </cell>
          <cell r="K507">
            <v>2018</v>
          </cell>
          <cell r="L507">
            <v>2022</v>
          </cell>
          <cell r="M507">
            <v>3111.11</v>
          </cell>
          <cell r="N507">
            <v>3111.11</v>
          </cell>
          <cell r="O507">
            <v>0</v>
          </cell>
          <cell r="P507">
            <v>0.15</v>
          </cell>
          <cell r="Q507">
            <v>0.15</v>
          </cell>
          <cell r="R507">
            <v>0</v>
          </cell>
          <cell r="S507">
            <v>0.5</v>
          </cell>
          <cell r="T507">
            <v>0.5</v>
          </cell>
          <cell r="U507">
            <v>0</v>
          </cell>
          <cell r="V507">
            <v>490</v>
          </cell>
          <cell r="W507">
            <v>2621.11</v>
          </cell>
          <cell r="X507">
            <v>2621.11</v>
          </cell>
          <cell r="Y507">
            <v>0</v>
          </cell>
          <cell r="Z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10</v>
          </cell>
          <cell r="AE507">
            <v>10</v>
          </cell>
          <cell r="AF507"/>
          <cell r="AG507"/>
          <cell r="AH507"/>
          <cell r="AI507">
            <v>0</v>
          </cell>
          <cell r="AJ507">
            <v>0</v>
          </cell>
          <cell r="AK507">
            <v>0</v>
          </cell>
          <cell r="AL507">
            <v>0</v>
          </cell>
          <cell r="AM507"/>
          <cell r="AN507"/>
          <cell r="AO507"/>
          <cell r="AP507">
            <v>0.15</v>
          </cell>
          <cell r="AQ507">
            <v>0.5</v>
          </cell>
          <cell r="AR507">
            <v>111.11</v>
          </cell>
          <cell r="AS507">
            <v>111.11</v>
          </cell>
          <cell r="AT507"/>
          <cell r="AU507"/>
          <cell r="AV507"/>
          <cell r="AW507">
            <v>0</v>
          </cell>
          <cell r="AX507">
            <v>0</v>
          </cell>
          <cell r="AY507">
            <v>2500</v>
          </cell>
          <cell r="AZ507">
            <v>2500</v>
          </cell>
          <cell r="BA507"/>
          <cell r="BB507"/>
          <cell r="BC507"/>
          <cell r="BD507">
            <v>0</v>
          </cell>
          <cell r="BE507">
            <v>0</v>
          </cell>
          <cell r="BF507">
            <v>0</v>
          </cell>
          <cell r="BG507">
            <v>0</v>
          </cell>
          <cell r="BH507"/>
          <cell r="BI507"/>
          <cell r="BJ507"/>
          <cell r="BK507">
            <v>0</v>
          </cell>
          <cell r="BL507">
            <v>0</v>
          </cell>
          <cell r="BM507"/>
          <cell r="BN507">
            <v>0</v>
          </cell>
          <cell r="BO507">
            <v>0</v>
          </cell>
        </row>
        <row r="508">
          <cell r="I508" t="str">
            <v>5437/18</v>
          </cell>
          <cell r="J508" t="str">
            <v>I_5437/18</v>
          </cell>
          <cell r="K508">
            <v>2018</v>
          </cell>
          <cell r="L508">
            <v>2022</v>
          </cell>
          <cell r="M508">
            <v>2692.95</v>
          </cell>
          <cell r="N508">
            <v>2692.95</v>
          </cell>
          <cell r="O508">
            <v>0</v>
          </cell>
          <cell r="P508">
            <v>0.2</v>
          </cell>
          <cell r="Q508">
            <v>0.2</v>
          </cell>
          <cell r="R508">
            <v>0</v>
          </cell>
          <cell r="S508">
            <v>0.25</v>
          </cell>
          <cell r="T508">
            <v>0.25</v>
          </cell>
          <cell r="U508">
            <v>0</v>
          </cell>
          <cell r="V508">
            <v>490</v>
          </cell>
          <cell r="W508">
            <v>2202.9499999999998</v>
          </cell>
          <cell r="X508">
            <v>2202.9499999999998</v>
          </cell>
          <cell r="Y508">
            <v>0</v>
          </cell>
          <cell r="Z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10</v>
          </cell>
          <cell r="AE508">
            <v>10</v>
          </cell>
          <cell r="AF508"/>
          <cell r="AG508"/>
          <cell r="AH508"/>
          <cell r="AI508">
            <v>0</v>
          </cell>
          <cell r="AJ508">
            <v>0</v>
          </cell>
          <cell r="AK508">
            <v>0</v>
          </cell>
          <cell r="AL508">
            <v>0</v>
          </cell>
          <cell r="AM508"/>
          <cell r="AN508"/>
          <cell r="AO508"/>
          <cell r="AP508">
            <v>0.2</v>
          </cell>
          <cell r="AQ508">
            <v>0.25</v>
          </cell>
          <cell r="AR508">
            <v>192.95</v>
          </cell>
          <cell r="AS508">
            <v>192.95</v>
          </cell>
          <cell r="AT508"/>
          <cell r="AU508"/>
          <cell r="AV508"/>
          <cell r="AW508">
            <v>0</v>
          </cell>
          <cell r="AX508">
            <v>0</v>
          </cell>
          <cell r="AY508">
            <v>2000</v>
          </cell>
          <cell r="AZ508">
            <v>2000</v>
          </cell>
          <cell r="BA508"/>
          <cell r="BB508"/>
          <cell r="BC508"/>
          <cell r="BD508">
            <v>0</v>
          </cell>
          <cell r="BE508">
            <v>0</v>
          </cell>
          <cell r="BF508">
            <v>0</v>
          </cell>
          <cell r="BG508">
            <v>0</v>
          </cell>
          <cell r="BH508"/>
          <cell r="BI508"/>
          <cell r="BJ508"/>
          <cell r="BK508">
            <v>0</v>
          </cell>
          <cell r="BL508">
            <v>0</v>
          </cell>
          <cell r="BM508"/>
          <cell r="BN508">
            <v>0</v>
          </cell>
          <cell r="BO508">
            <v>0</v>
          </cell>
        </row>
        <row r="509">
          <cell r="I509" t="str">
            <v>2527/15</v>
          </cell>
          <cell r="J509" t="str">
            <v>G_2527/15</v>
          </cell>
          <cell r="K509">
            <v>2017</v>
          </cell>
          <cell r="L509">
            <v>2026</v>
          </cell>
          <cell r="M509">
            <v>16475.03</v>
          </cell>
          <cell r="N509">
            <v>16475.03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8232.5149999999994</v>
          </cell>
          <cell r="W509">
            <v>8242.5149999999994</v>
          </cell>
          <cell r="X509">
            <v>8242.5149999999994</v>
          </cell>
          <cell r="Y509">
            <v>0</v>
          </cell>
          <cell r="Z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0</v>
          </cell>
          <cell r="AF509"/>
          <cell r="AG509"/>
          <cell r="AH509"/>
          <cell r="AI509">
            <v>0</v>
          </cell>
          <cell r="AJ509">
            <v>0</v>
          </cell>
          <cell r="AK509">
            <v>0</v>
          </cell>
          <cell r="AL509">
            <v>0</v>
          </cell>
          <cell r="AM509"/>
          <cell r="AN509"/>
          <cell r="AO509"/>
          <cell r="AP509">
            <v>0</v>
          </cell>
          <cell r="AQ509">
            <v>0</v>
          </cell>
          <cell r="AR509">
            <v>0</v>
          </cell>
          <cell r="AS509">
            <v>0</v>
          </cell>
          <cell r="AT509"/>
          <cell r="AU509"/>
          <cell r="AV509"/>
          <cell r="AW509">
            <v>0</v>
          </cell>
          <cell r="AX509">
            <v>0</v>
          </cell>
          <cell r="AY509">
            <v>0</v>
          </cell>
          <cell r="AZ509">
            <v>0</v>
          </cell>
          <cell r="BA509"/>
          <cell r="BB509"/>
          <cell r="BC509"/>
          <cell r="BD509">
            <v>0</v>
          </cell>
          <cell r="BE509">
            <v>0</v>
          </cell>
          <cell r="BF509">
            <v>10</v>
          </cell>
          <cell r="BG509">
            <v>10</v>
          </cell>
          <cell r="BH509"/>
          <cell r="BI509"/>
          <cell r="BJ509"/>
          <cell r="BK509">
            <v>0</v>
          </cell>
          <cell r="BL509">
            <v>0</v>
          </cell>
          <cell r="BM509"/>
          <cell r="BN509">
            <v>8232.5149999999994</v>
          </cell>
          <cell r="BO509">
            <v>8232.5149999999994</v>
          </cell>
        </row>
        <row r="510">
          <cell r="I510" t="str">
            <v>2528/15</v>
          </cell>
          <cell r="J510" t="str">
            <v xml:space="preserve">G_2528/15 </v>
          </cell>
          <cell r="K510">
            <v>2017</v>
          </cell>
          <cell r="L510">
            <v>2022</v>
          </cell>
          <cell r="M510">
            <v>4457.3</v>
          </cell>
          <cell r="N510">
            <v>4457.3</v>
          </cell>
          <cell r="O510">
            <v>0</v>
          </cell>
          <cell r="P510">
            <v>1.4</v>
          </cell>
          <cell r="Q510">
            <v>1.4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10</v>
          </cell>
          <cell r="W510">
            <v>4447.3</v>
          </cell>
          <cell r="X510">
            <v>4447.3</v>
          </cell>
          <cell r="Y510">
            <v>0</v>
          </cell>
          <cell r="Z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0</v>
          </cell>
          <cell r="AF510"/>
          <cell r="AG510"/>
          <cell r="AH510"/>
          <cell r="AI510">
            <v>0</v>
          </cell>
          <cell r="AJ510">
            <v>0</v>
          </cell>
          <cell r="AK510">
            <v>0</v>
          </cell>
          <cell r="AL510">
            <v>0</v>
          </cell>
          <cell r="AM510"/>
          <cell r="AN510"/>
          <cell r="AO510"/>
          <cell r="AP510">
            <v>1.4</v>
          </cell>
          <cell r="AQ510">
            <v>0</v>
          </cell>
          <cell r="AR510">
            <v>447.3</v>
          </cell>
          <cell r="AS510">
            <v>447.3</v>
          </cell>
          <cell r="AT510"/>
          <cell r="AU510"/>
          <cell r="AV510"/>
          <cell r="AW510">
            <v>0</v>
          </cell>
          <cell r="AX510">
            <v>0</v>
          </cell>
          <cell r="AY510">
            <v>4000</v>
          </cell>
          <cell r="AZ510">
            <v>4000</v>
          </cell>
          <cell r="BA510"/>
          <cell r="BB510"/>
          <cell r="BC510"/>
          <cell r="BD510">
            <v>0</v>
          </cell>
          <cell r="BE510">
            <v>0</v>
          </cell>
          <cell r="BF510">
            <v>0</v>
          </cell>
          <cell r="BG510">
            <v>0</v>
          </cell>
          <cell r="BH510"/>
          <cell r="BI510"/>
          <cell r="BJ510"/>
          <cell r="BK510">
            <v>0</v>
          </cell>
          <cell r="BL510">
            <v>0</v>
          </cell>
          <cell r="BM510"/>
          <cell r="BN510">
            <v>0</v>
          </cell>
          <cell r="BO510">
            <v>0</v>
          </cell>
        </row>
        <row r="511">
          <cell r="I511" t="str">
            <v>5874/19</v>
          </cell>
          <cell r="J511" t="str">
            <v>J_5874/19</v>
          </cell>
          <cell r="K511">
            <v>2019</v>
          </cell>
          <cell r="L511">
            <v>2020</v>
          </cell>
          <cell r="M511">
            <v>641.25</v>
          </cell>
          <cell r="N511">
            <v>641.25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0.63</v>
          </cell>
          <cell r="T511">
            <v>0.63</v>
          </cell>
          <cell r="U511">
            <v>0</v>
          </cell>
          <cell r="V511">
            <v>81.740000000000009</v>
          </cell>
          <cell r="W511">
            <v>559.51</v>
          </cell>
          <cell r="X511">
            <v>559.51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0.63</v>
          </cell>
          <cell r="AD511">
            <v>559.51</v>
          </cell>
          <cell r="AE511">
            <v>559.51</v>
          </cell>
          <cell r="AF511"/>
          <cell r="AG511"/>
          <cell r="AH511"/>
          <cell r="AI511">
            <v>0</v>
          </cell>
          <cell r="AJ511">
            <v>0</v>
          </cell>
          <cell r="AK511">
            <v>0</v>
          </cell>
          <cell r="AL511">
            <v>0</v>
          </cell>
          <cell r="AM511"/>
          <cell r="AN511"/>
          <cell r="AO511"/>
          <cell r="AP511">
            <v>0</v>
          </cell>
          <cell r="AQ511">
            <v>0</v>
          </cell>
          <cell r="AR511">
            <v>0</v>
          </cell>
          <cell r="AS511">
            <v>0</v>
          </cell>
          <cell r="AT511"/>
          <cell r="AU511"/>
          <cell r="AV511"/>
          <cell r="AW511">
            <v>0</v>
          </cell>
          <cell r="AX511">
            <v>0</v>
          </cell>
          <cell r="AY511">
            <v>0</v>
          </cell>
          <cell r="AZ511">
            <v>0</v>
          </cell>
          <cell r="BA511"/>
          <cell r="BB511"/>
          <cell r="BC511"/>
          <cell r="BD511">
            <v>0</v>
          </cell>
          <cell r="BE511">
            <v>0</v>
          </cell>
          <cell r="BF511">
            <v>0</v>
          </cell>
          <cell r="BG511">
            <v>0</v>
          </cell>
          <cell r="BH511"/>
          <cell r="BI511"/>
          <cell r="BJ511"/>
          <cell r="BK511">
            <v>0</v>
          </cell>
          <cell r="BL511">
            <v>0</v>
          </cell>
          <cell r="BM511"/>
          <cell r="BN511">
            <v>0</v>
          </cell>
          <cell r="BO511">
            <v>0</v>
          </cell>
        </row>
        <row r="512">
          <cell r="I512" t="str">
            <v>2532/15</v>
          </cell>
          <cell r="J512" t="str">
            <v xml:space="preserve">I_2532/15 </v>
          </cell>
          <cell r="K512">
            <v>2018</v>
          </cell>
          <cell r="L512">
            <v>2023</v>
          </cell>
          <cell r="M512">
            <v>9388.33</v>
          </cell>
          <cell r="N512">
            <v>9388.33</v>
          </cell>
          <cell r="O512">
            <v>0</v>
          </cell>
          <cell r="P512">
            <v>2</v>
          </cell>
          <cell r="Q512">
            <v>2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  <cell r="W512">
            <v>9388.33</v>
          </cell>
          <cell r="X512">
            <v>9388.33</v>
          </cell>
          <cell r="Y512">
            <v>0</v>
          </cell>
          <cell r="Z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0</v>
          </cell>
          <cell r="AF512"/>
          <cell r="AG512"/>
          <cell r="AH512"/>
          <cell r="AI512">
            <v>0</v>
          </cell>
          <cell r="AJ512">
            <v>0</v>
          </cell>
          <cell r="AK512">
            <v>0</v>
          </cell>
          <cell r="AL512">
            <v>0</v>
          </cell>
          <cell r="AM512"/>
          <cell r="AN512"/>
          <cell r="AO512"/>
          <cell r="AP512">
            <v>0</v>
          </cell>
          <cell r="AQ512">
            <v>0</v>
          </cell>
          <cell r="AR512">
            <v>0</v>
          </cell>
          <cell r="AS512">
            <v>0</v>
          </cell>
          <cell r="AT512"/>
          <cell r="AU512"/>
          <cell r="AV512"/>
          <cell r="AW512">
            <v>2</v>
          </cell>
          <cell r="AX512">
            <v>0</v>
          </cell>
          <cell r="AY512">
            <v>388.33</v>
          </cell>
          <cell r="AZ512">
            <v>388.33</v>
          </cell>
          <cell r="BA512"/>
          <cell r="BB512"/>
          <cell r="BC512"/>
          <cell r="BD512">
            <v>0</v>
          </cell>
          <cell r="BE512">
            <v>0</v>
          </cell>
          <cell r="BF512">
            <v>9000</v>
          </cell>
          <cell r="BG512">
            <v>9000</v>
          </cell>
          <cell r="BH512"/>
          <cell r="BI512"/>
          <cell r="BJ512"/>
          <cell r="BK512">
            <v>0</v>
          </cell>
          <cell r="BL512">
            <v>0</v>
          </cell>
          <cell r="BM512"/>
          <cell r="BN512">
            <v>0</v>
          </cell>
          <cell r="BO512">
            <v>0</v>
          </cell>
        </row>
        <row r="513">
          <cell r="I513" t="str">
            <v>5772/19</v>
          </cell>
          <cell r="J513" t="str">
            <v>J_5772/19</v>
          </cell>
          <cell r="K513">
            <v>2019</v>
          </cell>
          <cell r="L513">
            <v>2021</v>
          </cell>
          <cell r="M513">
            <v>53800.67</v>
          </cell>
          <cell r="N513">
            <v>53800.67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6391.6699999999983</v>
          </cell>
          <cell r="W513">
            <v>47409</v>
          </cell>
          <cell r="X513">
            <v>47409</v>
          </cell>
          <cell r="Y513">
            <v>0</v>
          </cell>
          <cell r="Z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2718.33</v>
          </cell>
          <cell r="AE513">
            <v>2718.33</v>
          </cell>
          <cell r="AF513"/>
          <cell r="AG513"/>
          <cell r="AH513"/>
          <cell r="AI513">
            <v>0</v>
          </cell>
          <cell r="AJ513">
            <v>0</v>
          </cell>
          <cell r="AK513">
            <v>300.67</v>
          </cell>
          <cell r="AL513">
            <v>300.67</v>
          </cell>
          <cell r="AM513"/>
          <cell r="AN513"/>
          <cell r="AO513"/>
          <cell r="AP513">
            <v>0</v>
          </cell>
          <cell r="AQ513">
            <v>0</v>
          </cell>
          <cell r="AR513">
            <v>44390</v>
          </cell>
          <cell r="AS513">
            <v>44390</v>
          </cell>
          <cell r="AT513"/>
          <cell r="AU513"/>
          <cell r="AV513"/>
          <cell r="AW513">
            <v>0</v>
          </cell>
          <cell r="AX513">
            <v>0</v>
          </cell>
          <cell r="AY513">
            <v>0</v>
          </cell>
          <cell r="AZ513">
            <v>0</v>
          </cell>
          <cell r="BA513"/>
          <cell r="BB513"/>
          <cell r="BC513"/>
          <cell r="BD513">
            <v>0</v>
          </cell>
          <cell r="BE513">
            <v>0</v>
          </cell>
          <cell r="BF513">
            <v>0</v>
          </cell>
          <cell r="BG513">
            <v>0</v>
          </cell>
          <cell r="BH513"/>
          <cell r="BI513"/>
          <cell r="BJ513"/>
          <cell r="BK513">
            <v>0</v>
          </cell>
          <cell r="BL513">
            <v>0</v>
          </cell>
          <cell r="BM513"/>
          <cell r="BN513">
            <v>0</v>
          </cell>
          <cell r="BO513">
            <v>0</v>
          </cell>
        </row>
        <row r="514">
          <cell r="I514" t="str">
            <v>5685/19</v>
          </cell>
          <cell r="J514" t="str">
            <v>J_5685/19</v>
          </cell>
          <cell r="K514">
            <v>2019</v>
          </cell>
          <cell r="L514">
            <v>2020</v>
          </cell>
          <cell r="M514">
            <v>36955.910000000003</v>
          </cell>
          <cell r="N514">
            <v>36955.910000000003</v>
          </cell>
          <cell r="O514">
            <v>0</v>
          </cell>
          <cell r="P514">
            <v>3.1</v>
          </cell>
          <cell r="Q514">
            <v>3.1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301.59000000000378</v>
          </cell>
          <cell r="W514">
            <v>36654.32</v>
          </cell>
          <cell r="X514">
            <v>36654.32</v>
          </cell>
          <cell r="Y514">
            <v>0</v>
          </cell>
          <cell r="Z514">
            <v>0</v>
          </cell>
          <cell r="AA514">
            <v>0</v>
          </cell>
          <cell r="AB514">
            <v>3.1</v>
          </cell>
          <cell r="AC514">
            <v>0</v>
          </cell>
          <cell r="AD514">
            <v>3654.32</v>
          </cell>
          <cell r="AE514">
            <v>3654.32</v>
          </cell>
          <cell r="AF514"/>
          <cell r="AG514"/>
          <cell r="AH514"/>
          <cell r="AI514">
            <v>0</v>
          </cell>
          <cell r="AJ514">
            <v>0</v>
          </cell>
          <cell r="AK514">
            <v>33000</v>
          </cell>
          <cell r="AL514">
            <v>33000</v>
          </cell>
          <cell r="AM514"/>
          <cell r="AN514"/>
          <cell r="AO514"/>
          <cell r="AP514">
            <v>0</v>
          </cell>
          <cell r="AQ514">
            <v>0</v>
          </cell>
          <cell r="AR514">
            <v>0</v>
          </cell>
          <cell r="AS514">
            <v>0</v>
          </cell>
          <cell r="AT514"/>
          <cell r="AU514"/>
          <cell r="AV514"/>
          <cell r="AW514">
            <v>0</v>
          </cell>
          <cell r="AX514">
            <v>0</v>
          </cell>
          <cell r="AY514">
            <v>0</v>
          </cell>
          <cell r="AZ514">
            <v>0</v>
          </cell>
          <cell r="BA514"/>
          <cell r="BB514"/>
          <cell r="BC514"/>
          <cell r="BD514">
            <v>0</v>
          </cell>
          <cell r="BE514">
            <v>0</v>
          </cell>
          <cell r="BF514">
            <v>0</v>
          </cell>
          <cell r="BG514">
            <v>0</v>
          </cell>
          <cell r="BH514"/>
          <cell r="BI514"/>
          <cell r="BJ514"/>
          <cell r="BK514">
            <v>0</v>
          </cell>
          <cell r="BL514">
            <v>0</v>
          </cell>
          <cell r="BM514"/>
          <cell r="BN514">
            <v>0</v>
          </cell>
          <cell r="BO514">
            <v>0</v>
          </cell>
        </row>
        <row r="515">
          <cell r="I515" t="str">
            <v>6154/19</v>
          </cell>
          <cell r="J515" t="str">
            <v xml:space="preserve">J_6154/19 </v>
          </cell>
          <cell r="K515">
            <v>2020</v>
          </cell>
          <cell r="L515">
            <v>2020</v>
          </cell>
          <cell r="M515">
            <v>648.10405000000003</v>
          </cell>
          <cell r="N515">
            <v>641.25</v>
          </cell>
          <cell r="O515">
            <v>6.8540500000000293</v>
          </cell>
          <cell r="P515">
            <v>0</v>
          </cell>
          <cell r="Q515">
            <v>0</v>
          </cell>
          <cell r="R515">
            <v>0</v>
          </cell>
          <cell r="S515">
            <v>0.63</v>
          </cell>
          <cell r="T515">
            <v>0.63</v>
          </cell>
          <cell r="U515">
            <v>0</v>
          </cell>
          <cell r="V515">
            <v>196.71405000000004</v>
          </cell>
          <cell r="W515">
            <v>451.39</v>
          </cell>
          <cell r="X515">
            <v>451.39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0.63</v>
          </cell>
          <cell r="AD515">
            <v>451.39</v>
          </cell>
          <cell r="AE515">
            <v>451.39</v>
          </cell>
          <cell r="AF515"/>
          <cell r="AG515"/>
          <cell r="AH515"/>
          <cell r="AI515">
            <v>0</v>
          </cell>
          <cell r="AJ515">
            <v>0</v>
          </cell>
          <cell r="AK515">
            <v>0</v>
          </cell>
          <cell r="AL515">
            <v>0</v>
          </cell>
          <cell r="AM515"/>
          <cell r="AN515"/>
          <cell r="AO515"/>
          <cell r="AP515">
            <v>0</v>
          </cell>
          <cell r="AQ515">
            <v>0</v>
          </cell>
          <cell r="AR515">
            <v>0</v>
          </cell>
          <cell r="AS515">
            <v>0</v>
          </cell>
          <cell r="AT515"/>
          <cell r="AU515"/>
          <cell r="AV515"/>
          <cell r="AW515">
            <v>0</v>
          </cell>
          <cell r="AX515">
            <v>0</v>
          </cell>
          <cell r="AY515">
            <v>0</v>
          </cell>
          <cell r="AZ515">
            <v>0</v>
          </cell>
          <cell r="BA515"/>
          <cell r="BB515"/>
          <cell r="BC515"/>
          <cell r="BD515">
            <v>0</v>
          </cell>
          <cell r="BE515">
            <v>0</v>
          </cell>
          <cell r="BF515">
            <v>0</v>
          </cell>
          <cell r="BG515">
            <v>0</v>
          </cell>
          <cell r="BH515"/>
          <cell r="BI515"/>
          <cell r="BJ515"/>
          <cell r="BK515">
            <v>0</v>
          </cell>
          <cell r="BL515">
            <v>0</v>
          </cell>
          <cell r="BM515"/>
          <cell r="BN515">
            <v>0</v>
          </cell>
          <cell r="BO515">
            <v>0</v>
          </cell>
        </row>
        <row r="516">
          <cell r="I516" t="str">
            <v>6232/19</v>
          </cell>
          <cell r="J516" t="str">
            <v xml:space="preserve">J_6232/19 </v>
          </cell>
          <cell r="K516">
            <v>2019</v>
          </cell>
          <cell r="L516">
            <v>2020</v>
          </cell>
          <cell r="M516">
            <v>34.392129999999995</v>
          </cell>
          <cell r="N516">
            <v>152.30000000000001</v>
          </cell>
          <cell r="O516">
            <v>-117.90787000000002</v>
          </cell>
          <cell r="P516">
            <v>0.108</v>
          </cell>
          <cell r="Q516">
            <v>0.108</v>
          </cell>
          <cell r="R516">
            <v>-0.108</v>
          </cell>
          <cell r="S516">
            <v>0</v>
          </cell>
          <cell r="T516">
            <v>0</v>
          </cell>
          <cell r="U516">
            <v>0</v>
          </cell>
          <cell r="V516">
            <v>22.762129999999992</v>
          </cell>
          <cell r="W516">
            <v>11.63</v>
          </cell>
          <cell r="X516">
            <v>11.63</v>
          </cell>
          <cell r="Y516">
            <v>0</v>
          </cell>
          <cell r="Z516">
            <v>0</v>
          </cell>
          <cell r="AA516">
            <v>0</v>
          </cell>
          <cell r="AB516">
            <v>0.108</v>
          </cell>
          <cell r="AC516">
            <v>0</v>
          </cell>
          <cell r="AD516">
            <v>11.63</v>
          </cell>
          <cell r="AE516">
            <v>11.63</v>
          </cell>
          <cell r="AF516"/>
          <cell r="AG516"/>
          <cell r="AH516"/>
          <cell r="AI516">
            <v>0</v>
          </cell>
          <cell r="AJ516">
            <v>0</v>
          </cell>
          <cell r="AK516">
            <v>0</v>
          </cell>
          <cell r="AL516">
            <v>0</v>
          </cell>
          <cell r="AM516"/>
          <cell r="AN516"/>
          <cell r="AO516"/>
          <cell r="AP516">
            <v>0</v>
          </cell>
          <cell r="AQ516">
            <v>0</v>
          </cell>
          <cell r="AR516">
            <v>0</v>
          </cell>
          <cell r="AS516">
            <v>0</v>
          </cell>
          <cell r="AT516"/>
          <cell r="AU516"/>
          <cell r="AV516"/>
          <cell r="AW516">
            <v>0</v>
          </cell>
          <cell r="AX516">
            <v>0</v>
          </cell>
          <cell r="AY516">
            <v>0</v>
          </cell>
          <cell r="AZ516">
            <v>0</v>
          </cell>
          <cell r="BA516"/>
          <cell r="BB516"/>
          <cell r="BC516"/>
          <cell r="BD516">
            <v>0</v>
          </cell>
          <cell r="BE516">
            <v>0</v>
          </cell>
          <cell r="BF516">
            <v>0</v>
          </cell>
          <cell r="BG516">
            <v>0</v>
          </cell>
          <cell r="BH516"/>
          <cell r="BI516"/>
          <cell r="BJ516"/>
          <cell r="BK516">
            <v>0</v>
          </cell>
          <cell r="BL516">
            <v>0</v>
          </cell>
          <cell r="BM516"/>
          <cell r="BN516">
            <v>0</v>
          </cell>
          <cell r="BO516">
            <v>0</v>
          </cell>
        </row>
        <row r="517">
          <cell r="I517" t="str">
            <v>6340/20</v>
          </cell>
          <cell r="J517" t="str">
            <v>K_6340/20</v>
          </cell>
          <cell r="K517">
            <v>2020</v>
          </cell>
          <cell r="L517">
            <v>2020</v>
          </cell>
          <cell r="M517">
            <v>487.06</v>
          </cell>
          <cell r="N517">
            <v>487.06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0.4</v>
          </cell>
          <cell r="T517">
            <v>0.4</v>
          </cell>
          <cell r="U517">
            <v>0</v>
          </cell>
          <cell r="V517">
            <v>91.660000000000025</v>
          </cell>
          <cell r="W517">
            <v>395.4</v>
          </cell>
          <cell r="X517">
            <v>395.4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0.4</v>
          </cell>
          <cell r="AD517">
            <v>395.4</v>
          </cell>
          <cell r="AE517">
            <v>395.4</v>
          </cell>
          <cell r="AF517"/>
          <cell r="AG517"/>
          <cell r="AH517"/>
          <cell r="AI517">
            <v>0</v>
          </cell>
          <cell r="AJ517">
            <v>0</v>
          </cell>
          <cell r="AK517">
            <v>0</v>
          </cell>
          <cell r="AL517">
            <v>0</v>
          </cell>
          <cell r="AM517"/>
          <cell r="AN517"/>
          <cell r="AO517"/>
          <cell r="AP517">
            <v>0</v>
          </cell>
          <cell r="AQ517">
            <v>0</v>
          </cell>
          <cell r="AR517">
            <v>0</v>
          </cell>
          <cell r="AS517">
            <v>0</v>
          </cell>
          <cell r="AT517"/>
          <cell r="AU517"/>
          <cell r="AV517"/>
          <cell r="AW517">
            <v>0</v>
          </cell>
          <cell r="AX517">
            <v>0</v>
          </cell>
          <cell r="AY517">
            <v>0</v>
          </cell>
          <cell r="AZ517">
            <v>0</v>
          </cell>
          <cell r="BA517"/>
          <cell r="BB517"/>
          <cell r="BC517"/>
          <cell r="BD517">
            <v>0</v>
          </cell>
          <cell r="BE517">
            <v>0</v>
          </cell>
          <cell r="BF517">
            <v>0</v>
          </cell>
          <cell r="BG517">
            <v>0</v>
          </cell>
          <cell r="BH517"/>
          <cell r="BI517"/>
          <cell r="BJ517"/>
          <cell r="BK517">
            <v>0</v>
          </cell>
          <cell r="BL517">
            <v>0</v>
          </cell>
          <cell r="BM517"/>
          <cell r="BN517">
            <v>0</v>
          </cell>
          <cell r="BO517">
            <v>0</v>
          </cell>
        </row>
        <row r="518">
          <cell r="I518" t="str">
            <v>6255/19</v>
          </cell>
          <cell r="J518" t="str">
            <v>J_6255/19</v>
          </cell>
          <cell r="K518">
            <v>2020</v>
          </cell>
          <cell r="L518">
            <v>2020</v>
          </cell>
          <cell r="M518">
            <v>473.15</v>
          </cell>
          <cell r="N518">
            <v>473.15</v>
          </cell>
          <cell r="O518">
            <v>0</v>
          </cell>
          <cell r="P518">
            <v>0.26</v>
          </cell>
          <cell r="Q518">
            <v>0.26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268.74</v>
          </cell>
          <cell r="W518">
            <v>204.41</v>
          </cell>
          <cell r="X518">
            <v>204.41</v>
          </cell>
          <cell r="Y518">
            <v>0</v>
          </cell>
          <cell r="Z518">
            <v>0</v>
          </cell>
          <cell r="AA518">
            <v>0</v>
          </cell>
          <cell r="AB518">
            <v>0.26</v>
          </cell>
          <cell r="AC518">
            <v>0</v>
          </cell>
          <cell r="AD518">
            <v>204.41</v>
          </cell>
          <cell r="AE518">
            <v>204.41</v>
          </cell>
          <cell r="AF518"/>
          <cell r="AG518"/>
          <cell r="AH518"/>
          <cell r="AI518">
            <v>0</v>
          </cell>
          <cell r="AJ518">
            <v>0</v>
          </cell>
          <cell r="AK518">
            <v>0</v>
          </cell>
          <cell r="AL518">
            <v>0</v>
          </cell>
          <cell r="AM518"/>
          <cell r="AN518"/>
          <cell r="AO518"/>
          <cell r="AP518">
            <v>0</v>
          </cell>
          <cell r="AQ518">
            <v>0</v>
          </cell>
          <cell r="AR518">
            <v>0</v>
          </cell>
          <cell r="AS518">
            <v>0</v>
          </cell>
          <cell r="AT518"/>
          <cell r="AU518"/>
          <cell r="AV518"/>
          <cell r="AW518">
            <v>0</v>
          </cell>
          <cell r="AX518">
            <v>0</v>
          </cell>
          <cell r="AY518">
            <v>0</v>
          </cell>
          <cell r="AZ518">
            <v>0</v>
          </cell>
          <cell r="BA518"/>
          <cell r="BB518"/>
          <cell r="BC518"/>
          <cell r="BD518">
            <v>0</v>
          </cell>
          <cell r="BE518">
            <v>0</v>
          </cell>
          <cell r="BF518">
            <v>0</v>
          </cell>
          <cell r="BG518">
            <v>0</v>
          </cell>
          <cell r="BH518"/>
          <cell r="BI518"/>
          <cell r="BJ518"/>
          <cell r="BK518">
            <v>0</v>
          </cell>
          <cell r="BL518">
            <v>0</v>
          </cell>
          <cell r="BM518"/>
          <cell r="BN518">
            <v>0</v>
          </cell>
          <cell r="BO518">
            <v>0</v>
          </cell>
        </row>
        <row r="519">
          <cell r="I519" t="str">
            <v>6185/19</v>
          </cell>
          <cell r="J519" t="str">
            <v>J_6185/19</v>
          </cell>
          <cell r="K519">
            <v>2020</v>
          </cell>
          <cell r="L519">
            <v>2020</v>
          </cell>
          <cell r="M519">
            <v>115.40085999999999</v>
          </cell>
          <cell r="N519">
            <v>373.12</v>
          </cell>
          <cell r="O519">
            <v>-257.71914000000004</v>
          </cell>
          <cell r="P519">
            <v>0.224</v>
          </cell>
          <cell r="Q519">
            <v>0.224</v>
          </cell>
          <cell r="R519">
            <v>-0.224</v>
          </cell>
          <cell r="S519">
            <v>0</v>
          </cell>
          <cell r="T519">
            <v>0</v>
          </cell>
          <cell r="U519">
            <v>0</v>
          </cell>
          <cell r="V519">
            <v>3.4608599999999967</v>
          </cell>
          <cell r="W519">
            <v>111.94</v>
          </cell>
          <cell r="X519">
            <v>111.94</v>
          </cell>
          <cell r="Y519">
            <v>0</v>
          </cell>
          <cell r="Z519">
            <v>0</v>
          </cell>
          <cell r="AA519">
            <v>0</v>
          </cell>
          <cell r="AB519">
            <v>0.224</v>
          </cell>
          <cell r="AC519">
            <v>0</v>
          </cell>
          <cell r="AD519">
            <v>111.94</v>
          </cell>
          <cell r="AE519">
            <v>111.94</v>
          </cell>
          <cell r="AF519"/>
          <cell r="AG519"/>
          <cell r="AH519"/>
          <cell r="AI519">
            <v>0</v>
          </cell>
          <cell r="AJ519">
            <v>0</v>
          </cell>
          <cell r="AK519">
            <v>0</v>
          </cell>
          <cell r="AL519">
            <v>0</v>
          </cell>
          <cell r="AM519"/>
          <cell r="AN519"/>
          <cell r="AO519"/>
          <cell r="AP519">
            <v>0</v>
          </cell>
          <cell r="AQ519">
            <v>0</v>
          </cell>
          <cell r="AR519">
            <v>0</v>
          </cell>
          <cell r="AS519">
            <v>0</v>
          </cell>
          <cell r="AT519"/>
          <cell r="AU519"/>
          <cell r="AV519"/>
          <cell r="AW519">
            <v>0</v>
          </cell>
          <cell r="AX519">
            <v>0</v>
          </cell>
          <cell r="AY519">
            <v>0</v>
          </cell>
          <cell r="AZ519">
            <v>0</v>
          </cell>
          <cell r="BA519"/>
          <cell r="BB519"/>
          <cell r="BC519"/>
          <cell r="BD519">
            <v>0</v>
          </cell>
          <cell r="BE519">
            <v>0</v>
          </cell>
          <cell r="BF519">
            <v>0</v>
          </cell>
          <cell r="BG519">
            <v>0</v>
          </cell>
          <cell r="BH519"/>
          <cell r="BI519"/>
          <cell r="BJ519"/>
          <cell r="BK519">
            <v>0</v>
          </cell>
          <cell r="BL519">
            <v>0</v>
          </cell>
          <cell r="BM519"/>
          <cell r="BN519">
            <v>0</v>
          </cell>
          <cell r="BO519">
            <v>0</v>
          </cell>
        </row>
        <row r="520">
          <cell r="I520"/>
          <cell r="J520"/>
          <cell r="K520"/>
          <cell r="L520"/>
          <cell r="M520">
            <v>5455.4400000000005</v>
          </cell>
          <cell r="N520" t="e">
            <v>#N/A</v>
          </cell>
          <cell r="O520" t="e">
            <v>#N/A</v>
          </cell>
          <cell r="P520">
            <v>0</v>
          </cell>
          <cell r="Q520" t="e">
            <v>#N/A</v>
          </cell>
          <cell r="R520" t="e">
            <v>#N/A</v>
          </cell>
          <cell r="S520">
            <v>0</v>
          </cell>
          <cell r="T520" t="e">
            <v>#N/A</v>
          </cell>
          <cell r="U520" t="e">
            <v>#N/A</v>
          </cell>
          <cell r="V520">
            <v>5455.4400000000005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/>
          <cell r="AC520"/>
          <cell r="AD520">
            <v>0</v>
          </cell>
          <cell r="AE520"/>
          <cell r="AF520">
            <v>0</v>
          </cell>
          <cell r="AG520">
            <v>0</v>
          </cell>
          <cell r="AH520">
            <v>0</v>
          </cell>
          <cell r="AI520"/>
          <cell r="AJ520"/>
          <cell r="AK520"/>
          <cell r="AL520"/>
          <cell r="AM520">
            <v>0</v>
          </cell>
          <cell r="AN520">
            <v>0</v>
          </cell>
          <cell r="AO520">
            <v>0</v>
          </cell>
          <cell r="AP520"/>
          <cell r="AQ520"/>
          <cell r="AR520"/>
          <cell r="AS520"/>
          <cell r="AT520">
            <v>0</v>
          </cell>
          <cell r="AU520">
            <v>0</v>
          </cell>
          <cell r="AV520">
            <v>0</v>
          </cell>
          <cell r="AW520"/>
          <cell r="AX520"/>
          <cell r="AY520"/>
          <cell r="AZ520"/>
          <cell r="BA520">
            <v>0</v>
          </cell>
          <cell r="BB520">
            <v>0</v>
          </cell>
          <cell r="BC520">
            <v>0</v>
          </cell>
          <cell r="BD520"/>
          <cell r="BE520"/>
          <cell r="BF520"/>
          <cell r="BG520"/>
          <cell r="BH520">
            <v>0</v>
          </cell>
          <cell r="BI520">
            <v>0</v>
          </cell>
          <cell r="BJ520">
            <v>0</v>
          </cell>
          <cell r="BK520"/>
          <cell r="BL520"/>
          <cell r="BM520">
            <v>0</v>
          </cell>
          <cell r="BN520"/>
          <cell r="BO520"/>
        </row>
        <row r="521">
          <cell r="I521" t="str">
            <v>4744/18</v>
          </cell>
          <cell r="J521" t="str">
            <v xml:space="preserve">I_4744/18 </v>
          </cell>
          <cell r="K521">
            <v>2020</v>
          </cell>
          <cell r="L521">
            <v>2022</v>
          </cell>
          <cell r="M521">
            <v>5455.4400000000005</v>
          </cell>
          <cell r="N521">
            <v>5455.4400000000005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5455.44</v>
          </cell>
          <cell r="X521">
            <v>5455.44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/>
          <cell r="AG521"/>
          <cell r="AH521"/>
          <cell r="AI521">
            <v>0</v>
          </cell>
          <cell r="AJ521">
            <v>0</v>
          </cell>
          <cell r="AK521">
            <v>455.44</v>
          </cell>
          <cell r="AL521">
            <v>455.44</v>
          </cell>
          <cell r="AM521"/>
          <cell r="AN521"/>
          <cell r="AO521"/>
          <cell r="AP521">
            <v>0</v>
          </cell>
          <cell r="AQ521">
            <v>0</v>
          </cell>
          <cell r="AR521">
            <v>5000</v>
          </cell>
          <cell r="AS521">
            <v>5000</v>
          </cell>
          <cell r="AT521"/>
          <cell r="AU521"/>
          <cell r="AV521"/>
          <cell r="AW521">
            <v>0</v>
          </cell>
          <cell r="AX521">
            <v>0</v>
          </cell>
          <cell r="AY521">
            <v>0</v>
          </cell>
          <cell r="AZ521">
            <v>0</v>
          </cell>
          <cell r="BA521"/>
          <cell r="BB521"/>
          <cell r="BC521"/>
          <cell r="BD521">
            <v>0</v>
          </cell>
          <cell r="BE521">
            <v>0</v>
          </cell>
          <cell r="BF521">
            <v>0</v>
          </cell>
          <cell r="BG521">
            <v>0</v>
          </cell>
          <cell r="BH521"/>
          <cell r="BI521"/>
          <cell r="BJ521"/>
          <cell r="BK521">
            <v>0</v>
          </cell>
          <cell r="BL521">
            <v>0</v>
          </cell>
          <cell r="BM521"/>
          <cell r="BN521">
            <v>0</v>
          </cell>
          <cell r="BO521">
            <v>0</v>
          </cell>
        </row>
        <row r="522">
          <cell r="I522"/>
          <cell r="J522"/>
          <cell r="K522"/>
          <cell r="L522"/>
          <cell r="M522">
            <v>56933.279999999999</v>
          </cell>
          <cell r="N522" t="e">
            <v>#N/A</v>
          </cell>
          <cell r="O522" t="e">
            <v>#N/A</v>
          </cell>
          <cell r="P522">
            <v>0</v>
          </cell>
          <cell r="Q522" t="e">
            <v>#N/A</v>
          </cell>
          <cell r="R522" t="e">
            <v>#N/A</v>
          </cell>
          <cell r="S522">
            <v>0</v>
          </cell>
          <cell r="T522" t="e">
            <v>#N/A</v>
          </cell>
          <cell r="U522" t="e">
            <v>#N/A</v>
          </cell>
          <cell r="V522">
            <v>56933.279999999999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/>
          <cell r="AC522"/>
          <cell r="AD522">
            <v>0</v>
          </cell>
          <cell r="AE522"/>
          <cell r="AF522">
            <v>0</v>
          </cell>
          <cell r="AG522">
            <v>0</v>
          </cell>
          <cell r="AH522">
            <v>0</v>
          </cell>
          <cell r="AI522"/>
          <cell r="AJ522"/>
          <cell r="AK522"/>
          <cell r="AL522"/>
          <cell r="AM522">
            <v>0</v>
          </cell>
          <cell r="AN522">
            <v>0</v>
          </cell>
          <cell r="AO522">
            <v>0</v>
          </cell>
          <cell r="AP522"/>
          <cell r="AQ522"/>
          <cell r="AR522"/>
          <cell r="AS522"/>
          <cell r="AT522">
            <v>0</v>
          </cell>
          <cell r="AU522">
            <v>0</v>
          </cell>
          <cell r="AV522">
            <v>0</v>
          </cell>
          <cell r="AW522"/>
          <cell r="AX522"/>
          <cell r="AY522"/>
          <cell r="AZ522"/>
          <cell r="BA522">
            <v>0</v>
          </cell>
          <cell r="BB522">
            <v>0</v>
          </cell>
          <cell r="BC522">
            <v>0</v>
          </cell>
          <cell r="BD522"/>
          <cell r="BE522"/>
          <cell r="BF522"/>
          <cell r="BG522"/>
          <cell r="BH522">
            <v>0</v>
          </cell>
          <cell r="BI522">
            <v>0</v>
          </cell>
          <cell r="BJ522">
            <v>0</v>
          </cell>
          <cell r="BK522"/>
          <cell r="BL522"/>
          <cell r="BM522">
            <v>0</v>
          </cell>
          <cell r="BN522"/>
          <cell r="BO522"/>
        </row>
        <row r="523">
          <cell r="I523" t="str">
            <v>51П/12-02</v>
          </cell>
          <cell r="J523" t="str">
            <v>H_51П/12-02</v>
          </cell>
          <cell r="K523">
            <v>2017</v>
          </cell>
          <cell r="L523">
            <v>2021</v>
          </cell>
          <cell r="M523">
            <v>27770.51</v>
          </cell>
          <cell r="N523">
            <v>27770.51</v>
          </cell>
          <cell r="O523">
            <v>0</v>
          </cell>
          <cell r="P523">
            <v>0.92300000000000004</v>
          </cell>
          <cell r="Q523">
            <v>0.92300000000000004</v>
          </cell>
          <cell r="R523">
            <v>0</v>
          </cell>
          <cell r="S523">
            <v>0.8</v>
          </cell>
          <cell r="T523">
            <v>0.8</v>
          </cell>
          <cell r="U523">
            <v>0</v>
          </cell>
          <cell r="V523">
            <v>1960.8199999999997</v>
          </cell>
          <cell r="W523">
            <v>25809.69</v>
          </cell>
          <cell r="X523">
            <v>25809.69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546.52</v>
          </cell>
          <cell r="AE523">
            <v>546.52</v>
          </cell>
          <cell r="AF523"/>
          <cell r="AG523"/>
          <cell r="AH523"/>
          <cell r="AI523">
            <v>0.92300000000000004</v>
          </cell>
          <cell r="AJ523">
            <v>0.8</v>
          </cell>
          <cell r="AK523">
            <v>1263.17</v>
          </cell>
          <cell r="AL523">
            <v>1263.17</v>
          </cell>
          <cell r="AM523"/>
          <cell r="AN523"/>
          <cell r="AO523"/>
          <cell r="AP523">
            <v>0</v>
          </cell>
          <cell r="AQ523">
            <v>0</v>
          </cell>
          <cell r="AR523">
            <v>24000</v>
          </cell>
          <cell r="AS523">
            <v>24000</v>
          </cell>
          <cell r="AT523"/>
          <cell r="AU523"/>
          <cell r="AV523"/>
          <cell r="AW523">
            <v>0</v>
          </cell>
          <cell r="AX523">
            <v>0</v>
          </cell>
          <cell r="AY523">
            <v>0</v>
          </cell>
          <cell r="AZ523">
            <v>0</v>
          </cell>
          <cell r="BA523"/>
          <cell r="BB523"/>
          <cell r="BC523"/>
          <cell r="BD523">
            <v>0</v>
          </cell>
          <cell r="BE523">
            <v>0</v>
          </cell>
          <cell r="BF523">
            <v>0</v>
          </cell>
          <cell r="BG523">
            <v>0</v>
          </cell>
          <cell r="BH523"/>
          <cell r="BI523"/>
          <cell r="BJ523"/>
          <cell r="BK523">
            <v>0</v>
          </cell>
          <cell r="BL523">
            <v>0</v>
          </cell>
          <cell r="BM523"/>
          <cell r="BN523">
            <v>0</v>
          </cell>
          <cell r="BO523">
            <v>0</v>
          </cell>
        </row>
        <row r="524">
          <cell r="I524" t="str">
            <v>5314/18</v>
          </cell>
          <cell r="J524" t="str">
            <v>I_5314/18</v>
          </cell>
          <cell r="K524">
            <v>2018</v>
          </cell>
          <cell r="L524">
            <v>2020</v>
          </cell>
          <cell r="M524">
            <v>1240.68</v>
          </cell>
          <cell r="N524">
            <v>1240.68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0.4</v>
          </cell>
          <cell r="T524">
            <v>0.4</v>
          </cell>
          <cell r="U524">
            <v>0</v>
          </cell>
          <cell r="V524">
            <v>112.55415999999991</v>
          </cell>
          <cell r="W524">
            <v>1128.1258400000002</v>
          </cell>
          <cell r="X524">
            <v>1128.1258400000002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0.4</v>
          </cell>
          <cell r="AD524">
            <v>1128.1258400000002</v>
          </cell>
          <cell r="AE524">
            <v>1128.1258400000002</v>
          </cell>
          <cell r="AF524"/>
          <cell r="AG524"/>
          <cell r="AH524"/>
          <cell r="AI524">
            <v>0</v>
          </cell>
          <cell r="AJ524">
            <v>0</v>
          </cell>
          <cell r="AK524">
            <v>0</v>
          </cell>
          <cell r="AL524">
            <v>0</v>
          </cell>
          <cell r="AM524"/>
          <cell r="AN524"/>
          <cell r="AO524"/>
          <cell r="AP524">
            <v>0</v>
          </cell>
          <cell r="AQ524">
            <v>0</v>
          </cell>
          <cell r="AR524">
            <v>0</v>
          </cell>
          <cell r="AS524">
            <v>0</v>
          </cell>
          <cell r="AT524"/>
          <cell r="AU524"/>
          <cell r="AV524"/>
          <cell r="AW524">
            <v>0</v>
          </cell>
          <cell r="AX524">
            <v>0</v>
          </cell>
          <cell r="AY524">
            <v>0</v>
          </cell>
          <cell r="AZ524">
            <v>0</v>
          </cell>
          <cell r="BA524"/>
          <cell r="BB524"/>
          <cell r="BC524"/>
          <cell r="BD524">
            <v>0</v>
          </cell>
          <cell r="BE524">
            <v>0</v>
          </cell>
          <cell r="BF524">
            <v>0</v>
          </cell>
          <cell r="BG524">
            <v>0</v>
          </cell>
          <cell r="BH524"/>
          <cell r="BI524"/>
          <cell r="BJ524"/>
          <cell r="BK524">
            <v>0</v>
          </cell>
          <cell r="BL524">
            <v>0</v>
          </cell>
          <cell r="BM524"/>
          <cell r="BN524">
            <v>0</v>
          </cell>
          <cell r="BO524">
            <v>0</v>
          </cell>
        </row>
        <row r="525">
          <cell r="I525" t="str">
            <v>3029/16</v>
          </cell>
          <cell r="J525" t="str">
            <v>H_3029/16</v>
          </cell>
          <cell r="K525">
            <v>2016</v>
          </cell>
          <cell r="L525">
            <v>2022</v>
          </cell>
          <cell r="M525">
            <v>13558.36</v>
          </cell>
          <cell r="N525">
            <v>13558.36</v>
          </cell>
          <cell r="O525">
            <v>0</v>
          </cell>
          <cell r="P525">
            <v>4</v>
          </cell>
          <cell r="Q525">
            <v>4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953.27000000000044</v>
          </cell>
          <cell r="W525">
            <v>12605.09</v>
          </cell>
          <cell r="X525">
            <v>12605.09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2097.63</v>
          </cell>
          <cell r="AE525">
            <v>2097.63</v>
          </cell>
          <cell r="AF525"/>
          <cell r="AG525"/>
          <cell r="AH525"/>
          <cell r="AI525">
            <v>0</v>
          </cell>
          <cell r="AJ525">
            <v>0</v>
          </cell>
          <cell r="AK525">
            <v>407.46</v>
          </cell>
          <cell r="AL525">
            <v>407.46</v>
          </cell>
          <cell r="AM525"/>
          <cell r="AN525"/>
          <cell r="AO525"/>
          <cell r="AP525">
            <v>4</v>
          </cell>
          <cell r="AQ525">
            <v>0</v>
          </cell>
          <cell r="AR525">
            <v>10100</v>
          </cell>
          <cell r="AS525">
            <v>10100</v>
          </cell>
          <cell r="AT525"/>
          <cell r="AU525"/>
          <cell r="AV525"/>
          <cell r="AW525">
            <v>0</v>
          </cell>
          <cell r="AX525">
            <v>0</v>
          </cell>
          <cell r="AY525">
            <v>0</v>
          </cell>
          <cell r="AZ525">
            <v>0</v>
          </cell>
          <cell r="BA525"/>
          <cell r="BB525"/>
          <cell r="BC525"/>
          <cell r="BD525">
            <v>0</v>
          </cell>
          <cell r="BE525">
            <v>0</v>
          </cell>
          <cell r="BF525">
            <v>0</v>
          </cell>
          <cell r="BG525">
            <v>0</v>
          </cell>
          <cell r="BH525"/>
          <cell r="BI525"/>
          <cell r="BJ525"/>
          <cell r="BK525">
            <v>0</v>
          </cell>
          <cell r="BL525">
            <v>0</v>
          </cell>
          <cell r="BM525"/>
          <cell r="BN525">
            <v>0</v>
          </cell>
          <cell r="BO525">
            <v>0</v>
          </cell>
        </row>
        <row r="526">
          <cell r="I526" t="str">
            <v>5800/18</v>
          </cell>
          <cell r="J526" t="str">
            <v>J_5800/18</v>
          </cell>
          <cell r="K526">
            <v>2019</v>
          </cell>
          <cell r="L526">
            <v>2021</v>
          </cell>
          <cell r="M526">
            <v>8457.81</v>
          </cell>
          <cell r="N526">
            <v>8457.81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2</v>
          </cell>
          <cell r="T526">
            <v>2</v>
          </cell>
          <cell r="U526">
            <v>0</v>
          </cell>
          <cell r="V526">
            <v>2177.7699999999995</v>
          </cell>
          <cell r="W526">
            <v>6280.04</v>
          </cell>
          <cell r="X526">
            <v>6280.04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4845.3999999999996</v>
          </cell>
          <cell r="AE526">
            <v>4845.3999999999996</v>
          </cell>
          <cell r="AF526"/>
          <cell r="AG526"/>
          <cell r="AH526"/>
          <cell r="AI526">
            <v>0</v>
          </cell>
          <cell r="AJ526">
            <v>2</v>
          </cell>
          <cell r="AK526">
            <v>434.64</v>
          </cell>
          <cell r="AL526">
            <v>434.64</v>
          </cell>
          <cell r="AM526"/>
          <cell r="AN526"/>
          <cell r="AO526"/>
          <cell r="AP526">
            <v>0</v>
          </cell>
          <cell r="AQ526">
            <v>0</v>
          </cell>
          <cell r="AR526">
            <v>1000</v>
          </cell>
          <cell r="AS526">
            <v>1000</v>
          </cell>
          <cell r="AT526"/>
          <cell r="AU526"/>
          <cell r="AV526"/>
          <cell r="AW526">
            <v>0</v>
          </cell>
          <cell r="AX526">
            <v>0</v>
          </cell>
          <cell r="AY526">
            <v>0</v>
          </cell>
          <cell r="AZ526">
            <v>0</v>
          </cell>
          <cell r="BA526"/>
          <cell r="BB526"/>
          <cell r="BC526"/>
          <cell r="BD526">
            <v>0</v>
          </cell>
          <cell r="BE526">
            <v>0</v>
          </cell>
          <cell r="BF526">
            <v>0</v>
          </cell>
          <cell r="BG526">
            <v>0</v>
          </cell>
          <cell r="BH526"/>
          <cell r="BI526"/>
          <cell r="BJ526"/>
          <cell r="BK526">
            <v>0</v>
          </cell>
          <cell r="BL526">
            <v>0</v>
          </cell>
          <cell r="BM526"/>
          <cell r="BN526">
            <v>0</v>
          </cell>
          <cell r="BO526">
            <v>0</v>
          </cell>
        </row>
        <row r="527">
          <cell r="I527" t="str">
            <v>6456/20</v>
          </cell>
          <cell r="J527" t="str">
            <v>K_6456/20</v>
          </cell>
          <cell r="K527">
            <v>2020</v>
          </cell>
          <cell r="L527">
            <v>2020</v>
          </cell>
          <cell r="M527">
            <v>487.06</v>
          </cell>
          <cell r="N527">
            <v>487.06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0.4</v>
          </cell>
          <cell r="T527">
            <v>0.4</v>
          </cell>
          <cell r="U527">
            <v>0</v>
          </cell>
          <cell r="V527">
            <v>73.79000000000002</v>
          </cell>
          <cell r="W527">
            <v>413.27</v>
          </cell>
          <cell r="X527">
            <v>413.27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0.4</v>
          </cell>
          <cell r="AD527">
            <v>413.27</v>
          </cell>
          <cell r="AE527">
            <v>413.27</v>
          </cell>
          <cell r="AF527"/>
          <cell r="AG527"/>
          <cell r="AH527"/>
          <cell r="AI527">
            <v>0</v>
          </cell>
          <cell r="AJ527">
            <v>0</v>
          </cell>
          <cell r="AK527">
            <v>0</v>
          </cell>
          <cell r="AL527">
            <v>0</v>
          </cell>
          <cell r="AM527"/>
          <cell r="AN527"/>
          <cell r="AO527"/>
          <cell r="AP527">
            <v>0</v>
          </cell>
          <cell r="AQ527">
            <v>0</v>
          </cell>
          <cell r="AR527">
            <v>0</v>
          </cell>
          <cell r="AS527">
            <v>0</v>
          </cell>
          <cell r="AT527"/>
          <cell r="AU527"/>
          <cell r="AV527"/>
          <cell r="AW527">
            <v>0</v>
          </cell>
          <cell r="AX527">
            <v>0</v>
          </cell>
          <cell r="AY527">
            <v>0</v>
          </cell>
          <cell r="AZ527">
            <v>0</v>
          </cell>
          <cell r="BA527"/>
          <cell r="BB527"/>
          <cell r="BC527"/>
          <cell r="BD527">
            <v>0</v>
          </cell>
          <cell r="BE527">
            <v>0</v>
          </cell>
          <cell r="BF527">
            <v>0</v>
          </cell>
          <cell r="BG527">
            <v>0</v>
          </cell>
          <cell r="BH527"/>
          <cell r="BI527"/>
          <cell r="BJ527"/>
          <cell r="BK527">
            <v>0</v>
          </cell>
          <cell r="BL527">
            <v>0</v>
          </cell>
          <cell r="BM527"/>
          <cell r="BN527">
            <v>0</v>
          </cell>
          <cell r="BO527">
            <v>0</v>
          </cell>
        </row>
        <row r="528">
          <cell r="I528" t="str">
            <v>6348/20</v>
          </cell>
          <cell r="J528" t="str">
            <v>K_6348/20</v>
          </cell>
          <cell r="K528">
            <v>2020</v>
          </cell>
          <cell r="L528">
            <v>2020</v>
          </cell>
          <cell r="M528">
            <v>1063.82</v>
          </cell>
          <cell r="N528">
            <v>1063.82</v>
          </cell>
          <cell r="O528">
            <v>0</v>
          </cell>
          <cell r="P528">
            <v>0.22</v>
          </cell>
          <cell r="Q528">
            <v>0.22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1063.82</v>
          </cell>
          <cell r="X528">
            <v>1063.82</v>
          </cell>
          <cell r="Y528">
            <v>0</v>
          </cell>
          <cell r="Z528">
            <v>0</v>
          </cell>
          <cell r="AA528">
            <v>0</v>
          </cell>
          <cell r="AB528">
            <v>0.22</v>
          </cell>
          <cell r="AC528">
            <v>0</v>
          </cell>
          <cell r="AD528">
            <v>1063.82</v>
          </cell>
          <cell r="AE528">
            <v>1063.82</v>
          </cell>
          <cell r="AF528"/>
          <cell r="AG528"/>
          <cell r="AH528"/>
          <cell r="AI528">
            <v>0</v>
          </cell>
          <cell r="AJ528">
            <v>0</v>
          </cell>
          <cell r="AK528">
            <v>0</v>
          </cell>
          <cell r="AL528">
            <v>0</v>
          </cell>
          <cell r="AM528"/>
          <cell r="AN528"/>
          <cell r="AO528"/>
          <cell r="AP528">
            <v>0</v>
          </cell>
          <cell r="AQ528">
            <v>0</v>
          </cell>
          <cell r="AR528">
            <v>0</v>
          </cell>
          <cell r="AS528">
            <v>0</v>
          </cell>
          <cell r="AT528"/>
          <cell r="AU528"/>
          <cell r="AV528"/>
          <cell r="AW528">
            <v>0</v>
          </cell>
          <cell r="AX528">
            <v>0</v>
          </cell>
          <cell r="AY528">
            <v>0</v>
          </cell>
          <cell r="AZ528">
            <v>0</v>
          </cell>
          <cell r="BA528"/>
          <cell r="BB528"/>
          <cell r="BC528"/>
          <cell r="BD528">
            <v>0</v>
          </cell>
          <cell r="BE528">
            <v>0</v>
          </cell>
          <cell r="BF528">
            <v>0</v>
          </cell>
          <cell r="BG528">
            <v>0</v>
          </cell>
          <cell r="BH528"/>
          <cell r="BI528"/>
          <cell r="BJ528"/>
          <cell r="BK528">
            <v>0</v>
          </cell>
          <cell r="BL528">
            <v>0</v>
          </cell>
          <cell r="BM528"/>
          <cell r="BN528">
            <v>0</v>
          </cell>
          <cell r="BO528">
            <v>0</v>
          </cell>
        </row>
        <row r="529">
          <cell r="I529" t="str">
            <v>6330/20</v>
          </cell>
          <cell r="J529" t="str">
            <v>K_6330/20</v>
          </cell>
          <cell r="K529">
            <v>2020</v>
          </cell>
          <cell r="L529">
            <v>2020</v>
          </cell>
          <cell r="M529">
            <v>332.3</v>
          </cell>
          <cell r="N529">
            <v>332.3</v>
          </cell>
          <cell r="O529">
            <v>0</v>
          </cell>
          <cell r="P529">
            <v>0.25</v>
          </cell>
          <cell r="Q529">
            <v>0.25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332.3</v>
          </cell>
          <cell r="X529">
            <v>332.3</v>
          </cell>
          <cell r="Y529">
            <v>0</v>
          </cell>
          <cell r="Z529">
            <v>0</v>
          </cell>
          <cell r="AA529">
            <v>0</v>
          </cell>
          <cell r="AB529">
            <v>0.25</v>
          </cell>
          <cell r="AC529">
            <v>0</v>
          </cell>
          <cell r="AD529">
            <v>332.3</v>
          </cell>
          <cell r="AE529">
            <v>332.3</v>
          </cell>
          <cell r="AF529"/>
          <cell r="AG529"/>
          <cell r="AH529"/>
          <cell r="AI529">
            <v>0</v>
          </cell>
          <cell r="AJ529">
            <v>0</v>
          </cell>
          <cell r="AK529">
            <v>0</v>
          </cell>
          <cell r="AL529">
            <v>0</v>
          </cell>
          <cell r="AM529"/>
          <cell r="AN529"/>
          <cell r="AO529"/>
          <cell r="AP529">
            <v>0</v>
          </cell>
          <cell r="AQ529">
            <v>0</v>
          </cell>
          <cell r="AR529">
            <v>0</v>
          </cell>
          <cell r="AS529">
            <v>0</v>
          </cell>
          <cell r="AT529"/>
          <cell r="AU529"/>
          <cell r="AV529"/>
          <cell r="AW529">
            <v>0</v>
          </cell>
          <cell r="AX529">
            <v>0</v>
          </cell>
          <cell r="AY529">
            <v>0</v>
          </cell>
          <cell r="AZ529">
            <v>0</v>
          </cell>
          <cell r="BA529"/>
          <cell r="BB529"/>
          <cell r="BC529"/>
          <cell r="BD529">
            <v>0</v>
          </cell>
          <cell r="BE529">
            <v>0</v>
          </cell>
          <cell r="BF529">
            <v>0</v>
          </cell>
          <cell r="BG529">
            <v>0</v>
          </cell>
          <cell r="BH529"/>
          <cell r="BI529"/>
          <cell r="BJ529"/>
          <cell r="BK529">
            <v>0</v>
          </cell>
          <cell r="BL529">
            <v>0</v>
          </cell>
          <cell r="BM529"/>
          <cell r="BN529">
            <v>0</v>
          </cell>
          <cell r="BO529">
            <v>0</v>
          </cell>
        </row>
        <row r="530">
          <cell r="I530" t="str">
            <v>5897/19</v>
          </cell>
          <cell r="J530" t="str">
            <v>J_5897/19</v>
          </cell>
          <cell r="K530">
            <v>2020</v>
          </cell>
          <cell r="L530">
            <v>2020</v>
          </cell>
          <cell r="M530">
            <v>4022.74</v>
          </cell>
          <cell r="N530">
            <v>4022.74</v>
          </cell>
          <cell r="O530">
            <v>0</v>
          </cell>
          <cell r="P530">
            <v>1</v>
          </cell>
          <cell r="Q530">
            <v>1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4022.74</v>
          </cell>
          <cell r="X530">
            <v>4022.74</v>
          </cell>
          <cell r="Y530">
            <v>0</v>
          </cell>
          <cell r="Z530">
            <v>0</v>
          </cell>
          <cell r="AA530">
            <v>0</v>
          </cell>
          <cell r="AB530">
            <v>1</v>
          </cell>
          <cell r="AC530">
            <v>0</v>
          </cell>
          <cell r="AD530">
            <v>4022.74</v>
          </cell>
          <cell r="AE530">
            <v>4022.74</v>
          </cell>
          <cell r="AF530"/>
          <cell r="AG530"/>
          <cell r="AH530"/>
          <cell r="AI530">
            <v>0</v>
          </cell>
          <cell r="AJ530">
            <v>0</v>
          </cell>
          <cell r="AK530">
            <v>0</v>
          </cell>
          <cell r="AL530">
            <v>0</v>
          </cell>
          <cell r="AM530"/>
          <cell r="AN530"/>
          <cell r="AO530"/>
          <cell r="AP530">
            <v>0</v>
          </cell>
          <cell r="AQ530">
            <v>0</v>
          </cell>
          <cell r="AR530">
            <v>0</v>
          </cell>
          <cell r="AS530">
            <v>0</v>
          </cell>
          <cell r="AT530"/>
          <cell r="AU530"/>
          <cell r="AV530"/>
          <cell r="AW530">
            <v>0</v>
          </cell>
          <cell r="AX530">
            <v>0</v>
          </cell>
          <cell r="AY530">
            <v>0</v>
          </cell>
          <cell r="AZ530">
            <v>0</v>
          </cell>
          <cell r="BA530"/>
          <cell r="BB530"/>
          <cell r="BC530"/>
          <cell r="BD530">
            <v>0</v>
          </cell>
          <cell r="BE530">
            <v>0</v>
          </cell>
          <cell r="BF530">
            <v>0</v>
          </cell>
          <cell r="BG530">
            <v>0</v>
          </cell>
          <cell r="BH530"/>
          <cell r="BI530"/>
          <cell r="BJ530"/>
          <cell r="BK530">
            <v>0</v>
          </cell>
          <cell r="BL530">
            <v>0</v>
          </cell>
          <cell r="BM530"/>
          <cell r="BN530">
            <v>0</v>
          </cell>
          <cell r="BO530">
            <v>0</v>
          </cell>
        </row>
        <row r="531">
          <cell r="I531"/>
          <cell r="J531"/>
          <cell r="K531"/>
          <cell r="L531"/>
          <cell r="M531">
            <v>133310.38722999999</v>
          </cell>
          <cell r="N531" t="e">
            <v>#N/A</v>
          </cell>
          <cell r="O531" t="e">
            <v>#N/A</v>
          </cell>
          <cell r="P531">
            <v>0</v>
          </cell>
          <cell r="Q531" t="e">
            <v>#N/A</v>
          </cell>
          <cell r="R531" t="e">
            <v>#N/A</v>
          </cell>
          <cell r="S531">
            <v>0</v>
          </cell>
          <cell r="T531" t="e">
            <v>#N/A</v>
          </cell>
          <cell r="U531" t="e">
            <v>#N/A</v>
          </cell>
          <cell r="V531">
            <v>133310.38722999999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/>
          <cell r="AC531"/>
          <cell r="AD531">
            <v>0</v>
          </cell>
          <cell r="AE531"/>
          <cell r="AF531">
            <v>0</v>
          </cell>
          <cell r="AG531">
            <v>0</v>
          </cell>
          <cell r="AH531">
            <v>0</v>
          </cell>
          <cell r="AI531"/>
          <cell r="AJ531"/>
          <cell r="AK531"/>
          <cell r="AL531"/>
          <cell r="AM531">
            <v>0</v>
          </cell>
          <cell r="AN531">
            <v>0</v>
          </cell>
          <cell r="AO531">
            <v>0</v>
          </cell>
          <cell r="AP531"/>
          <cell r="AQ531"/>
          <cell r="AR531"/>
          <cell r="AS531"/>
          <cell r="AT531">
            <v>0</v>
          </cell>
          <cell r="AU531">
            <v>0</v>
          </cell>
          <cell r="AV531">
            <v>0</v>
          </cell>
          <cell r="AW531"/>
          <cell r="AX531"/>
          <cell r="AY531"/>
          <cell r="AZ531"/>
          <cell r="BA531">
            <v>0</v>
          </cell>
          <cell r="BB531">
            <v>0</v>
          </cell>
          <cell r="BC531">
            <v>0</v>
          </cell>
          <cell r="BD531"/>
          <cell r="BE531"/>
          <cell r="BF531"/>
          <cell r="BG531"/>
          <cell r="BH531">
            <v>0</v>
          </cell>
          <cell r="BI531">
            <v>0</v>
          </cell>
          <cell r="BJ531">
            <v>0</v>
          </cell>
          <cell r="BK531"/>
          <cell r="BL531"/>
          <cell r="BM531">
            <v>0</v>
          </cell>
          <cell r="BN531"/>
          <cell r="BO531"/>
        </row>
        <row r="532">
          <cell r="I532" t="str">
            <v>5851/19</v>
          </cell>
          <cell r="J532" t="str">
            <v>J_5851/19</v>
          </cell>
          <cell r="K532">
            <v>2019</v>
          </cell>
          <cell r="L532">
            <v>2020</v>
          </cell>
          <cell r="M532">
            <v>1142.91723</v>
          </cell>
          <cell r="N532">
            <v>2221.27</v>
          </cell>
          <cell r="O532">
            <v>-1078.35277</v>
          </cell>
          <cell r="P532">
            <v>0</v>
          </cell>
          <cell r="Q532">
            <v>0</v>
          </cell>
          <cell r="R532">
            <v>0</v>
          </cell>
          <cell r="S532">
            <v>1.26</v>
          </cell>
          <cell r="T532">
            <v>1.26</v>
          </cell>
          <cell r="U532">
            <v>0</v>
          </cell>
          <cell r="V532">
            <v>1132.91723</v>
          </cell>
          <cell r="W532">
            <v>10</v>
          </cell>
          <cell r="X532">
            <v>10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1.26</v>
          </cell>
          <cell r="AD532">
            <v>10</v>
          </cell>
          <cell r="AE532">
            <v>10</v>
          </cell>
          <cell r="AF532"/>
          <cell r="AG532"/>
          <cell r="AH532"/>
          <cell r="AI532">
            <v>0</v>
          </cell>
          <cell r="AJ532">
            <v>0</v>
          </cell>
          <cell r="AK532">
            <v>0</v>
          </cell>
          <cell r="AL532">
            <v>0</v>
          </cell>
          <cell r="AM532"/>
          <cell r="AN532"/>
          <cell r="AO532"/>
          <cell r="AP532">
            <v>0</v>
          </cell>
          <cell r="AQ532">
            <v>0</v>
          </cell>
          <cell r="AR532">
            <v>0</v>
          </cell>
          <cell r="AS532">
            <v>0</v>
          </cell>
          <cell r="AT532"/>
          <cell r="AU532"/>
          <cell r="AV532"/>
          <cell r="AW532">
            <v>0</v>
          </cell>
          <cell r="AX532">
            <v>0</v>
          </cell>
          <cell r="AY532">
            <v>0</v>
          </cell>
          <cell r="AZ532">
            <v>0</v>
          </cell>
          <cell r="BA532"/>
          <cell r="BB532"/>
          <cell r="BC532"/>
          <cell r="BD532">
            <v>0</v>
          </cell>
          <cell r="BE532">
            <v>0</v>
          </cell>
          <cell r="BF532">
            <v>0</v>
          </cell>
          <cell r="BG532">
            <v>0</v>
          </cell>
          <cell r="BH532"/>
          <cell r="BI532"/>
          <cell r="BJ532"/>
          <cell r="BK532">
            <v>0</v>
          </cell>
          <cell r="BL532">
            <v>0</v>
          </cell>
          <cell r="BM532"/>
          <cell r="BN532">
            <v>0</v>
          </cell>
          <cell r="BO532">
            <v>0</v>
          </cell>
        </row>
        <row r="533">
          <cell r="I533" t="str">
            <v>3187/16</v>
          </cell>
          <cell r="J533" t="str">
            <v>G_3187/16</v>
          </cell>
          <cell r="K533">
            <v>2016</v>
          </cell>
          <cell r="L533">
            <v>2022</v>
          </cell>
          <cell r="M533">
            <v>51379.77</v>
          </cell>
          <cell r="N533">
            <v>51379.77</v>
          </cell>
          <cell r="O533">
            <v>0</v>
          </cell>
          <cell r="P533">
            <v>7.2</v>
          </cell>
          <cell r="Q533">
            <v>7.2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18214.899999999994</v>
          </cell>
          <cell r="W533">
            <v>33164.870000000003</v>
          </cell>
          <cell r="X533">
            <v>33164.870000000003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3100</v>
          </cell>
          <cell r="AE533">
            <v>3100</v>
          </cell>
          <cell r="AF533"/>
          <cell r="AG533"/>
          <cell r="AH533"/>
          <cell r="AI533">
            <v>0</v>
          </cell>
          <cell r="AJ533">
            <v>0</v>
          </cell>
          <cell r="AK533">
            <v>564.87</v>
          </cell>
          <cell r="AL533">
            <v>564.87</v>
          </cell>
          <cell r="AM533"/>
          <cell r="AN533"/>
          <cell r="AO533"/>
          <cell r="AP533">
            <v>7.2</v>
          </cell>
          <cell r="AQ533">
            <v>0</v>
          </cell>
          <cell r="AR533">
            <v>29500</v>
          </cell>
          <cell r="AS533">
            <v>29500</v>
          </cell>
          <cell r="AT533"/>
          <cell r="AU533"/>
          <cell r="AV533"/>
          <cell r="AW533">
            <v>0</v>
          </cell>
          <cell r="AX533">
            <v>0</v>
          </cell>
          <cell r="AY533">
            <v>0</v>
          </cell>
          <cell r="AZ533">
            <v>0</v>
          </cell>
          <cell r="BA533"/>
          <cell r="BB533"/>
          <cell r="BC533"/>
          <cell r="BD533">
            <v>0</v>
          </cell>
          <cell r="BE533">
            <v>0</v>
          </cell>
          <cell r="BF533">
            <v>0</v>
          </cell>
          <cell r="BG533">
            <v>0</v>
          </cell>
          <cell r="BH533"/>
          <cell r="BI533"/>
          <cell r="BJ533"/>
          <cell r="BK533">
            <v>0</v>
          </cell>
          <cell r="BL533">
            <v>0</v>
          </cell>
          <cell r="BM533"/>
          <cell r="BN533">
            <v>0</v>
          </cell>
          <cell r="BO533">
            <v>0</v>
          </cell>
        </row>
        <row r="534">
          <cell r="I534" t="str">
            <v>3189/16</v>
          </cell>
          <cell r="J534" t="str">
            <v>G_3189/16</v>
          </cell>
          <cell r="K534">
            <v>2016</v>
          </cell>
          <cell r="L534">
            <v>2021</v>
          </cell>
          <cell r="M534">
            <v>46405.78</v>
          </cell>
          <cell r="N534">
            <v>46405.78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14786.449999999997</v>
          </cell>
          <cell r="W534">
            <v>31619.33</v>
          </cell>
          <cell r="X534">
            <v>31619.33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619.33000000000004</v>
          </cell>
          <cell r="AE534">
            <v>619.33000000000004</v>
          </cell>
          <cell r="AF534"/>
          <cell r="AG534"/>
          <cell r="AH534"/>
          <cell r="AI534">
            <v>0</v>
          </cell>
          <cell r="AJ534">
            <v>0</v>
          </cell>
          <cell r="AK534">
            <v>2000</v>
          </cell>
          <cell r="AL534">
            <v>2000</v>
          </cell>
          <cell r="AM534"/>
          <cell r="AN534"/>
          <cell r="AO534"/>
          <cell r="AP534">
            <v>0</v>
          </cell>
          <cell r="AQ534">
            <v>0</v>
          </cell>
          <cell r="AR534">
            <v>29000</v>
          </cell>
          <cell r="AS534">
            <v>29000</v>
          </cell>
          <cell r="AT534"/>
          <cell r="AU534"/>
          <cell r="AV534"/>
          <cell r="AW534">
            <v>0</v>
          </cell>
          <cell r="AX534">
            <v>0</v>
          </cell>
          <cell r="AY534">
            <v>0</v>
          </cell>
          <cell r="AZ534">
            <v>0</v>
          </cell>
          <cell r="BA534"/>
          <cell r="BB534"/>
          <cell r="BC534"/>
          <cell r="BD534">
            <v>0</v>
          </cell>
          <cell r="BE534">
            <v>0</v>
          </cell>
          <cell r="BF534">
            <v>0</v>
          </cell>
          <cell r="BG534">
            <v>0</v>
          </cell>
          <cell r="BH534"/>
          <cell r="BI534"/>
          <cell r="BJ534"/>
          <cell r="BK534">
            <v>0</v>
          </cell>
          <cell r="BL534">
            <v>0</v>
          </cell>
          <cell r="BM534"/>
          <cell r="BN534">
            <v>0</v>
          </cell>
          <cell r="BO534">
            <v>0</v>
          </cell>
        </row>
        <row r="535">
          <cell r="I535" t="str">
            <v>5794/19</v>
          </cell>
          <cell r="J535" t="str">
            <v xml:space="preserve">J_5794/19 </v>
          </cell>
          <cell r="K535">
            <v>2019</v>
          </cell>
          <cell r="L535">
            <v>2020</v>
          </cell>
          <cell r="M535">
            <v>1516.1</v>
          </cell>
          <cell r="N535">
            <v>1516.1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1.26</v>
          </cell>
          <cell r="T535">
            <v>1.26</v>
          </cell>
          <cell r="U535">
            <v>0</v>
          </cell>
          <cell r="V535">
            <v>0</v>
          </cell>
          <cell r="W535">
            <v>1516.1</v>
          </cell>
          <cell r="X535">
            <v>1516.1</v>
          </cell>
          <cell r="Y535">
            <v>0</v>
          </cell>
          <cell r="Z535">
            <v>0</v>
          </cell>
          <cell r="AA535">
            <v>0</v>
          </cell>
          <cell r="AB535">
            <v>0</v>
          </cell>
          <cell r="AC535">
            <v>1.26</v>
          </cell>
          <cell r="AD535">
            <v>1516.1</v>
          </cell>
          <cell r="AE535">
            <v>1516.1</v>
          </cell>
          <cell r="AF535"/>
          <cell r="AG535"/>
          <cell r="AH535"/>
          <cell r="AI535">
            <v>0</v>
          </cell>
          <cell r="AJ535">
            <v>0</v>
          </cell>
          <cell r="AK535">
            <v>0</v>
          </cell>
          <cell r="AL535">
            <v>0</v>
          </cell>
          <cell r="AM535"/>
          <cell r="AN535"/>
          <cell r="AO535"/>
          <cell r="AP535">
            <v>0</v>
          </cell>
          <cell r="AQ535">
            <v>0</v>
          </cell>
          <cell r="AR535">
            <v>0</v>
          </cell>
          <cell r="AS535">
            <v>0</v>
          </cell>
          <cell r="AT535"/>
          <cell r="AU535"/>
          <cell r="AV535"/>
          <cell r="AW535">
            <v>0</v>
          </cell>
          <cell r="AX535">
            <v>0</v>
          </cell>
          <cell r="AY535">
            <v>0</v>
          </cell>
          <cell r="AZ535">
            <v>0</v>
          </cell>
          <cell r="BA535"/>
          <cell r="BB535"/>
          <cell r="BC535"/>
          <cell r="BD535">
            <v>0</v>
          </cell>
          <cell r="BE535">
            <v>0</v>
          </cell>
          <cell r="BF535">
            <v>0</v>
          </cell>
          <cell r="BG535">
            <v>0</v>
          </cell>
          <cell r="BH535"/>
          <cell r="BI535"/>
          <cell r="BJ535"/>
          <cell r="BK535">
            <v>0</v>
          </cell>
          <cell r="BL535">
            <v>0</v>
          </cell>
          <cell r="BM535"/>
          <cell r="BN535">
            <v>0</v>
          </cell>
          <cell r="BO535">
            <v>0</v>
          </cell>
        </row>
        <row r="536">
          <cell r="I536" t="str">
            <v>4240/17</v>
          </cell>
          <cell r="J536" t="str">
            <v xml:space="preserve">J_4240/17 </v>
          </cell>
          <cell r="K536">
            <v>2019</v>
          </cell>
          <cell r="L536">
            <v>2020</v>
          </cell>
          <cell r="M536">
            <v>1888.37</v>
          </cell>
          <cell r="N536">
            <v>1888.37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1.26</v>
          </cell>
          <cell r="T536">
            <v>1.26</v>
          </cell>
          <cell r="U536">
            <v>0</v>
          </cell>
          <cell r="V536">
            <v>879.29999999999984</v>
          </cell>
          <cell r="W536">
            <v>1009.07</v>
          </cell>
          <cell r="X536">
            <v>1009.07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1.26</v>
          </cell>
          <cell r="AD536">
            <v>1009.07</v>
          </cell>
          <cell r="AE536">
            <v>1009.07</v>
          </cell>
          <cell r="AF536"/>
          <cell r="AG536"/>
          <cell r="AH536"/>
          <cell r="AI536">
            <v>0</v>
          </cell>
          <cell r="AJ536">
            <v>0</v>
          </cell>
          <cell r="AK536">
            <v>0</v>
          </cell>
          <cell r="AL536">
            <v>0</v>
          </cell>
          <cell r="AM536"/>
          <cell r="AN536"/>
          <cell r="AO536"/>
          <cell r="AP536">
            <v>0</v>
          </cell>
          <cell r="AQ536">
            <v>0</v>
          </cell>
          <cell r="AR536">
            <v>0</v>
          </cell>
          <cell r="AS536">
            <v>0</v>
          </cell>
          <cell r="AT536"/>
          <cell r="AU536"/>
          <cell r="AV536"/>
          <cell r="AW536">
            <v>0</v>
          </cell>
          <cell r="AX536">
            <v>0</v>
          </cell>
          <cell r="AY536">
            <v>0</v>
          </cell>
          <cell r="AZ536">
            <v>0</v>
          </cell>
          <cell r="BA536"/>
          <cell r="BB536"/>
          <cell r="BC536"/>
          <cell r="BD536">
            <v>0</v>
          </cell>
          <cell r="BE536">
            <v>0</v>
          </cell>
          <cell r="BF536">
            <v>0</v>
          </cell>
          <cell r="BG536">
            <v>0</v>
          </cell>
          <cell r="BH536"/>
          <cell r="BI536"/>
          <cell r="BJ536"/>
          <cell r="BK536">
            <v>0</v>
          </cell>
          <cell r="BL536">
            <v>0</v>
          </cell>
          <cell r="BM536"/>
          <cell r="BN536">
            <v>0</v>
          </cell>
          <cell r="BO536">
            <v>0</v>
          </cell>
        </row>
        <row r="537">
          <cell r="I537" t="str">
            <v>6378/20</v>
          </cell>
          <cell r="J537" t="str">
            <v>K_6378/20</v>
          </cell>
          <cell r="K537">
            <v>2022</v>
          </cell>
          <cell r="L537">
            <v>2022</v>
          </cell>
          <cell r="M537">
            <v>19857.11</v>
          </cell>
          <cell r="N537">
            <v>19857.11</v>
          </cell>
          <cell r="O537">
            <v>0</v>
          </cell>
          <cell r="P537">
            <v>0.9</v>
          </cell>
          <cell r="Q537">
            <v>0.9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90</v>
          </cell>
          <cell r="W537">
            <v>19767.11</v>
          </cell>
          <cell r="X537">
            <v>19767.11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10</v>
          </cell>
          <cell r="AE537">
            <v>10</v>
          </cell>
          <cell r="AF537"/>
          <cell r="AG537"/>
          <cell r="AH537"/>
          <cell r="AI537">
            <v>0</v>
          </cell>
          <cell r="AJ537">
            <v>0</v>
          </cell>
          <cell r="AK537">
            <v>0</v>
          </cell>
          <cell r="AL537">
            <v>0</v>
          </cell>
          <cell r="AM537"/>
          <cell r="AN537"/>
          <cell r="AO537"/>
          <cell r="AP537">
            <v>0.9</v>
          </cell>
          <cell r="AQ537">
            <v>0</v>
          </cell>
          <cell r="AR537">
            <v>19757.11</v>
          </cell>
          <cell r="AS537">
            <v>19757.11</v>
          </cell>
          <cell r="AT537"/>
          <cell r="AU537"/>
          <cell r="AV537"/>
          <cell r="AW537">
            <v>0</v>
          </cell>
          <cell r="AX537">
            <v>0</v>
          </cell>
          <cell r="AY537">
            <v>0</v>
          </cell>
          <cell r="AZ537">
            <v>0</v>
          </cell>
          <cell r="BA537"/>
          <cell r="BB537"/>
          <cell r="BC537"/>
          <cell r="BD537">
            <v>0</v>
          </cell>
          <cell r="BE537">
            <v>0</v>
          </cell>
          <cell r="BF537">
            <v>0</v>
          </cell>
          <cell r="BG537">
            <v>0</v>
          </cell>
          <cell r="BH537"/>
          <cell r="BI537"/>
          <cell r="BJ537"/>
          <cell r="BK537">
            <v>0</v>
          </cell>
          <cell r="BL537">
            <v>0</v>
          </cell>
          <cell r="BM537"/>
          <cell r="BN537">
            <v>0</v>
          </cell>
          <cell r="BO537">
            <v>0</v>
          </cell>
        </row>
        <row r="538">
          <cell r="I538" t="str">
            <v>6379/20</v>
          </cell>
          <cell r="J538" t="str">
            <v>K_6379/20</v>
          </cell>
          <cell r="K538">
            <v>2022</v>
          </cell>
          <cell r="L538">
            <v>2022</v>
          </cell>
          <cell r="M538">
            <v>10607.23</v>
          </cell>
          <cell r="N538">
            <v>10607.23</v>
          </cell>
          <cell r="O538">
            <v>0</v>
          </cell>
          <cell r="P538">
            <v>0.9</v>
          </cell>
          <cell r="Q538">
            <v>0.9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90</v>
          </cell>
          <cell r="W538">
            <v>10517.23</v>
          </cell>
          <cell r="X538">
            <v>10517.23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10</v>
          </cell>
          <cell r="AE538">
            <v>10</v>
          </cell>
          <cell r="AF538"/>
          <cell r="AG538"/>
          <cell r="AH538"/>
          <cell r="AI538">
            <v>0</v>
          </cell>
          <cell r="AJ538">
            <v>0</v>
          </cell>
          <cell r="AK538">
            <v>0</v>
          </cell>
          <cell r="AL538">
            <v>0</v>
          </cell>
          <cell r="AM538"/>
          <cell r="AN538"/>
          <cell r="AO538"/>
          <cell r="AP538">
            <v>0.9</v>
          </cell>
          <cell r="AQ538">
            <v>0</v>
          </cell>
          <cell r="AR538">
            <v>10507.23</v>
          </cell>
          <cell r="AS538">
            <v>10507.23</v>
          </cell>
          <cell r="AT538"/>
          <cell r="AU538"/>
          <cell r="AV538"/>
          <cell r="AW538">
            <v>0</v>
          </cell>
          <cell r="AX538">
            <v>0</v>
          </cell>
          <cell r="AY538">
            <v>0</v>
          </cell>
          <cell r="AZ538">
            <v>0</v>
          </cell>
          <cell r="BA538"/>
          <cell r="BB538"/>
          <cell r="BC538"/>
          <cell r="BD538">
            <v>0</v>
          </cell>
          <cell r="BE538">
            <v>0</v>
          </cell>
          <cell r="BF538">
            <v>0</v>
          </cell>
          <cell r="BG538">
            <v>0</v>
          </cell>
          <cell r="BH538"/>
          <cell r="BI538"/>
          <cell r="BJ538"/>
          <cell r="BK538">
            <v>0</v>
          </cell>
          <cell r="BL538">
            <v>0</v>
          </cell>
          <cell r="BM538"/>
          <cell r="BN538">
            <v>0</v>
          </cell>
          <cell r="BO538">
            <v>0</v>
          </cell>
        </row>
        <row r="539">
          <cell r="I539" t="str">
            <v>6274/19</v>
          </cell>
          <cell r="J539" t="str">
            <v>J_6274/19</v>
          </cell>
          <cell r="K539">
            <v>2020</v>
          </cell>
          <cell r="L539">
            <v>2020</v>
          </cell>
          <cell r="M539">
            <v>329.55</v>
          </cell>
          <cell r="N539">
            <v>329.55</v>
          </cell>
          <cell r="O539">
            <v>0</v>
          </cell>
          <cell r="P539">
            <v>0.13</v>
          </cell>
          <cell r="Q539">
            <v>0.13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134.25</v>
          </cell>
          <cell r="W539">
            <v>195.3</v>
          </cell>
          <cell r="X539">
            <v>195.3</v>
          </cell>
          <cell r="Y539">
            <v>0</v>
          </cell>
          <cell r="Z539">
            <v>0</v>
          </cell>
          <cell r="AA539">
            <v>0</v>
          </cell>
          <cell r="AB539">
            <v>0.13</v>
          </cell>
          <cell r="AC539">
            <v>0</v>
          </cell>
          <cell r="AD539">
            <v>195.3</v>
          </cell>
          <cell r="AE539">
            <v>195.3</v>
          </cell>
          <cell r="AF539"/>
          <cell r="AG539"/>
          <cell r="AH539"/>
          <cell r="AI539">
            <v>0</v>
          </cell>
          <cell r="AJ539">
            <v>0</v>
          </cell>
          <cell r="AK539">
            <v>0</v>
          </cell>
          <cell r="AL539">
            <v>0</v>
          </cell>
          <cell r="AM539"/>
          <cell r="AN539"/>
          <cell r="AO539"/>
          <cell r="AP539">
            <v>0</v>
          </cell>
          <cell r="AQ539">
            <v>0</v>
          </cell>
          <cell r="AR539">
            <v>0</v>
          </cell>
          <cell r="AS539">
            <v>0</v>
          </cell>
          <cell r="AT539"/>
          <cell r="AU539"/>
          <cell r="AV539"/>
          <cell r="AW539">
            <v>0</v>
          </cell>
          <cell r="AX539">
            <v>0</v>
          </cell>
          <cell r="AY539">
            <v>0</v>
          </cell>
          <cell r="AZ539">
            <v>0</v>
          </cell>
          <cell r="BA539"/>
          <cell r="BB539"/>
          <cell r="BC539"/>
          <cell r="BD539">
            <v>0</v>
          </cell>
          <cell r="BE539">
            <v>0</v>
          </cell>
          <cell r="BF539">
            <v>0</v>
          </cell>
          <cell r="BG539">
            <v>0</v>
          </cell>
          <cell r="BH539"/>
          <cell r="BI539"/>
          <cell r="BJ539"/>
          <cell r="BK539">
            <v>0</v>
          </cell>
          <cell r="BL539">
            <v>0</v>
          </cell>
          <cell r="BM539"/>
          <cell r="BN539">
            <v>0</v>
          </cell>
          <cell r="BO539">
            <v>0</v>
          </cell>
        </row>
        <row r="540">
          <cell r="I540" t="str">
            <v>6243/19</v>
          </cell>
          <cell r="J540" t="str">
            <v>J_6243/19</v>
          </cell>
          <cell r="K540">
            <v>2020</v>
          </cell>
          <cell r="L540">
            <v>2020</v>
          </cell>
          <cell r="M540">
            <v>183.56</v>
          </cell>
          <cell r="N540">
            <v>183.56</v>
          </cell>
          <cell r="O540">
            <v>0</v>
          </cell>
          <cell r="P540">
            <v>0.13</v>
          </cell>
          <cell r="Q540">
            <v>0.13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30.810000000000002</v>
          </cell>
          <cell r="W540">
            <v>152.75</v>
          </cell>
          <cell r="X540">
            <v>152.75</v>
          </cell>
          <cell r="Y540">
            <v>0</v>
          </cell>
          <cell r="Z540">
            <v>0</v>
          </cell>
          <cell r="AA540">
            <v>0</v>
          </cell>
          <cell r="AB540">
            <v>0.13</v>
          </cell>
          <cell r="AC540">
            <v>0</v>
          </cell>
          <cell r="AD540">
            <v>152.75</v>
          </cell>
          <cell r="AE540">
            <v>152.75</v>
          </cell>
          <cell r="AF540"/>
          <cell r="AG540"/>
          <cell r="AH540"/>
          <cell r="AI540">
            <v>0</v>
          </cell>
          <cell r="AJ540">
            <v>0</v>
          </cell>
          <cell r="AK540">
            <v>0</v>
          </cell>
          <cell r="AL540">
            <v>0</v>
          </cell>
          <cell r="AM540"/>
          <cell r="AN540"/>
          <cell r="AO540"/>
          <cell r="AP540">
            <v>0</v>
          </cell>
          <cell r="AQ540">
            <v>0</v>
          </cell>
          <cell r="AR540">
            <v>0</v>
          </cell>
          <cell r="AS540">
            <v>0</v>
          </cell>
          <cell r="AT540"/>
          <cell r="AU540"/>
          <cell r="AV540"/>
          <cell r="AW540">
            <v>0</v>
          </cell>
          <cell r="AX540">
            <v>0</v>
          </cell>
          <cell r="AY540">
            <v>0</v>
          </cell>
          <cell r="AZ540">
            <v>0</v>
          </cell>
          <cell r="BA540"/>
          <cell r="BB540"/>
          <cell r="BC540"/>
          <cell r="BD540">
            <v>0</v>
          </cell>
          <cell r="BE540">
            <v>0</v>
          </cell>
          <cell r="BF540">
            <v>0</v>
          </cell>
          <cell r="BG540">
            <v>0</v>
          </cell>
          <cell r="BH540"/>
          <cell r="BI540"/>
          <cell r="BJ540"/>
          <cell r="BK540">
            <v>0</v>
          </cell>
          <cell r="BL540">
            <v>0</v>
          </cell>
          <cell r="BM540"/>
          <cell r="BN540">
            <v>0</v>
          </cell>
          <cell r="BO540">
            <v>0</v>
          </cell>
        </row>
        <row r="541">
          <cell r="I541"/>
          <cell r="J541"/>
          <cell r="K541"/>
          <cell r="L541"/>
          <cell r="M541">
            <v>320391.52873999998</v>
          </cell>
          <cell r="N541" t="e">
            <v>#N/A</v>
          </cell>
          <cell r="O541" t="e">
            <v>#N/A</v>
          </cell>
          <cell r="P541">
            <v>0</v>
          </cell>
          <cell r="Q541" t="e">
            <v>#N/A</v>
          </cell>
          <cell r="R541" t="e">
            <v>#N/A</v>
          </cell>
          <cell r="S541">
            <v>0</v>
          </cell>
          <cell r="T541" t="e">
            <v>#N/A</v>
          </cell>
          <cell r="U541" t="e">
            <v>#N/A</v>
          </cell>
          <cell r="V541">
            <v>320391.52873999998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/>
          <cell r="AC541"/>
          <cell r="AD541">
            <v>0</v>
          </cell>
          <cell r="AE541"/>
          <cell r="AF541">
            <v>0</v>
          </cell>
          <cell r="AG541">
            <v>0</v>
          </cell>
          <cell r="AH541">
            <v>0</v>
          </cell>
          <cell r="AI541"/>
          <cell r="AJ541"/>
          <cell r="AK541"/>
          <cell r="AL541"/>
          <cell r="AM541">
            <v>0</v>
          </cell>
          <cell r="AN541">
            <v>0</v>
          </cell>
          <cell r="AO541">
            <v>0</v>
          </cell>
          <cell r="AP541"/>
          <cell r="AQ541"/>
          <cell r="AR541"/>
          <cell r="AS541"/>
          <cell r="AT541">
            <v>0</v>
          </cell>
          <cell r="AU541">
            <v>0</v>
          </cell>
          <cell r="AV541">
            <v>0</v>
          </cell>
          <cell r="AW541"/>
          <cell r="AX541"/>
          <cell r="AY541"/>
          <cell r="AZ541"/>
          <cell r="BA541">
            <v>0</v>
          </cell>
          <cell r="BB541">
            <v>0</v>
          </cell>
          <cell r="BC541">
            <v>0</v>
          </cell>
          <cell r="BD541"/>
          <cell r="BE541"/>
          <cell r="BF541"/>
          <cell r="BG541"/>
          <cell r="BH541">
            <v>0</v>
          </cell>
          <cell r="BI541">
            <v>0</v>
          </cell>
          <cell r="BJ541">
            <v>0</v>
          </cell>
          <cell r="BK541"/>
          <cell r="BL541"/>
          <cell r="BM541">
            <v>1</v>
          </cell>
          <cell r="BN541"/>
          <cell r="BO541"/>
        </row>
        <row r="542">
          <cell r="I542" t="str">
            <v>ОД-9/19</v>
          </cell>
          <cell r="J542" t="str">
            <v>J_ОД-9/19</v>
          </cell>
          <cell r="K542">
            <v>2019</v>
          </cell>
          <cell r="L542">
            <v>2020</v>
          </cell>
          <cell r="M542">
            <v>796.26</v>
          </cell>
          <cell r="N542">
            <v>796.26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792.00213999999994</v>
          </cell>
          <cell r="W542">
            <v>4.25786</v>
          </cell>
          <cell r="X542">
            <v>4.25786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4.25786</v>
          </cell>
          <cell r="AE542">
            <v>4.25786</v>
          </cell>
          <cell r="AF542"/>
          <cell r="AG542"/>
          <cell r="AH542"/>
          <cell r="AI542">
            <v>0</v>
          </cell>
          <cell r="AJ542">
            <v>0</v>
          </cell>
          <cell r="AK542">
            <v>0</v>
          </cell>
          <cell r="AL542">
            <v>0</v>
          </cell>
          <cell r="AM542"/>
          <cell r="AN542"/>
          <cell r="AO542"/>
          <cell r="AP542">
            <v>0</v>
          </cell>
          <cell r="AQ542">
            <v>0</v>
          </cell>
          <cell r="AR542">
            <v>0</v>
          </cell>
          <cell r="AS542">
            <v>0</v>
          </cell>
          <cell r="AT542"/>
          <cell r="AU542"/>
          <cell r="AV542"/>
          <cell r="AW542">
            <v>0</v>
          </cell>
          <cell r="AX542">
            <v>0</v>
          </cell>
          <cell r="AY542">
            <v>0</v>
          </cell>
          <cell r="AZ542">
            <v>0</v>
          </cell>
          <cell r="BA542"/>
          <cell r="BB542"/>
          <cell r="BC542"/>
          <cell r="BD542">
            <v>0</v>
          </cell>
          <cell r="BE542">
            <v>0</v>
          </cell>
          <cell r="BF542">
            <v>0</v>
          </cell>
          <cell r="BG542">
            <v>0</v>
          </cell>
          <cell r="BH542"/>
          <cell r="BI542"/>
          <cell r="BJ542"/>
          <cell r="BK542">
            <v>0</v>
          </cell>
          <cell r="BL542">
            <v>0</v>
          </cell>
          <cell r="BM542"/>
          <cell r="BN542">
            <v>0</v>
          </cell>
          <cell r="BO542">
            <v>0</v>
          </cell>
        </row>
        <row r="543">
          <cell r="I543" t="str">
            <v>ОД-6/19</v>
          </cell>
          <cell r="J543" t="str">
            <v>J_ОД-6/19</v>
          </cell>
          <cell r="K543">
            <v>2019</v>
          </cell>
          <cell r="L543">
            <v>2020</v>
          </cell>
          <cell r="M543">
            <v>499.8</v>
          </cell>
          <cell r="N543">
            <v>499.8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495.54257000000001</v>
          </cell>
          <cell r="W543">
            <v>4.2574300000000003</v>
          </cell>
          <cell r="X543">
            <v>4.2574300000000003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4.2574300000000003</v>
          </cell>
          <cell r="AE543">
            <v>4.2574300000000003</v>
          </cell>
          <cell r="AF543"/>
          <cell r="AG543"/>
          <cell r="AH543"/>
          <cell r="AI543">
            <v>0</v>
          </cell>
          <cell r="AJ543">
            <v>0</v>
          </cell>
          <cell r="AK543">
            <v>0</v>
          </cell>
          <cell r="AL543">
            <v>0</v>
          </cell>
          <cell r="AM543"/>
          <cell r="AN543"/>
          <cell r="AO543"/>
          <cell r="AP543">
            <v>0</v>
          </cell>
          <cell r="AQ543">
            <v>0</v>
          </cell>
          <cell r="AR543">
            <v>0</v>
          </cell>
          <cell r="AS543">
            <v>0</v>
          </cell>
          <cell r="AT543"/>
          <cell r="AU543"/>
          <cell r="AV543"/>
          <cell r="AW543">
            <v>0</v>
          </cell>
          <cell r="AX543">
            <v>0</v>
          </cell>
          <cell r="AY543">
            <v>0</v>
          </cell>
          <cell r="AZ543">
            <v>0</v>
          </cell>
          <cell r="BA543"/>
          <cell r="BB543"/>
          <cell r="BC543"/>
          <cell r="BD543">
            <v>0</v>
          </cell>
          <cell r="BE543">
            <v>0</v>
          </cell>
          <cell r="BF543">
            <v>0</v>
          </cell>
          <cell r="BG543">
            <v>0</v>
          </cell>
          <cell r="BH543"/>
          <cell r="BI543"/>
          <cell r="BJ543"/>
          <cell r="BK543">
            <v>0</v>
          </cell>
          <cell r="BL543">
            <v>0</v>
          </cell>
          <cell r="BM543"/>
          <cell r="BN543">
            <v>0</v>
          </cell>
          <cell r="BO543">
            <v>0</v>
          </cell>
        </row>
        <row r="544">
          <cell r="I544" t="str">
            <v>ОД-48/19</v>
          </cell>
          <cell r="J544" t="str">
            <v xml:space="preserve">J_ОД-48/19 </v>
          </cell>
          <cell r="K544">
            <v>2019</v>
          </cell>
          <cell r="L544">
            <v>2020</v>
          </cell>
          <cell r="M544">
            <v>3523.29</v>
          </cell>
          <cell r="N544">
            <v>3523.29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100</v>
          </cell>
          <cell r="W544">
            <v>3423.29</v>
          </cell>
          <cell r="X544">
            <v>3423.29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3423.29</v>
          </cell>
          <cell r="AE544">
            <v>3423.29</v>
          </cell>
          <cell r="AF544"/>
          <cell r="AG544"/>
          <cell r="AH544"/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/>
          <cell r="AN544"/>
          <cell r="AO544"/>
          <cell r="AP544">
            <v>0</v>
          </cell>
          <cell r="AQ544">
            <v>0</v>
          </cell>
          <cell r="AR544">
            <v>0</v>
          </cell>
          <cell r="AS544">
            <v>0</v>
          </cell>
          <cell r="AT544"/>
          <cell r="AU544"/>
          <cell r="AV544"/>
          <cell r="AW544">
            <v>0</v>
          </cell>
          <cell r="AX544">
            <v>0</v>
          </cell>
          <cell r="AY544">
            <v>0</v>
          </cell>
          <cell r="AZ544">
            <v>0</v>
          </cell>
          <cell r="BA544"/>
          <cell r="BB544"/>
          <cell r="BC544"/>
          <cell r="BD544">
            <v>0</v>
          </cell>
          <cell r="BE544">
            <v>0</v>
          </cell>
          <cell r="BF544">
            <v>0</v>
          </cell>
          <cell r="BG544">
            <v>0</v>
          </cell>
          <cell r="BH544"/>
          <cell r="BI544"/>
          <cell r="BJ544"/>
          <cell r="BK544">
            <v>0</v>
          </cell>
          <cell r="BL544">
            <v>0</v>
          </cell>
          <cell r="BM544"/>
          <cell r="BN544">
            <v>0</v>
          </cell>
          <cell r="BO544">
            <v>0</v>
          </cell>
        </row>
        <row r="545">
          <cell r="I545" t="str">
            <v>4476/18</v>
          </cell>
          <cell r="J545" t="str">
            <v xml:space="preserve">I_4476/18 </v>
          </cell>
          <cell r="K545">
            <v>2018</v>
          </cell>
          <cell r="L545">
            <v>2020</v>
          </cell>
          <cell r="M545">
            <v>5806.26</v>
          </cell>
          <cell r="N545">
            <v>5806.26</v>
          </cell>
          <cell r="O545">
            <v>0</v>
          </cell>
          <cell r="P545">
            <v>1.5</v>
          </cell>
          <cell r="Q545">
            <v>1.5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1400.2800000000007</v>
          </cell>
          <cell r="W545">
            <v>4405.9799999999996</v>
          </cell>
          <cell r="X545">
            <v>4405.9799999999996</v>
          </cell>
          <cell r="Y545">
            <v>0</v>
          </cell>
          <cell r="Z545">
            <v>0</v>
          </cell>
          <cell r="AA545">
            <v>0</v>
          </cell>
          <cell r="AB545">
            <v>1.5</v>
          </cell>
          <cell r="AC545">
            <v>0</v>
          </cell>
          <cell r="AD545">
            <v>4405.9799999999996</v>
          </cell>
          <cell r="AE545">
            <v>4405.9799999999996</v>
          </cell>
          <cell r="AF545"/>
          <cell r="AG545"/>
          <cell r="AH545"/>
          <cell r="AI545">
            <v>0</v>
          </cell>
          <cell r="AJ545">
            <v>0</v>
          </cell>
          <cell r="AK545">
            <v>0</v>
          </cell>
          <cell r="AL545">
            <v>0</v>
          </cell>
          <cell r="AM545"/>
          <cell r="AN545"/>
          <cell r="AO545"/>
          <cell r="AP545">
            <v>0</v>
          </cell>
          <cell r="AQ545">
            <v>0</v>
          </cell>
          <cell r="AR545">
            <v>0</v>
          </cell>
          <cell r="AS545">
            <v>0</v>
          </cell>
          <cell r="AT545"/>
          <cell r="AU545"/>
          <cell r="AV545"/>
          <cell r="AW545">
            <v>0</v>
          </cell>
          <cell r="AX545">
            <v>0</v>
          </cell>
          <cell r="AY545">
            <v>0</v>
          </cell>
          <cell r="AZ545">
            <v>0</v>
          </cell>
          <cell r="BA545"/>
          <cell r="BB545"/>
          <cell r="BC545"/>
          <cell r="BD545">
            <v>0</v>
          </cell>
          <cell r="BE545">
            <v>0</v>
          </cell>
          <cell r="BF545">
            <v>0</v>
          </cell>
          <cell r="BG545">
            <v>0</v>
          </cell>
          <cell r="BH545"/>
          <cell r="BI545"/>
          <cell r="BJ545"/>
          <cell r="BK545">
            <v>0</v>
          </cell>
          <cell r="BL545">
            <v>0</v>
          </cell>
          <cell r="BM545"/>
          <cell r="BN545">
            <v>0</v>
          </cell>
          <cell r="BO545">
            <v>0</v>
          </cell>
        </row>
        <row r="546">
          <cell r="I546" t="str">
            <v>5545/18</v>
          </cell>
          <cell r="J546" t="str">
            <v>J_5545/18</v>
          </cell>
          <cell r="K546">
            <v>2019</v>
          </cell>
          <cell r="L546">
            <v>2021</v>
          </cell>
          <cell r="M546">
            <v>34902.01</v>
          </cell>
          <cell r="N546">
            <v>34902.01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1329.2200000000012</v>
          </cell>
          <cell r="W546">
            <v>33572.79</v>
          </cell>
          <cell r="X546">
            <v>33572.79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2544</v>
          </cell>
          <cell r="AE546">
            <v>2544</v>
          </cell>
          <cell r="AF546"/>
          <cell r="AG546"/>
          <cell r="AH546"/>
          <cell r="AI546">
            <v>0</v>
          </cell>
          <cell r="AJ546">
            <v>0</v>
          </cell>
          <cell r="AK546">
            <v>1028.79</v>
          </cell>
          <cell r="AL546">
            <v>1028.79</v>
          </cell>
          <cell r="AM546"/>
          <cell r="AN546"/>
          <cell r="AO546"/>
          <cell r="AP546">
            <v>0</v>
          </cell>
          <cell r="AQ546">
            <v>0</v>
          </cell>
          <cell r="AR546">
            <v>30000</v>
          </cell>
          <cell r="AS546">
            <v>30000</v>
          </cell>
          <cell r="AT546"/>
          <cell r="AU546"/>
          <cell r="AV546"/>
          <cell r="AW546">
            <v>0</v>
          </cell>
          <cell r="AX546">
            <v>0</v>
          </cell>
          <cell r="AY546">
            <v>0</v>
          </cell>
          <cell r="AZ546">
            <v>0</v>
          </cell>
          <cell r="BA546"/>
          <cell r="BB546"/>
          <cell r="BC546"/>
          <cell r="BD546">
            <v>0</v>
          </cell>
          <cell r="BE546">
            <v>0</v>
          </cell>
          <cell r="BF546">
            <v>0</v>
          </cell>
          <cell r="BG546">
            <v>0</v>
          </cell>
          <cell r="BH546"/>
          <cell r="BI546"/>
          <cell r="BJ546"/>
          <cell r="BK546">
            <v>0</v>
          </cell>
          <cell r="BL546">
            <v>0</v>
          </cell>
          <cell r="BM546"/>
          <cell r="BN546">
            <v>0</v>
          </cell>
          <cell r="BO546">
            <v>0</v>
          </cell>
        </row>
        <row r="547">
          <cell r="I547" t="str">
            <v>5238/18</v>
          </cell>
          <cell r="J547" t="str">
            <v>J_5238/18</v>
          </cell>
          <cell r="K547">
            <v>2020</v>
          </cell>
          <cell r="L547">
            <v>2021</v>
          </cell>
          <cell r="M547">
            <v>25838.080000000002</v>
          </cell>
          <cell r="N547">
            <v>25838.080000000002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500</v>
          </cell>
          <cell r="W547">
            <v>25338.080000000002</v>
          </cell>
          <cell r="X547">
            <v>25338.080000000002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2674.76</v>
          </cell>
          <cell r="AE547">
            <v>2674.76</v>
          </cell>
          <cell r="AF547"/>
          <cell r="AG547"/>
          <cell r="AH547"/>
          <cell r="AI547">
            <v>0</v>
          </cell>
          <cell r="AJ547">
            <v>0</v>
          </cell>
          <cell r="AK547">
            <v>363.32</v>
          </cell>
          <cell r="AL547">
            <v>363.32</v>
          </cell>
          <cell r="AM547"/>
          <cell r="AN547"/>
          <cell r="AO547"/>
          <cell r="AP547">
            <v>0</v>
          </cell>
          <cell r="AQ547">
            <v>0</v>
          </cell>
          <cell r="AR547">
            <v>22300</v>
          </cell>
          <cell r="AS547">
            <v>22300</v>
          </cell>
          <cell r="AT547"/>
          <cell r="AU547"/>
          <cell r="AV547"/>
          <cell r="AW547">
            <v>0</v>
          </cell>
          <cell r="AX547">
            <v>0</v>
          </cell>
          <cell r="AY547">
            <v>0</v>
          </cell>
          <cell r="AZ547">
            <v>0</v>
          </cell>
          <cell r="BA547"/>
          <cell r="BB547"/>
          <cell r="BC547"/>
          <cell r="BD547">
            <v>0</v>
          </cell>
          <cell r="BE547">
            <v>0</v>
          </cell>
          <cell r="BF547">
            <v>0</v>
          </cell>
          <cell r="BG547">
            <v>0</v>
          </cell>
          <cell r="BH547"/>
          <cell r="BI547"/>
          <cell r="BJ547"/>
          <cell r="BK547">
            <v>0</v>
          </cell>
          <cell r="BL547">
            <v>0</v>
          </cell>
          <cell r="BM547"/>
          <cell r="BN547">
            <v>0</v>
          </cell>
          <cell r="BO547">
            <v>0</v>
          </cell>
        </row>
        <row r="548">
          <cell r="I548" t="str">
            <v>5246/18</v>
          </cell>
          <cell r="J548" t="str">
            <v>J_5246/18</v>
          </cell>
          <cell r="K548">
            <v>2018</v>
          </cell>
          <cell r="L548">
            <v>2022</v>
          </cell>
          <cell r="M548">
            <v>44930.07</v>
          </cell>
          <cell r="N548">
            <v>44930.07</v>
          </cell>
          <cell r="O548">
            <v>0</v>
          </cell>
          <cell r="P548">
            <v>8</v>
          </cell>
          <cell r="Q548">
            <v>8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145.62999999999738</v>
          </cell>
          <cell r="W548">
            <v>44784.44</v>
          </cell>
          <cell r="X548">
            <v>44784.44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3874.37</v>
          </cell>
          <cell r="AE548">
            <v>3874.37</v>
          </cell>
          <cell r="AF548"/>
          <cell r="AG548"/>
          <cell r="AH548"/>
          <cell r="AI548">
            <v>0</v>
          </cell>
          <cell r="AJ548">
            <v>0</v>
          </cell>
          <cell r="AK548">
            <v>4410.07</v>
          </cell>
          <cell r="AL548">
            <v>4410.07</v>
          </cell>
          <cell r="AM548"/>
          <cell r="AN548"/>
          <cell r="AO548"/>
          <cell r="AP548">
            <v>8</v>
          </cell>
          <cell r="AQ548">
            <v>0</v>
          </cell>
          <cell r="AR548">
            <v>7367</v>
          </cell>
          <cell r="AS548">
            <v>7367</v>
          </cell>
          <cell r="AT548"/>
          <cell r="AU548"/>
          <cell r="AV548"/>
          <cell r="AW548">
            <v>0</v>
          </cell>
          <cell r="AX548">
            <v>0</v>
          </cell>
          <cell r="AY548">
            <v>29133</v>
          </cell>
          <cell r="AZ548">
            <v>29133</v>
          </cell>
          <cell r="BA548"/>
          <cell r="BB548"/>
          <cell r="BC548"/>
          <cell r="BD548">
            <v>0</v>
          </cell>
          <cell r="BE548">
            <v>0</v>
          </cell>
          <cell r="BF548">
            <v>0</v>
          </cell>
          <cell r="BG548">
            <v>0</v>
          </cell>
          <cell r="BH548"/>
          <cell r="BI548"/>
          <cell r="BJ548"/>
          <cell r="BK548">
            <v>0</v>
          </cell>
          <cell r="BL548">
            <v>0</v>
          </cell>
          <cell r="BM548"/>
          <cell r="BN548">
            <v>0</v>
          </cell>
          <cell r="BO548">
            <v>0</v>
          </cell>
        </row>
        <row r="549">
          <cell r="I549" t="str">
            <v>ОД-131/18</v>
          </cell>
          <cell r="J549" t="str">
            <v>J_ОД-131/18</v>
          </cell>
          <cell r="K549">
            <v>2019</v>
          </cell>
          <cell r="L549">
            <v>2020</v>
          </cell>
          <cell r="M549">
            <v>1426.36556</v>
          </cell>
          <cell r="N549">
            <v>1648.83</v>
          </cell>
          <cell r="O549">
            <v>-222.46443999999997</v>
          </cell>
          <cell r="P549">
            <v>0</v>
          </cell>
          <cell r="Q549">
            <v>0</v>
          </cell>
          <cell r="R549">
            <v>0</v>
          </cell>
          <cell r="S549">
            <v>1.26</v>
          </cell>
          <cell r="T549">
            <v>1.26</v>
          </cell>
          <cell r="U549">
            <v>0</v>
          </cell>
          <cell r="V549">
            <v>1421.36556</v>
          </cell>
          <cell r="W549">
            <v>5</v>
          </cell>
          <cell r="X549">
            <v>5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1.26</v>
          </cell>
          <cell r="AD549">
            <v>5</v>
          </cell>
          <cell r="AE549">
            <v>5</v>
          </cell>
          <cell r="AF549"/>
          <cell r="AG549"/>
          <cell r="AH549"/>
          <cell r="AI549">
            <v>0</v>
          </cell>
          <cell r="AJ549">
            <v>0</v>
          </cell>
          <cell r="AK549">
            <v>0</v>
          </cell>
          <cell r="AL549">
            <v>0</v>
          </cell>
          <cell r="AM549"/>
          <cell r="AN549"/>
          <cell r="AO549"/>
          <cell r="AP549">
            <v>0</v>
          </cell>
          <cell r="AQ549">
            <v>0</v>
          </cell>
          <cell r="AR549">
            <v>0</v>
          </cell>
          <cell r="AS549">
            <v>0</v>
          </cell>
          <cell r="AT549"/>
          <cell r="AU549"/>
          <cell r="AV549"/>
          <cell r="AW549">
            <v>0</v>
          </cell>
          <cell r="AX549">
            <v>0</v>
          </cell>
          <cell r="AY549">
            <v>0</v>
          </cell>
          <cell r="AZ549">
            <v>0</v>
          </cell>
          <cell r="BA549"/>
          <cell r="BB549"/>
          <cell r="BC549"/>
          <cell r="BD549">
            <v>0</v>
          </cell>
          <cell r="BE549">
            <v>0</v>
          </cell>
          <cell r="BF549">
            <v>0</v>
          </cell>
          <cell r="BG549">
            <v>0</v>
          </cell>
          <cell r="BH549"/>
          <cell r="BI549"/>
          <cell r="BJ549"/>
          <cell r="BK549">
            <v>0</v>
          </cell>
          <cell r="BL549">
            <v>0</v>
          </cell>
          <cell r="BM549"/>
          <cell r="BN549">
            <v>0</v>
          </cell>
          <cell r="BO549">
            <v>0</v>
          </cell>
        </row>
        <row r="550">
          <cell r="I550" t="str">
            <v>5774/19</v>
          </cell>
          <cell r="J550" t="str">
            <v>J_5774/19</v>
          </cell>
          <cell r="K550">
            <v>2019</v>
          </cell>
          <cell r="L550">
            <v>2020</v>
          </cell>
          <cell r="M550">
            <v>6633.4000000000005</v>
          </cell>
          <cell r="N550">
            <v>6633.4000000000005</v>
          </cell>
          <cell r="O550">
            <v>0</v>
          </cell>
          <cell r="P550">
            <v>0.35</v>
          </cell>
          <cell r="Q550">
            <v>0.35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10.610000000000582</v>
          </cell>
          <cell r="W550">
            <v>6622.79</v>
          </cell>
          <cell r="X550">
            <v>6622.79</v>
          </cell>
          <cell r="Y550">
            <v>0</v>
          </cell>
          <cell r="Z550">
            <v>0</v>
          </cell>
          <cell r="AA550">
            <v>0</v>
          </cell>
          <cell r="AB550">
            <v>0.35</v>
          </cell>
          <cell r="AC550">
            <v>0</v>
          </cell>
          <cell r="AD550">
            <v>1622.79</v>
          </cell>
          <cell r="AE550">
            <v>1622.79</v>
          </cell>
          <cell r="AF550"/>
          <cell r="AG550"/>
          <cell r="AH550"/>
          <cell r="AI550">
            <v>0</v>
          </cell>
          <cell r="AJ550">
            <v>0</v>
          </cell>
          <cell r="AK550">
            <v>5000</v>
          </cell>
          <cell r="AL550">
            <v>5000</v>
          </cell>
          <cell r="AM550"/>
          <cell r="AN550"/>
          <cell r="AO550"/>
          <cell r="AP550">
            <v>0</v>
          </cell>
          <cell r="AQ550">
            <v>0</v>
          </cell>
          <cell r="AR550">
            <v>0</v>
          </cell>
          <cell r="AS550">
            <v>0</v>
          </cell>
          <cell r="AT550"/>
          <cell r="AU550"/>
          <cell r="AV550"/>
          <cell r="AW550">
            <v>0</v>
          </cell>
          <cell r="AX550">
            <v>0</v>
          </cell>
          <cell r="AY550">
            <v>0</v>
          </cell>
          <cell r="AZ550">
            <v>0</v>
          </cell>
          <cell r="BA550"/>
          <cell r="BB550"/>
          <cell r="BC550"/>
          <cell r="BD550">
            <v>0</v>
          </cell>
          <cell r="BE550">
            <v>0</v>
          </cell>
          <cell r="BF550">
            <v>0</v>
          </cell>
          <cell r="BG550">
            <v>0</v>
          </cell>
          <cell r="BH550"/>
          <cell r="BI550"/>
          <cell r="BJ550"/>
          <cell r="BK550">
            <v>0</v>
          </cell>
          <cell r="BL550">
            <v>0</v>
          </cell>
          <cell r="BM550"/>
          <cell r="BN550">
            <v>0</v>
          </cell>
          <cell r="BO550">
            <v>0</v>
          </cell>
        </row>
        <row r="551">
          <cell r="I551" t="str">
            <v>5776/19</v>
          </cell>
          <cell r="J551" t="str">
            <v>J_5776/19</v>
          </cell>
          <cell r="K551">
            <v>2019</v>
          </cell>
          <cell r="L551">
            <v>2020</v>
          </cell>
          <cell r="M551">
            <v>3512.44</v>
          </cell>
          <cell r="N551">
            <v>3512.44</v>
          </cell>
          <cell r="O551">
            <v>0</v>
          </cell>
          <cell r="P551">
            <v>0.1</v>
          </cell>
          <cell r="Q551">
            <v>0.1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V551">
            <v>80.909999999999854</v>
          </cell>
          <cell r="W551">
            <v>3431.53</v>
          </cell>
          <cell r="X551">
            <v>3431.53</v>
          </cell>
          <cell r="Y551">
            <v>0</v>
          </cell>
          <cell r="Z551">
            <v>0</v>
          </cell>
          <cell r="AA551">
            <v>0</v>
          </cell>
          <cell r="AB551">
            <v>0.1</v>
          </cell>
          <cell r="AC551">
            <v>0</v>
          </cell>
          <cell r="AD551">
            <v>3431.53</v>
          </cell>
          <cell r="AE551">
            <v>3431.53</v>
          </cell>
          <cell r="AF551"/>
          <cell r="AG551"/>
          <cell r="AH551"/>
          <cell r="AI551">
            <v>0</v>
          </cell>
          <cell r="AJ551">
            <v>0</v>
          </cell>
          <cell r="AK551">
            <v>0</v>
          </cell>
          <cell r="AL551">
            <v>0</v>
          </cell>
          <cell r="AM551"/>
          <cell r="AN551"/>
          <cell r="AO551"/>
          <cell r="AP551">
            <v>0</v>
          </cell>
          <cell r="AQ551">
            <v>0</v>
          </cell>
          <cell r="AR551">
            <v>0</v>
          </cell>
          <cell r="AS551">
            <v>0</v>
          </cell>
          <cell r="AT551"/>
          <cell r="AU551"/>
          <cell r="AV551"/>
          <cell r="AW551">
            <v>0</v>
          </cell>
          <cell r="AX551">
            <v>0</v>
          </cell>
          <cell r="AY551">
            <v>0</v>
          </cell>
          <cell r="AZ551">
            <v>0</v>
          </cell>
          <cell r="BA551"/>
          <cell r="BB551"/>
          <cell r="BC551"/>
          <cell r="BD551">
            <v>0</v>
          </cell>
          <cell r="BE551">
            <v>0</v>
          </cell>
          <cell r="BF551">
            <v>0</v>
          </cell>
          <cell r="BG551">
            <v>0</v>
          </cell>
          <cell r="BH551"/>
          <cell r="BI551"/>
          <cell r="BJ551"/>
          <cell r="BK551">
            <v>0</v>
          </cell>
          <cell r="BL551">
            <v>0</v>
          </cell>
          <cell r="BM551"/>
          <cell r="BN551">
            <v>0</v>
          </cell>
          <cell r="BO551">
            <v>0</v>
          </cell>
        </row>
        <row r="552">
          <cell r="I552" t="str">
            <v>05-14-138</v>
          </cell>
          <cell r="J552" t="str">
            <v>I_05-14-138</v>
          </cell>
          <cell r="K552">
            <v>2018</v>
          </cell>
          <cell r="L552">
            <v>2020</v>
          </cell>
          <cell r="M552">
            <v>18497.68</v>
          </cell>
          <cell r="N552">
            <v>18497.68</v>
          </cell>
          <cell r="O552">
            <v>0</v>
          </cell>
          <cell r="P552">
            <v>1</v>
          </cell>
          <cell r="Q552">
            <v>1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1688.6399999999994</v>
          </cell>
          <cell r="W552">
            <v>16809.04</v>
          </cell>
          <cell r="X552">
            <v>16809.04</v>
          </cell>
          <cell r="Y552">
            <v>0</v>
          </cell>
          <cell r="Z552">
            <v>0</v>
          </cell>
          <cell r="AA552">
            <v>0</v>
          </cell>
          <cell r="AB552">
            <v>1</v>
          </cell>
          <cell r="AC552">
            <v>0</v>
          </cell>
          <cell r="AD552">
            <v>1809.04</v>
          </cell>
          <cell r="AE552">
            <v>1809.04</v>
          </cell>
          <cell r="AF552"/>
          <cell r="AG552"/>
          <cell r="AH552"/>
          <cell r="AI552">
            <v>0</v>
          </cell>
          <cell r="AJ552">
            <v>0</v>
          </cell>
          <cell r="AK552">
            <v>15000</v>
          </cell>
          <cell r="AL552">
            <v>15000</v>
          </cell>
          <cell r="AM552"/>
          <cell r="AN552"/>
          <cell r="AO552"/>
          <cell r="AP552">
            <v>0</v>
          </cell>
          <cell r="AQ552">
            <v>0</v>
          </cell>
          <cell r="AR552">
            <v>0</v>
          </cell>
          <cell r="AS552">
            <v>0</v>
          </cell>
          <cell r="AT552"/>
          <cell r="AU552"/>
          <cell r="AV552"/>
          <cell r="AW552">
            <v>0</v>
          </cell>
          <cell r="AX552">
            <v>0</v>
          </cell>
          <cell r="AY552">
            <v>0</v>
          </cell>
          <cell r="AZ552">
            <v>0</v>
          </cell>
          <cell r="BA552"/>
          <cell r="BB552"/>
          <cell r="BC552"/>
          <cell r="BD552">
            <v>0</v>
          </cell>
          <cell r="BE552">
            <v>0</v>
          </cell>
          <cell r="BF552">
            <v>0</v>
          </cell>
          <cell r="BG552">
            <v>0</v>
          </cell>
          <cell r="BH552"/>
          <cell r="BI552"/>
          <cell r="BJ552"/>
          <cell r="BK552">
            <v>0</v>
          </cell>
          <cell r="BL552">
            <v>0</v>
          </cell>
          <cell r="BM552"/>
          <cell r="BN552">
            <v>0</v>
          </cell>
          <cell r="BO552">
            <v>0</v>
          </cell>
        </row>
        <row r="553">
          <cell r="I553" t="str">
            <v>ОД-56/18</v>
          </cell>
          <cell r="J553" t="str">
            <v xml:space="preserve">I_ОД-56/18 </v>
          </cell>
          <cell r="K553">
            <v>2018</v>
          </cell>
          <cell r="L553">
            <v>2020</v>
          </cell>
          <cell r="M553">
            <v>1491.4960900000001</v>
          </cell>
          <cell r="N553">
            <v>1445.47</v>
          </cell>
          <cell r="O553">
            <v>46.026090000000067</v>
          </cell>
          <cell r="P553">
            <v>0</v>
          </cell>
          <cell r="Q553">
            <v>0</v>
          </cell>
          <cell r="R553">
            <v>0</v>
          </cell>
          <cell r="S553">
            <v>1.26</v>
          </cell>
          <cell r="T553">
            <v>1.26</v>
          </cell>
          <cell r="U553">
            <v>-0.63</v>
          </cell>
          <cell r="V553">
            <v>1416.0360900000001</v>
          </cell>
          <cell r="W553">
            <v>75.459999999999994</v>
          </cell>
          <cell r="X553">
            <v>75.459999999999994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1.26</v>
          </cell>
          <cell r="AD553">
            <v>75.459999999999994</v>
          </cell>
          <cell r="AE553">
            <v>75.459999999999994</v>
          </cell>
          <cell r="AF553"/>
          <cell r="AG553"/>
          <cell r="AH553"/>
          <cell r="AI553">
            <v>0</v>
          </cell>
          <cell r="AJ553">
            <v>0</v>
          </cell>
          <cell r="AK553">
            <v>0</v>
          </cell>
          <cell r="AL553">
            <v>0</v>
          </cell>
          <cell r="AM553"/>
          <cell r="AN553"/>
          <cell r="AO553"/>
          <cell r="AP553">
            <v>0</v>
          </cell>
          <cell r="AQ553">
            <v>0</v>
          </cell>
          <cell r="AR553">
            <v>0</v>
          </cell>
          <cell r="AS553">
            <v>0</v>
          </cell>
          <cell r="AT553"/>
          <cell r="AU553"/>
          <cell r="AV553"/>
          <cell r="AW553">
            <v>0</v>
          </cell>
          <cell r="AX553">
            <v>0</v>
          </cell>
          <cell r="AY553">
            <v>0</v>
          </cell>
          <cell r="AZ553">
            <v>0</v>
          </cell>
          <cell r="BA553"/>
          <cell r="BB553"/>
          <cell r="BC553"/>
          <cell r="BD553">
            <v>0</v>
          </cell>
          <cell r="BE553">
            <v>0</v>
          </cell>
          <cell r="BF553">
            <v>0</v>
          </cell>
          <cell r="BG553">
            <v>0</v>
          </cell>
          <cell r="BH553"/>
          <cell r="BI553"/>
          <cell r="BJ553"/>
          <cell r="BK553">
            <v>0</v>
          </cell>
          <cell r="BL553">
            <v>0</v>
          </cell>
          <cell r="BM553"/>
          <cell r="BN553">
            <v>0</v>
          </cell>
          <cell r="BO553">
            <v>0</v>
          </cell>
        </row>
        <row r="554">
          <cell r="I554" t="str">
            <v>5016/18</v>
          </cell>
          <cell r="J554" t="str">
            <v xml:space="preserve">I_5016/18 </v>
          </cell>
          <cell r="K554">
            <v>2020</v>
          </cell>
          <cell r="L554">
            <v>2022</v>
          </cell>
          <cell r="M554">
            <v>1240.43</v>
          </cell>
          <cell r="N554">
            <v>1240.43</v>
          </cell>
          <cell r="O554">
            <v>0</v>
          </cell>
          <cell r="P554">
            <v>0.45</v>
          </cell>
          <cell r="Q554">
            <v>0.45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1240.43</v>
          </cell>
          <cell r="X554">
            <v>1240.43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/>
          <cell r="AG554"/>
          <cell r="AH554"/>
          <cell r="AI554">
            <v>0</v>
          </cell>
          <cell r="AJ554">
            <v>0</v>
          </cell>
          <cell r="AK554">
            <v>0</v>
          </cell>
          <cell r="AL554">
            <v>0</v>
          </cell>
          <cell r="AM554"/>
          <cell r="AN554"/>
          <cell r="AO554"/>
          <cell r="AP554">
            <v>0.45</v>
          </cell>
          <cell r="AQ554">
            <v>0</v>
          </cell>
          <cell r="AR554">
            <v>1240.43</v>
          </cell>
          <cell r="AS554">
            <v>1240.43</v>
          </cell>
          <cell r="AT554"/>
          <cell r="AU554"/>
          <cell r="AV554"/>
          <cell r="AW554">
            <v>0</v>
          </cell>
          <cell r="AX554">
            <v>0</v>
          </cell>
          <cell r="AY554">
            <v>0</v>
          </cell>
          <cell r="AZ554">
            <v>0</v>
          </cell>
          <cell r="BA554"/>
          <cell r="BB554"/>
          <cell r="BC554"/>
          <cell r="BD554">
            <v>0</v>
          </cell>
          <cell r="BE554">
            <v>0</v>
          </cell>
          <cell r="BF554">
            <v>0</v>
          </cell>
          <cell r="BG554">
            <v>0</v>
          </cell>
          <cell r="BH554"/>
          <cell r="BI554"/>
          <cell r="BJ554"/>
          <cell r="BK554">
            <v>0</v>
          </cell>
          <cell r="BL554">
            <v>0</v>
          </cell>
          <cell r="BM554"/>
          <cell r="BN554">
            <v>0</v>
          </cell>
          <cell r="BO554">
            <v>0</v>
          </cell>
        </row>
        <row r="555">
          <cell r="I555" t="str">
            <v>5207/18</v>
          </cell>
          <cell r="J555" t="str">
            <v xml:space="preserve">I_5207/18 </v>
          </cell>
          <cell r="K555">
            <v>2019</v>
          </cell>
          <cell r="L555">
            <v>2025</v>
          </cell>
          <cell r="M555">
            <v>61639.16</v>
          </cell>
          <cell r="N555">
            <v>61639.16</v>
          </cell>
          <cell r="O555">
            <v>0</v>
          </cell>
          <cell r="P555">
            <v>4</v>
          </cell>
          <cell r="Q555">
            <v>4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825.30000000000291</v>
          </cell>
          <cell r="W555">
            <v>60813.86</v>
          </cell>
          <cell r="X555">
            <v>60813.86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5444.7</v>
          </cell>
          <cell r="AE555">
            <v>5444.7</v>
          </cell>
          <cell r="AF555"/>
          <cell r="AG555"/>
          <cell r="AH555"/>
          <cell r="AI555">
            <v>0</v>
          </cell>
          <cell r="AJ555">
            <v>0</v>
          </cell>
          <cell r="AK555">
            <v>1500</v>
          </cell>
          <cell r="AL555">
            <v>1500</v>
          </cell>
          <cell r="AM555"/>
          <cell r="AN555"/>
          <cell r="AO555"/>
          <cell r="AP555">
            <v>0</v>
          </cell>
          <cell r="AQ555">
            <v>0</v>
          </cell>
          <cell r="AR555">
            <v>500</v>
          </cell>
          <cell r="AS555">
            <v>500</v>
          </cell>
          <cell r="AT555"/>
          <cell r="AU555"/>
          <cell r="AV555"/>
          <cell r="AW555">
            <v>0</v>
          </cell>
          <cell r="AX555">
            <v>0</v>
          </cell>
          <cell r="AY555">
            <v>500</v>
          </cell>
          <cell r="AZ555">
            <v>500</v>
          </cell>
          <cell r="BA555"/>
          <cell r="BB555"/>
          <cell r="BC555"/>
          <cell r="BD555">
            <v>0</v>
          </cell>
          <cell r="BE555">
            <v>0</v>
          </cell>
          <cell r="BF555">
            <v>3500</v>
          </cell>
          <cell r="BG555">
            <v>3500</v>
          </cell>
          <cell r="BH555"/>
          <cell r="BI555"/>
          <cell r="BJ555"/>
          <cell r="BK555">
            <v>4</v>
          </cell>
          <cell r="BL555">
            <v>0</v>
          </cell>
          <cell r="BM555">
            <v>1</v>
          </cell>
          <cell r="BN555">
            <v>49369.16</v>
          </cell>
          <cell r="BO555">
            <v>49369.16</v>
          </cell>
        </row>
        <row r="556">
          <cell r="I556" t="str">
            <v>5212/18</v>
          </cell>
          <cell r="J556" t="str">
            <v xml:space="preserve">I_5212/18 </v>
          </cell>
          <cell r="K556">
            <v>2019</v>
          </cell>
          <cell r="L556">
            <v>2021</v>
          </cell>
          <cell r="M556">
            <v>8172.95</v>
          </cell>
          <cell r="N556">
            <v>8172.95</v>
          </cell>
          <cell r="O556">
            <v>0</v>
          </cell>
          <cell r="P556">
            <v>1.21</v>
          </cell>
          <cell r="Q556">
            <v>1.21</v>
          </cell>
          <cell r="R556">
            <v>-2.0000000000000018E-3</v>
          </cell>
          <cell r="S556">
            <v>0</v>
          </cell>
          <cell r="T556">
            <v>0</v>
          </cell>
          <cell r="U556">
            <v>0</v>
          </cell>
          <cell r="V556">
            <v>150</v>
          </cell>
          <cell r="W556">
            <v>8022.95</v>
          </cell>
          <cell r="X556">
            <v>8022.95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122.95</v>
          </cell>
          <cell r="AE556">
            <v>122.95</v>
          </cell>
          <cell r="AF556"/>
          <cell r="AG556"/>
          <cell r="AH556"/>
          <cell r="AI556">
            <v>1.21</v>
          </cell>
          <cell r="AJ556">
            <v>0</v>
          </cell>
          <cell r="AK556">
            <v>7900</v>
          </cell>
          <cell r="AL556">
            <v>7900</v>
          </cell>
          <cell r="AM556"/>
          <cell r="AN556"/>
          <cell r="AO556"/>
          <cell r="AP556">
            <v>0</v>
          </cell>
          <cell r="AQ556">
            <v>0</v>
          </cell>
          <cell r="AR556">
            <v>0</v>
          </cell>
          <cell r="AS556">
            <v>0</v>
          </cell>
          <cell r="AT556"/>
          <cell r="AU556"/>
          <cell r="AV556"/>
          <cell r="AW556">
            <v>0</v>
          </cell>
          <cell r="AX556">
            <v>0</v>
          </cell>
          <cell r="AY556">
            <v>0</v>
          </cell>
          <cell r="AZ556">
            <v>0</v>
          </cell>
          <cell r="BA556"/>
          <cell r="BB556"/>
          <cell r="BC556"/>
          <cell r="BD556">
            <v>0</v>
          </cell>
          <cell r="BE556">
            <v>0</v>
          </cell>
          <cell r="BF556">
            <v>0</v>
          </cell>
          <cell r="BG556">
            <v>0</v>
          </cell>
          <cell r="BH556"/>
          <cell r="BI556"/>
          <cell r="BJ556"/>
          <cell r="BK556">
            <v>0</v>
          </cell>
          <cell r="BL556">
            <v>0</v>
          </cell>
          <cell r="BM556"/>
          <cell r="BN556">
            <v>0</v>
          </cell>
          <cell r="BO556">
            <v>0</v>
          </cell>
        </row>
        <row r="557">
          <cell r="I557" t="str">
            <v>ОД-21/18</v>
          </cell>
          <cell r="J557" t="str">
            <v>I_ОД-21/18</v>
          </cell>
          <cell r="K557">
            <v>2018</v>
          </cell>
          <cell r="L557">
            <v>2021</v>
          </cell>
          <cell r="M557">
            <v>8231.2099999999991</v>
          </cell>
          <cell r="N557">
            <v>8231.2099999999991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2</v>
          </cell>
          <cell r="T557">
            <v>2</v>
          </cell>
          <cell r="U557">
            <v>0</v>
          </cell>
          <cell r="V557">
            <v>1149.8933859999997</v>
          </cell>
          <cell r="W557">
            <v>7081.3166139999994</v>
          </cell>
          <cell r="X557">
            <v>7081.3166139999994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6708.94</v>
          </cell>
          <cell r="AE557">
            <v>6708.94</v>
          </cell>
          <cell r="AF557"/>
          <cell r="AG557"/>
          <cell r="AH557"/>
          <cell r="AI557">
            <v>0</v>
          </cell>
          <cell r="AJ557">
            <v>2</v>
          </cell>
          <cell r="AK557">
            <v>372.37661400000002</v>
          </cell>
          <cell r="AL557">
            <v>372.37661400000002</v>
          </cell>
          <cell r="AM557"/>
          <cell r="AN557"/>
          <cell r="AO557"/>
          <cell r="AP557">
            <v>0</v>
          </cell>
          <cell r="AQ557">
            <v>0</v>
          </cell>
          <cell r="AR557">
            <v>0</v>
          </cell>
          <cell r="AS557">
            <v>0</v>
          </cell>
          <cell r="AT557"/>
          <cell r="AU557"/>
          <cell r="AV557"/>
          <cell r="AW557">
            <v>0</v>
          </cell>
          <cell r="AX557">
            <v>0</v>
          </cell>
          <cell r="AY557">
            <v>0</v>
          </cell>
          <cell r="AZ557">
            <v>0</v>
          </cell>
          <cell r="BA557"/>
          <cell r="BB557"/>
          <cell r="BC557"/>
          <cell r="BD557">
            <v>0</v>
          </cell>
          <cell r="BE557">
            <v>0</v>
          </cell>
          <cell r="BF557">
            <v>0</v>
          </cell>
          <cell r="BG557">
            <v>0</v>
          </cell>
          <cell r="BH557"/>
          <cell r="BI557"/>
          <cell r="BJ557"/>
          <cell r="BK557">
            <v>0</v>
          </cell>
          <cell r="BL557">
            <v>0</v>
          </cell>
          <cell r="BM557"/>
          <cell r="BN557">
            <v>0</v>
          </cell>
          <cell r="BO557">
            <v>0</v>
          </cell>
        </row>
        <row r="558">
          <cell r="I558" t="str">
            <v>ОД-134/18</v>
          </cell>
          <cell r="J558" t="str">
            <v>J_ОД-134/18</v>
          </cell>
          <cell r="K558">
            <v>2019</v>
          </cell>
          <cell r="L558">
            <v>2020</v>
          </cell>
          <cell r="M558">
            <v>567.30999999999995</v>
          </cell>
          <cell r="N558">
            <v>567.30999999999995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0.4</v>
          </cell>
          <cell r="T558">
            <v>0.4</v>
          </cell>
          <cell r="U558">
            <v>0</v>
          </cell>
          <cell r="V558">
            <v>358.21999999999991</v>
          </cell>
          <cell r="W558">
            <v>209.09</v>
          </cell>
          <cell r="X558">
            <v>209.09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0.4</v>
          </cell>
          <cell r="AD558">
            <v>209.09</v>
          </cell>
          <cell r="AE558">
            <v>209.09</v>
          </cell>
          <cell r="AF558"/>
          <cell r="AG558"/>
          <cell r="AH558"/>
          <cell r="AI558">
            <v>0</v>
          </cell>
          <cell r="AJ558">
            <v>0</v>
          </cell>
          <cell r="AK558">
            <v>0</v>
          </cell>
          <cell r="AL558">
            <v>0</v>
          </cell>
          <cell r="AM558"/>
          <cell r="AN558"/>
          <cell r="AO558"/>
          <cell r="AP558">
            <v>0</v>
          </cell>
          <cell r="AQ558">
            <v>0</v>
          </cell>
          <cell r="AR558">
            <v>0</v>
          </cell>
          <cell r="AS558">
            <v>0</v>
          </cell>
          <cell r="AT558"/>
          <cell r="AU558"/>
          <cell r="AV558"/>
          <cell r="AW558">
            <v>0</v>
          </cell>
          <cell r="AX558">
            <v>0</v>
          </cell>
          <cell r="AY558">
            <v>0</v>
          </cell>
          <cell r="AZ558">
            <v>0</v>
          </cell>
          <cell r="BA558"/>
          <cell r="BB558"/>
          <cell r="BC558"/>
          <cell r="BD558">
            <v>0</v>
          </cell>
          <cell r="BE558">
            <v>0</v>
          </cell>
          <cell r="BF558">
            <v>0</v>
          </cell>
          <cell r="BG558">
            <v>0</v>
          </cell>
          <cell r="BH558"/>
          <cell r="BI558"/>
          <cell r="BJ558"/>
          <cell r="BK558">
            <v>0</v>
          </cell>
          <cell r="BL558">
            <v>0</v>
          </cell>
          <cell r="BM558"/>
          <cell r="BN558">
            <v>0</v>
          </cell>
          <cell r="BO558">
            <v>0</v>
          </cell>
        </row>
        <row r="559">
          <cell r="I559" t="str">
            <v>ОД-136/18</v>
          </cell>
          <cell r="J559" t="str">
            <v>J_ОД-136/18</v>
          </cell>
          <cell r="K559">
            <v>2019</v>
          </cell>
          <cell r="L559">
            <v>2020</v>
          </cell>
          <cell r="M559">
            <v>316.07678000000004</v>
          </cell>
          <cell r="N559">
            <v>567.30999999999995</v>
          </cell>
          <cell r="O559">
            <v>-251.2332199999999</v>
          </cell>
          <cell r="P559">
            <v>0</v>
          </cell>
          <cell r="Q559">
            <v>0</v>
          </cell>
          <cell r="R559">
            <v>0</v>
          </cell>
          <cell r="S559">
            <v>0.4</v>
          </cell>
          <cell r="T559">
            <v>0.4</v>
          </cell>
          <cell r="U559">
            <v>0</v>
          </cell>
          <cell r="V559">
            <v>313.07678000000004</v>
          </cell>
          <cell r="W559">
            <v>3</v>
          </cell>
          <cell r="X559">
            <v>3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0.4</v>
          </cell>
          <cell r="AD559">
            <v>3</v>
          </cell>
          <cell r="AE559">
            <v>3</v>
          </cell>
          <cell r="AF559"/>
          <cell r="AG559"/>
          <cell r="AH559"/>
          <cell r="AI559">
            <v>0</v>
          </cell>
          <cell r="AJ559">
            <v>0</v>
          </cell>
          <cell r="AK559">
            <v>0</v>
          </cell>
          <cell r="AL559">
            <v>0</v>
          </cell>
          <cell r="AM559"/>
          <cell r="AN559"/>
          <cell r="AO559"/>
          <cell r="AP559">
            <v>0</v>
          </cell>
          <cell r="AQ559">
            <v>0</v>
          </cell>
          <cell r="AR559">
            <v>0</v>
          </cell>
          <cell r="AS559">
            <v>0</v>
          </cell>
          <cell r="AT559"/>
          <cell r="AU559"/>
          <cell r="AV559"/>
          <cell r="AW559">
            <v>0</v>
          </cell>
          <cell r="AX559">
            <v>0</v>
          </cell>
          <cell r="AY559">
            <v>0</v>
          </cell>
          <cell r="AZ559">
            <v>0</v>
          </cell>
          <cell r="BA559"/>
          <cell r="BB559"/>
          <cell r="BC559"/>
          <cell r="BD559">
            <v>0</v>
          </cell>
          <cell r="BE559">
            <v>0</v>
          </cell>
          <cell r="BF559">
            <v>0</v>
          </cell>
          <cell r="BG559">
            <v>0</v>
          </cell>
          <cell r="BH559"/>
          <cell r="BI559"/>
          <cell r="BJ559"/>
          <cell r="BK559">
            <v>0</v>
          </cell>
          <cell r="BL559">
            <v>0</v>
          </cell>
          <cell r="BM559"/>
          <cell r="BN559">
            <v>0</v>
          </cell>
          <cell r="BO559">
            <v>0</v>
          </cell>
        </row>
        <row r="560">
          <cell r="I560" t="str">
            <v>ОД-17/19</v>
          </cell>
          <cell r="J560" t="str">
            <v xml:space="preserve">J_ОД-17/19 </v>
          </cell>
          <cell r="K560">
            <v>2019</v>
          </cell>
          <cell r="L560">
            <v>2020</v>
          </cell>
          <cell r="M560">
            <v>1012.34</v>
          </cell>
          <cell r="N560">
            <v>1012.34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0.25</v>
          </cell>
          <cell r="T560">
            <v>0.25</v>
          </cell>
          <cell r="U560">
            <v>0</v>
          </cell>
          <cell r="V560">
            <v>39.290000000000077</v>
          </cell>
          <cell r="W560">
            <v>973.05</v>
          </cell>
          <cell r="X560">
            <v>973.05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0.25</v>
          </cell>
          <cell r="AD560">
            <v>973.05</v>
          </cell>
          <cell r="AE560">
            <v>973.05</v>
          </cell>
          <cell r="AF560"/>
          <cell r="AG560"/>
          <cell r="AH560"/>
          <cell r="AI560">
            <v>0</v>
          </cell>
          <cell r="AJ560">
            <v>0</v>
          </cell>
          <cell r="AK560">
            <v>0</v>
          </cell>
          <cell r="AL560">
            <v>0</v>
          </cell>
          <cell r="AM560"/>
          <cell r="AN560"/>
          <cell r="AO560"/>
          <cell r="AP560">
            <v>0</v>
          </cell>
          <cell r="AQ560">
            <v>0</v>
          </cell>
          <cell r="AR560">
            <v>0</v>
          </cell>
          <cell r="AS560">
            <v>0</v>
          </cell>
          <cell r="AT560"/>
          <cell r="AU560"/>
          <cell r="AV560"/>
          <cell r="AW560">
            <v>0</v>
          </cell>
          <cell r="AX560">
            <v>0</v>
          </cell>
          <cell r="AY560">
            <v>0</v>
          </cell>
          <cell r="AZ560">
            <v>0</v>
          </cell>
          <cell r="BA560"/>
          <cell r="BB560"/>
          <cell r="BC560"/>
          <cell r="BD560">
            <v>0</v>
          </cell>
          <cell r="BE560">
            <v>0</v>
          </cell>
          <cell r="BF560">
            <v>0</v>
          </cell>
          <cell r="BG560">
            <v>0</v>
          </cell>
          <cell r="BH560"/>
          <cell r="BI560"/>
          <cell r="BJ560"/>
          <cell r="BK560">
            <v>0</v>
          </cell>
          <cell r="BL560">
            <v>0</v>
          </cell>
          <cell r="BM560"/>
          <cell r="BN560">
            <v>0</v>
          </cell>
          <cell r="BO560">
            <v>0</v>
          </cell>
        </row>
        <row r="561">
          <cell r="I561" t="str">
            <v>5991/19</v>
          </cell>
          <cell r="J561" t="str">
            <v>J_5991/19</v>
          </cell>
          <cell r="K561">
            <v>2019</v>
          </cell>
          <cell r="L561">
            <v>2021</v>
          </cell>
          <cell r="M561">
            <v>1601.85</v>
          </cell>
          <cell r="N561">
            <v>1601.85</v>
          </cell>
          <cell r="O561">
            <v>0</v>
          </cell>
          <cell r="P561">
            <v>1.2</v>
          </cell>
          <cell r="Q561">
            <v>1.2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91.759999999999764</v>
          </cell>
          <cell r="W561">
            <v>1510.0900000000001</v>
          </cell>
          <cell r="X561">
            <v>1510.0900000000001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1191.72</v>
          </cell>
          <cell r="AE561">
            <v>1191.72</v>
          </cell>
          <cell r="AF561"/>
          <cell r="AG561"/>
          <cell r="AH561"/>
          <cell r="AI561">
            <v>1.2</v>
          </cell>
          <cell r="AJ561">
            <v>0</v>
          </cell>
          <cell r="AK561">
            <v>318.37</v>
          </cell>
          <cell r="AL561">
            <v>318.37</v>
          </cell>
          <cell r="AM561"/>
          <cell r="AN561"/>
          <cell r="AO561"/>
          <cell r="AP561">
            <v>0</v>
          </cell>
          <cell r="AQ561">
            <v>0</v>
          </cell>
          <cell r="AR561">
            <v>0</v>
          </cell>
          <cell r="AS561">
            <v>0</v>
          </cell>
          <cell r="AT561"/>
          <cell r="AU561"/>
          <cell r="AV561"/>
          <cell r="AW561">
            <v>0</v>
          </cell>
          <cell r="AX561">
            <v>0</v>
          </cell>
          <cell r="AY561">
            <v>0</v>
          </cell>
          <cell r="AZ561">
            <v>0</v>
          </cell>
          <cell r="BA561"/>
          <cell r="BB561"/>
          <cell r="BC561"/>
          <cell r="BD561">
            <v>0</v>
          </cell>
          <cell r="BE561">
            <v>0</v>
          </cell>
          <cell r="BF561">
            <v>0</v>
          </cell>
          <cell r="BG561">
            <v>0</v>
          </cell>
          <cell r="BH561"/>
          <cell r="BI561"/>
          <cell r="BJ561"/>
          <cell r="BK561">
            <v>0</v>
          </cell>
          <cell r="BL561">
            <v>0</v>
          </cell>
          <cell r="BM561"/>
          <cell r="BN561">
            <v>0</v>
          </cell>
          <cell r="BO561">
            <v>0</v>
          </cell>
        </row>
        <row r="562">
          <cell r="I562" t="str">
            <v>ОД-43/19</v>
          </cell>
          <cell r="J562" t="str">
            <v xml:space="preserve">J_ОД-43/19 </v>
          </cell>
          <cell r="K562">
            <v>2019</v>
          </cell>
          <cell r="L562">
            <v>2020</v>
          </cell>
          <cell r="M562">
            <v>315.08031</v>
          </cell>
          <cell r="N562">
            <v>487.06</v>
          </cell>
          <cell r="O562">
            <v>-171.97969000000001</v>
          </cell>
          <cell r="P562">
            <v>0</v>
          </cell>
          <cell r="Q562">
            <v>0</v>
          </cell>
          <cell r="R562">
            <v>0</v>
          </cell>
          <cell r="S562">
            <v>0.4</v>
          </cell>
          <cell r="T562">
            <v>0.4</v>
          </cell>
          <cell r="U562">
            <v>0</v>
          </cell>
          <cell r="V562">
            <v>9.0803099999999972</v>
          </cell>
          <cell r="W562">
            <v>306</v>
          </cell>
          <cell r="X562">
            <v>306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0.4</v>
          </cell>
          <cell r="AD562">
            <v>306</v>
          </cell>
          <cell r="AE562">
            <v>306</v>
          </cell>
          <cell r="AF562"/>
          <cell r="AG562"/>
          <cell r="AH562"/>
          <cell r="AI562">
            <v>0</v>
          </cell>
          <cell r="AJ562">
            <v>0</v>
          </cell>
          <cell r="AK562">
            <v>0</v>
          </cell>
          <cell r="AL562">
            <v>0</v>
          </cell>
          <cell r="AM562"/>
          <cell r="AN562"/>
          <cell r="AO562"/>
          <cell r="AP562">
            <v>0</v>
          </cell>
          <cell r="AQ562">
            <v>0</v>
          </cell>
          <cell r="AR562">
            <v>0</v>
          </cell>
          <cell r="AS562">
            <v>0</v>
          </cell>
          <cell r="AT562"/>
          <cell r="AU562"/>
          <cell r="AV562"/>
          <cell r="AW562">
            <v>0</v>
          </cell>
          <cell r="AX562">
            <v>0</v>
          </cell>
          <cell r="AY562">
            <v>0</v>
          </cell>
          <cell r="AZ562">
            <v>0</v>
          </cell>
          <cell r="BA562"/>
          <cell r="BB562"/>
          <cell r="BC562"/>
          <cell r="BD562">
            <v>0</v>
          </cell>
          <cell r="BE562">
            <v>0</v>
          </cell>
          <cell r="BF562">
            <v>0</v>
          </cell>
          <cell r="BG562">
            <v>0</v>
          </cell>
          <cell r="BH562"/>
          <cell r="BI562"/>
          <cell r="BJ562"/>
          <cell r="BK562">
            <v>0</v>
          </cell>
          <cell r="BL562">
            <v>0</v>
          </cell>
          <cell r="BM562"/>
          <cell r="BN562">
            <v>0</v>
          </cell>
          <cell r="BO562">
            <v>0</v>
          </cell>
        </row>
        <row r="563">
          <cell r="I563" t="str">
            <v>ЦА-1/19</v>
          </cell>
          <cell r="J563" t="str">
            <v xml:space="preserve">J_ЦА-1/19 </v>
          </cell>
          <cell r="K563">
            <v>2019</v>
          </cell>
          <cell r="L563">
            <v>2020</v>
          </cell>
          <cell r="M563">
            <v>1516.1</v>
          </cell>
          <cell r="N563">
            <v>1516.1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1.26</v>
          </cell>
          <cell r="T563">
            <v>1.26</v>
          </cell>
          <cell r="U563">
            <v>0</v>
          </cell>
          <cell r="V563">
            <v>736.09999999999991</v>
          </cell>
          <cell r="W563">
            <v>780</v>
          </cell>
          <cell r="X563">
            <v>780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1.26</v>
          </cell>
          <cell r="AD563">
            <v>780</v>
          </cell>
          <cell r="AE563">
            <v>780</v>
          </cell>
          <cell r="AF563"/>
          <cell r="AG563"/>
          <cell r="AH563"/>
          <cell r="AI563">
            <v>0</v>
          </cell>
          <cell r="AJ563">
            <v>0</v>
          </cell>
          <cell r="AK563">
            <v>0</v>
          </cell>
          <cell r="AL563">
            <v>0</v>
          </cell>
          <cell r="AM563"/>
          <cell r="AN563"/>
          <cell r="AO563"/>
          <cell r="AP563">
            <v>0</v>
          </cell>
          <cell r="AQ563">
            <v>0</v>
          </cell>
          <cell r="AR563">
            <v>0</v>
          </cell>
          <cell r="AS563">
            <v>0</v>
          </cell>
          <cell r="AT563"/>
          <cell r="AU563"/>
          <cell r="AV563"/>
          <cell r="AW563">
            <v>0</v>
          </cell>
          <cell r="AX563">
            <v>0</v>
          </cell>
          <cell r="AY563">
            <v>0</v>
          </cell>
          <cell r="AZ563">
            <v>0</v>
          </cell>
          <cell r="BA563"/>
          <cell r="BB563"/>
          <cell r="BC563"/>
          <cell r="BD563">
            <v>0</v>
          </cell>
          <cell r="BE563">
            <v>0</v>
          </cell>
          <cell r="BF563">
            <v>0</v>
          </cell>
          <cell r="BG563">
            <v>0</v>
          </cell>
          <cell r="BH563"/>
          <cell r="BI563"/>
          <cell r="BJ563"/>
          <cell r="BK563">
            <v>0</v>
          </cell>
          <cell r="BL563">
            <v>0</v>
          </cell>
          <cell r="BM563"/>
          <cell r="BN563">
            <v>0</v>
          </cell>
          <cell r="BO563">
            <v>0</v>
          </cell>
        </row>
        <row r="564">
          <cell r="I564" t="str">
            <v>5786/19</v>
          </cell>
          <cell r="J564" t="str">
            <v>J_5786/19</v>
          </cell>
          <cell r="K564">
            <v>2023</v>
          </cell>
          <cell r="L564">
            <v>2023</v>
          </cell>
          <cell r="M564">
            <v>5936.59</v>
          </cell>
          <cell r="N564">
            <v>5936.59</v>
          </cell>
          <cell r="O564">
            <v>0</v>
          </cell>
          <cell r="P564">
            <v>1.2</v>
          </cell>
          <cell r="Q564">
            <v>1.2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5936.59</v>
          </cell>
          <cell r="X564">
            <v>5936.59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/>
          <cell r="AG564"/>
          <cell r="AH564"/>
          <cell r="AI564">
            <v>0</v>
          </cell>
          <cell r="AJ564">
            <v>0</v>
          </cell>
          <cell r="AK564">
            <v>0</v>
          </cell>
          <cell r="AL564">
            <v>0</v>
          </cell>
          <cell r="AM564"/>
          <cell r="AN564"/>
          <cell r="AO564"/>
          <cell r="AP564">
            <v>0</v>
          </cell>
          <cell r="AQ564">
            <v>0</v>
          </cell>
          <cell r="AR564">
            <v>0</v>
          </cell>
          <cell r="AS564">
            <v>0</v>
          </cell>
          <cell r="AT564"/>
          <cell r="AU564"/>
          <cell r="AV564"/>
          <cell r="AW564">
            <v>1.2</v>
          </cell>
          <cell r="AX564">
            <v>0</v>
          </cell>
          <cell r="AY564">
            <v>5936.59</v>
          </cell>
          <cell r="AZ564">
            <v>5936.59</v>
          </cell>
          <cell r="BA564"/>
          <cell r="BB564"/>
          <cell r="BC564"/>
          <cell r="BD564">
            <v>0</v>
          </cell>
          <cell r="BE564">
            <v>0</v>
          </cell>
          <cell r="BF564">
            <v>0</v>
          </cell>
          <cell r="BG564">
            <v>0</v>
          </cell>
          <cell r="BH564"/>
          <cell r="BI564"/>
          <cell r="BJ564"/>
          <cell r="BK564">
            <v>0</v>
          </cell>
          <cell r="BL564">
            <v>0</v>
          </cell>
          <cell r="BM564"/>
          <cell r="BN564">
            <v>0</v>
          </cell>
          <cell r="BO564">
            <v>0</v>
          </cell>
        </row>
        <row r="565">
          <cell r="I565" t="str">
            <v>ЦА-4/18</v>
          </cell>
          <cell r="J565" t="str">
            <v xml:space="preserve">J_ЦА-4/18 </v>
          </cell>
          <cell r="K565">
            <v>2019</v>
          </cell>
          <cell r="L565">
            <v>2020</v>
          </cell>
          <cell r="M565">
            <v>2685.24</v>
          </cell>
          <cell r="N565">
            <v>2685.24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2</v>
          </cell>
          <cell r="T565">
            <v>2</v>
          </cell>
          <cell r="U565">
            <v>0</v>
          </cell>
          <cell r="V565">
            <v>236.19999999999982</v>
          </cell>
          <cell r="W565">
            <v>2449.04</v>
          </cell>
          <cell r="X565">
            <v>2449.04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2</v>
          </cell>
          <cell r="AD565">
            <v>2449.04</v>
          </cell>
          <cell r="AE565">
            <v>2449.04</v>
          </cell>
          <cell r="AF565"/>
          <cell r="AG565"/>
          <cell r="AH565"/>
          <cell r="AI565">
            <v>0</v>
          </cell>
          <cell r="AJ565">
            <v>0</v>
          </cell>
          <cell r="AK565">
            <v>0</v>
          </cell>
          <cell r="AL565">
            <v>0</v>
          </cell>
          <cell r="AM565"/>
          <cell r="AN565"/>
          <cell r="AO565"/>
          <cell r="AP565">
            <v>0</v>
          </cell>
          <cell r="AQ565">
            <v>0</v>
          </cell>
          <cell r="AR565">
            <v>0</v>
          </cell>
          <cell r="AS565">
            <v>0</v>
          </cell>
          <cell r="AT565"/>
          <cell r="AU565"/>
          <cell r="AV565"/>
          <cell r="AW565">
            <v>0</v>
          </cell>
          <cell r="AX565">
            <v>0</v>
          </cell>
          <cell r="AY565">
            <v>0</v>
          </cell>
          <cell r="AZ565">
            <v>0</v>
          </cell>
          <cell r="BA565"/>
          <cell r="BB565"/>
          <cell r="BC565"/>
          <cell r="BD565">
            <v>0</v>
          </cell>
          <cell r="BE565">
            <v>0</v>
          </cell>
          <cell r="BF565">
            <v>0</v>
          </cell>
          <cell r="BG565">
            <v>0</v>
          </cell>
          <cell r="BH565"/>
          <cell r="BI565"/>
          <cell r="BJ565"/>
          <cell r="BK565">
            <v>0</v>
          </cell>
          <cell r="BL565">
            <v>0</v>
          </cell>
          <cell r="BM565"/>
          <cell r="BN565">
            <v>0</v>
          </cell>
          <cell r="BO565">
            <v>0</v>
          </cell>
        </row>
        <row r="566">
          <cell r="I566" t="str">
            <v>ОД-56/19</v>
          </cell>
          <cell r="J566" t="str">
            <v xml:space="preserve">J_ОД-56/19 </v>
          </cell>
          <cell r="K566">
            <v>2019</v>
          </cell>
          <cell r="L566">
            <v>2020</v>
          </cell>
          <cell r="M566">
            <v>641.25</v>
          </cell>
          <cell r="N566">
            <v>641.25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0.63</v>
          </cell>
          <cell r="T566">
            <v>0.63</v>
          </cell>
          <cell r="U566">
            <v>0</v>
          </cell>
          <cell r="V566">
            <v>456.25</v>
          </cell>
          <cell r="W566">
            <v>185</v>
          </cell>
          <cell r="X566">
            <v>185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0.63</v>
          </cell>
          <cell r="AD566">
            <v>185</v>
          </cell>
          <cell r="AE566">
            <v>185</v>
          </cell>
          <cell r="AF566"/>
          <cell r="AG566"/>
          <cell r="AH566"/>
          <cell r="AI566">
            <v>0</v>
          </cell>
          <cell r="AJ566">
            <v>0</v>
          </cell>
          <cell r="AK566">
            <v>0</v>
          </cell>
          <cell r="AL566">
            <v>0</v>
          </cell>
          <cell r="AM566"/>
          <cell r="AN566"/>
          <cell r="AO566"/>
          <cell r="AP566">
            <v>0</v>
          </cell>
          <cell r="AQ566">
            <v>0</v>
          </cell>
          <cell r="AR566">
            <v>0</v>
          </cell>
          <cell r="AS566">
            <v>0</v>
          </cell>
          <cell r="AT566"/>
          <cell r="AU566"/>
          <cell r="AV566"/>
          <cell r="AW566">
            <v>0</v>
          </cell>
          <cell r="AX566">
            <v>0</v>
          </cell>
          <cell r="AY566">
            <v>0</v>
          </cell>
          <cell r="AZ566">
            <v>0</v>
          </cell>
          <cell r="BA566"/>
          <cell r="BB566"/>
          <cell r="BC566"/>
          <cell r="BD566">
            <v>0</v>
          </cell>
          <cell r="BE566">
            <v>0</v>
          </cell>
          <cell r="BF566">
            <v>0</v>
          </cell>
          <cell r="BG566">
            <v>0</v>
          </cell>
          <cell r="BH566"/>
          <cell r="BI566"/>
          <cell r="BJ566"/>
          <cell r="BK566">
            <v>0</v>
          </cell>
          <cell r="BL566">
            <v>0</v>
          </cell>
          <cell r="BM566"/>
          <cell r="BN566">
            <v>0</v>
          </cell>
          <cell r="BO566">
            <v>0</v>
          </cell>
        </row>
        <row r="567">
          <cell r="I567" t="str">
            <v>ОД-60/19</v>
          </cell>
          <cell r="J567" t="str">
            <v xml:space="preserve">J_ОД-60/19 </v>
          </cell>
          <cell r="K567">
            <v>2019</v>
          </cell>
          <cell r="L567">
            <v>2020</v>
          </cell>
          <cell r="M567">
            <v>1066.22</v>
          </cell>
          <cell r="N567">
            <v>1066.22</v>
          </cell>
          <cell r="O567">
            <v>0</v>
          </cell>
          <cell r="P567">
            <v>0.8</v>
          </cell>
          <cell r="Q567">
            <v>0.8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762.34</v>
          </cell>
          <cell r="W567">
            <v>303.88</v>
          </cell>
          <cell r="X567">
            <v>303.88</v>
          </cell>
          <cell r="Y567">
            <v>0</v>
          </cell>
          <cell r="Z567">
            <v>0</v>
          </cell>
          <cell r="AA567">
            <v>0</v>
          </cell>
          <cell r="AB567">
            <v>0.8</v>
          </cell>
          <cell r="AC567">
            <v>0</v>
          </cell>
          <cell r="AD567">
            <v>303.88</v>
          </cell>
          <cell r="AE567">
            <v>303.88</v>
          </cell>
          <cell r="AF567"/>
          <cell r="AG567"/>
          <cell r="AH567"/>
          <cell r="AI567">
            <v>0</v>
          </cell>
          <cell r="AJ567">
            <v>0</v>
          </cell>
          <cell r="AK567">
            <v>0</v>
          </cell>
          <cell r="AL567">
            <v>0</v>
          </cell>
          <cell r="AM567"/>
          <cell r="AN567"/>
          <cell r="AO567"/>
          <cell r="AP567">
            <v>0</v>
          </cell>
          <cell r="AQ567">
            <v>0</v>
          </cell>
          <cell r="AR567">
            <v>0</v>
          </cell>
          <cell r="AS567">
            <v>0</v>
          </cell>
          <cell r="AT567"/>
          <cell r="AU567"/>
          <cell r="AV567"/>
          <cell r="AW567">
            <v>0</v>
          </cell>
          <cell r="AX567">
            <v>0</v>
          </cell>
          <cell r="AY567">
            <v>0</v>
          </cell>
          <cell r="AZ567">
            <v>0</v>
          </cell>
          <cell r="BA567"/>
          <cell r="BB567"/>
          <cell r="BC567"/>
          <cell r="BD567">
            <v>0</v>
          </cell>
          <cell r="BE567">
            <v>0</v>
          </cell>
          <cell r="BF567">
            <v>0</v>
          </cell>
          <cell r="BG567">
            <v>0</v>
          </cell>
          <cell r="BH567"/>
          <cell r="BI567"/>
          <cell r="BJ567"/>
          <cell r="BK567">
            <v>0</v>
          </cell>
          <cell r="BL567">
            <v>0</v>
          </cell>
          <cell r="BM567"/>
          <cell r="BN567">
            <v>0</v>
          </cell>
          <cell r="BO567">
            <v>0</v>
          </cell>
        </row>
        <row r="568">
          <cell r="I568" t="str">
            <v>5680/19</v>
          </cell>
          <cell r="J568" t="str">
            <v>J_5680/19</v>
          </cell>
          <cell r="K568">
            <v>2019</v>
          </cell>
          <cell r="L568">
            <v>2021</v>
          </cell>
          <cell r="M568">
            <v>43361.7</v>
          </cell>
          <cell r="N568">
            <v>43361.7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99.470000000001164</v>
          </cell>
          <cell r="W568">
            <v>43262.229999999996</v>
          </cell>
          <cell r="X568">
            <v>43262.229999999996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3500</v>
          </cell>
          <cell r="AE568">
            <v>3500</v>
          </cell>
          <cell r="AF568"/>
          <cell r="AG568"/>
          <cell r="AH568"/>
          <cell r="AI568">
            <v>0</v>
          </cell>
          <cell r="AJ568">
            <v>0</v>
          </cell>
          <cell r="AK568">
            <v>1762.23</v>
          </cell>
          <cell r="AL568">
            <v>1762.23</v>
          </cell>
          <cell r="AM568"/>
          <cell r="AN568"/>
          <cell r="AO568"/>
          <cell r="AP568">
            <v>0</v>
          </cell>
          <cell r="AQ568">
            <v>0</v>
          </cell>
          <cell r="AR568">
            <v>38000</v>
          </cell>
          <cell r="AS568">
            <v>38000</v>
          </cell>
          <cell r="AT568"/>
          <cell r="AU568"/>
          <cell r="AV568"/>
          <cell r="AW568">
            <v>0</v>
          </cell>
          <cell r="AX568">
            <v>0</v>
          </cell>
          <cell r="AY568">
            <v>0</v>
          </cell>
          <cell r="AZ568">
            <v>0</v>
          </cell>
          <cell r="BA568"/>
          <cell r="BB568"/>
          <cell r="BC568"/>
          <cell r="BD568">
            <v>0</v>
          </cell>
          <cell r="BE568">
            <v>0</v>
          </cell>
          <cell r="BF568">
            <v>0</v>
          </cell>
          <cell r="BG568">
            <v>0</v>
          </cell>
          <cell r="BH568"/>
          <cell r="BI568"/>
          <cell r="BJ568"/>
          <cell r="BK568">
            <v>0</v>
          </cell>
          <cell r="BL568">
            <v>0</v>
          </cell>
          <cell r="BM568"/>
          <cell r="BN568">
            <v>0</v>
          </cell>
          <cell r="BO568">
            <v>0</v>
          </cell>
        </row>
        <row r="569">
          <cell r="I569" t="str">
            <v>ОД-75/19</v>
          </cell>
          <cell r="J569" t="str">
            <v>J_ОД-75/19</v>
          </cell>
          <cell r="K569">
            <v>2019</v>
          </cell>
          <cell r="L569">
            <v>2020</v>
          </cell>
          <cell r="M569">
            <v>487.06</v>
          </cell>
          <cell r="N569">
            <v>487.06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0.4</v>
          </cell>
          <cell r="T569">
            <v>0.4</v>
          </cell>
          <cell r="U569">
            <v>0</v>
          </cell>
          <cell r="V569">
            <v>122.06</v>
          </cell>
          <cell r="W569">
            <v>365</v>
          </cell>
          <cell r="X569">
            <v>365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0.4</v>
          </cell>
          <cell r="AD569">
            <v>365</v>
          </cell>
          <cell r="AE569">
            <v>365</v>
          </cell>
          <cell r="AF569"/>
          <cell r="AG569"/>
          <cell r="AH569"/>
          <cell r="AI569">
            <v>0</v>
          </cell>
          <cell r="AJ569">
            <v>0</v>
          </cell>
          <cell r="AK569">
            <v>0</v>
          </cell>
          <cell r="AL569">
            <v>0</v>
          </cell>
          <cell r="AM569"/>
          <cell r="AN569"/>
          <cell r="AO569"/>
          <cell r="AP569">
            <v>0</v>
          </cell>
          <cell r="AQ569">
            <v>0</v>
          </cell>
          <cell r="AR569">
            <v>0</v>
          </cell>
          <cell r="AS569">
            <v>0</v>
          </cell>
          <cell r="AT569"/>
          <cell r="AU569"/>
          <cell r="AV569"/>
          <cell r="AW569">
            <v>0</v>
          </cell>
          <cell r="AX569">
            <v>0</v>
          </cell>
          <cell r="AY569">
            <v>0</v>
          </cell>
          <cell r="AZ569">
            <v>0</v>
          </cell>
          <cell r="BA569"/>
          <cell r="BB569"/>
          <cell r="BC569"/>
          <cell r="BD569">
            <v>0</v>
          </cell>
          <cell r="BE569">
            <v>0</v>
          </cell>
          <cell r="BF569">
            <v>0</v>
          </cell>
          <cell r="BG569">
            <v>0</v>
          </cell>
          <cell r="BH569"/>
          <cell r="BI569"/>
          <cell r="BJ569"/>
          <cell r="BK569">
            <v>0</v>
          </cell>
          <cell r="BL569">
            <v>0</v>
          </cell>
          <cell r="BM569"/>
          <cell r="BN569">
            <v>0</v>
          </cell>
          <cell r="BO569">
            <v>0</v>
          </cell>
        </row>
        <row r="570">
          <cell r="I570" t="str">
            <v>ОД-79/19</v>
          </cell>
          <cell r="J570" t="str">
            <v xml:space="preserve">J_ОД-79/19 </v>
          </cell>
          <cell r="K570">
            <v>2019</v>
          </cell>
          <cell r="L570">
            <v>2020</v>
          </cell>
          <cell r="M570">
            <v>2261.73</v>
          </cell>
          <cell r="N570">
            <v>2261.73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10</v>
          </cell>
          <cell r="W570">
            <v>2251.73</v>
          </cell>
          <cell r="X570">
            <v>2251.73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2251.73</v>
          </cell>
          <cell r="AE570">
            <v>2251.73</v>
          </cell>
          <cell r="AF570"/>
          <cell r="AG570"/>
          <cell r="AH570"/>
          <cell r="AI570">
            <v>0</v>
          </cell>
          <cell r="AJ570">
            <v>0</v>
          </cell>
          <cell r="AK570">
            <v>0</v>
          </cell>
          <cell r="AL570">
            <v>0</v>
          </cell>
          <cell r="AM570"/>
          <cell r="AN570"/>
          <cell r="AO570"/>
          <cell r="AP570">
            <v>0</v>
          </cell>
          <cell r="AQ570">
            <v>0</v>
          </cell>
          <cell r="AR570">
            <v>0</v>
          </cell>
          <cell r="AS570">
            <v>0</v>
          </cell>
          <cell r="AT570"/>
          <cell r="AU570"/>
          <cell r="AV570"/>
          <cell r="AW570">
            <v>0</v>
          </cell>
          <cell r="AX570">
            <v>0</v>
          </cell>
          <cell r="AY570">
            <v>0</v>
          </cell>
          <cell r="AZ570">
            <v>0</v>
          </cell>
          <cell r="BA570"/>
          <cell r="BB570"/>
          <cell r="BC570"/>
          <cell r="BD570">
            <v>0</v>
          </cell>
          <cell r="BE570">
            <v>0</v>
          </cell>
          <cell r="BF570">
            <v>0</v>
          </cell>
          <cell r="BG570">
            <v>0</v>
          </cell>
          <cell r="BH570"/>
          <cell r="BI570"/>
          <cell r="BJ570"/>
          <cell r="BK570">
            <v>0</v>
          </cell>
          <cell r="BL570">
            <v>0</v>
          </cell>
          <cell r="BM570"/>
          <cell r="BN570">
            <v>0</v>
          </cell>
          <cell r="BO570">
            <v>0</v>
          </cell>
        </row>
        <row r="571">
          <cell r="I571" t="str">
            <v>6109/19</v>
          </cell>
          <cell r="J571" t="str">
            <v xml:space="preserve">J_6109/19 </v>
          </cell>
          <cell r="K571">
            <v>2020</v>
          </cell>
          <cell r="L571">
            <v>2020</v>
          </cell>
          <cell r="M571">
            <v>1214.49</v>
          </cell>
          <cell r="N571">
            <v>1214.49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0.9</v>
          </cell>
          <cell r="T571">
            <v>0.9</v>
          </cell>
          <cell r="U571">
            <v>0</v>
          </cell>
          <cell r="V571">
            <v>349.49</v>
          </cell>
          <cell r="W571">
            <v>865</v>
          </cell>
          <cell r="X571">
            <v>865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0.9</v>
          </cell>
          <cell r="AD571">
            <v>865</v>
          </cell>
          <cell r="AE571">
            <v>865</v>
          </cell>
          <cell r="AF571"/>
          <cell r="AG571"/>
          <cell r="AH571"/>
          <cell r="AI571">
            <v>0</v>
          </cell>
          <cell r="AJ571">
            <v>0</v>
          </cell>
          <cell r="AK571">
            <v>0</v>
          </cell>
          <cell r="AL571">
            <v>0</v>
          </cell>
          <cell r="AM571"/>
          <cell r="AN571"/>
          <cell r="AO571"/>
          <cell r="AP571">
            <v>0</v>
          </cell>
          <cell r="AQ571">
            <v>0</v>
          </cell>
          <cell r="AR571">
            <v>0</v>
          </cell>
          <cell r="AS571">
            <v>0</v>
          </cell>
          <cell r="AT571"/>
          <cell r="AU571"/>
          <cell r="AV571"/>
          <cell r="AW571">
            <v>0</v>
          </cell>
          <cell r="AX571">
            <v>0</v>
          </cell>
          <cell r="AY571">
            <v>0</v>
          </cell>
          <cell r="AZ571">
            <v>0</v>
          </cell>
          <cell r="BA571"/>
          <cell r="BB571"/>
          <cell r="BC571"/>
          <cell r="BD571">
            <v>0</v>
          </cell>
          <cell r="BE571">
            <v>0</v>
          </cell>
          <cell r="BF571">
            <v>0</v>
          </cell>
          <cell r="BG571">
            <v>0</v>
          </cell>
          <cell r="BH571"/>
          <cell r="BI571"/>
          <cell r="BJ571"/>
          <cell r="BK571">
            <v>0</v>
          </cell>
          <cell r="BL571">
            <v>0</v>
          </cell>
          <cell r="BM571"/>
          <cell r="BN571">
            <v>0</v>
          </cell>
          <cell r="BO571">
            <v>0</v>
          </cell>
        </row>
        <row r="572">
          <cell r="I572" t="str">
            <v>ОД-94/19</v>
          </cell>
          <cell r="J572" t="str">
            <v xml:space="preserve">J_ОД-94/19 </v>
          </cell>
          <cell r="K572">
            <v>2019</v>
          </cell>
          <cell r="L572">
            <v>2020</v>
          </cell>
          <cell r="M572">
            <v>2644.43</v>
          </cell>
          <cell r="N572">
            <v>2644.43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10</v>
          </cell>
          <cell r="W572">
            <v>2634.43</v>
          </cell>
          <cell r="X572">
            <v>2634.43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2634.43</v>
          </cell>
          <cell r="AE572">
            <v>2634.43</v>
          </cell>
          <cell r="AF572"/>
          <cell r="AG572"/>
          <cell r="AH572"/>
          <cell r="AI572">
            <v>0</v>
          </cell>
          <cell r="AJ572">
            <v>0</v>
          </cell>
          <cell r="AK572">
            <v>0</v>
          </cell>
          <cell r="AL572">
            <v>0</v>
          </cell>
          <cell r="AM572"/>
          <cell r="AN572"/>
          <cell r="AO572"/>
          <cell r="AP572">
            <v>0</v>
          </cell>
          <cell r="AQ572">
            <v>0</v>
          </cell>
          <cell r="AR572">
            <v>0</v>
          </cell>
          <cell r="AS572">
            <v>0</v>
          </cell>
          <cell r="AT572"/>
          <cell r="AU572"/>
          <cell r="AV572"/>
          <cell r="AW572">
            <v>0</v>
          </cell>
          <cell r="AX572">
            <v>0</v>
          </cell>
          <cell r="AY572">
            <v>0</v>
          </cell>
          <cell r="AZ572">
            <v>0</v>
          </cell>
          <cell r="BA572"/>
          <cell r="BB572"/>
          <cell r="BC572"/>
          <cell r="BD572">
            <v>0</v>
          </cell>
          <cell r="BE572">
            <v>0</v>
          </cell>
          <cell r="BF572">
            <v>0</v>
          </cell>
          <cell r="BG572">
            <v>0</v>
          </cell>
          <cell r="BH572"/>
          <cell r="BI572"/>
          <cell r="BJ572"/>
          <cell r="BK572">
            <v>0</v>
          </cell>
          <cell r="BL572">
            <v>0</v>
          </cell>
          <cell r="BM572"/>
          <cell r="BN572">
            <v>0</v>
          </cell>
          <cell r="BO572">
            <v>0</v>
          </cell>
        </row>
        <row r="573">
          <cell r="I573" t="str">
            <v>ОД-102/19</v>
          </cell>
          <cell r="J573" t="str">
            <v xml:space="preserve">J_ОД-102/19 </v>
          </cell>
          <cell r="K573">
            <v>2020</v>
          </cell>
          <cell r="L573">
            <v>2020</v>
          </cell>
          <cell r="M573">
            <v>207.55</v>
          </cell>
          <cell r="N573">
            <v>207.55</v>
          </cell>
          <cell r="O573">
            <v>0</v>
          </cell>
          <cell r="P573">
            <v>0.15</v>
          </cell>
          <cell r="Q573">
            <v>0.15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38.04000000000002</v>
          </cell>
          <cell r="W573">
            <v>169.51</v>
          </cell>
          <cell r="X573">
            <v>169.51</v>
          </cell>
          <cell r="Y573">
            <v>0</v>
          </cell>
          <cell r="Z573">
            <v>0</v>
          </cell>
          <cell r="AA573">
            <v>0</v>
          </cell>
          <cell r="AB573">
            <v>0.15</v>
          </cell>
          <cell r="AC573">
            <v>0</v>
          </cell>
          <cell r="AD573">
            <v>169.51</v>
          </cell>
          <cell r="AE573">
            <v>169.51</v>
          </cell>
          <cell r="AF573"/>
          <cell r="AG573"/>
          <cell r="AH573"/>
          <cell r="AI573">
            <v>0</v>
          </cell>
          <cell r="AJ573">
            <v>0</v>
          </cell>
          <cell r="AK573">
            <v>0</v>
          </cell>
          <cell r="AL573">
            <v>0</v>
          </cell>
          <cell r="AM573"/>
          <cell r="AN573"/>
          <cell r="AO573"/>
          <cell r="AP573">
            <v>0</v>
          </cell>
          <cell r="AQ573">
            <v>0</v>
          </cell>
          <cell r="AR573">
            <v>0</v>
          </cell>
          <cell r="AS573">
            <v>0</v>
          </cell>
          <cell r="AT573"/>
          <cell r="AU573"/>
          <cell r="AV573"/>
          <cell r="AW573">
            <v>0</v>
          </cell>
          <cell r="AX573">
            <v>0</v>
          </cell>
          <cell r="AY573">
            <v>0</v>
          </cell>
          <cell r="AZ573">
            <v>0</v>
          </cell>
          <cell r="BA573"/>
          <cell r="BB573"/>
          <cell r="BC573"/>
          <cell r="BD573">
            <v>0</v>
          </cell>
          <cell r="BE573">
            <v>0</v>
          </cell>
          <cell r="BF573">
            <v>0</v>
          </cell>
          <cell r="BG573">
            <v>0</v>
          </cell>
          <cell r="BH573"/>
          <cell r="BI573"/>
          <cell r="BJ573"/>
          <cell r="BK573">
            <v>0</v>
          </cell>
          <cell r="BL573">
            <v>0</v>
          </cell>
          <cell r="BM573"/>
          <cell r="BN573">
            <v>0</v>
          </cell>
          <cell r="BO573">
            <v>0</v>
          </cell>
        </row>
        <row r="574">
          <cell r="I574" t="str">
            <v>ОД-35/20</v>
          </cell>
          <cell r="J574" t="str">
            <v>K_ОД-35/20</v>
          </cell>
          <cell r="K574">
            <v>2020</v>
          </cell>
          <cell r="L574">
            <v>2020</v>
          </cell>
          <cell r="M574">
            <v>487.06</v>
          </cell>
          <cell r="N574">
            <v>487.06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0.4</v>
          </cell>
          <cell r="T574">
            <v>0.4</v>
          </cell>
          <cell r="U574">
            <v>0</v>
          </cell>
          <cell r="V574">
            <v>0</v>
          </cell>
          <cell r="W574">
            <v>487.06</v>
          </cell>
          <cell r="X574">
            <v>487.06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0.4</v>
          </cell>
          <cell r="AD574">
            <v>487.06</v>
          </cell>
          <cell r="AE574">
            <v>487.06</v>
          </cell>
          <cell r="AF574"/>
          <cell r="AG574"/>
          <cell r="AH574"/>
          <cell r="AI574">
            <v>0</v>
          </cell>
          <cell r="AJ574">
            <v>0</v>
          </cell>
          <cell r="AK574">
            <v>0</v>
          </cell>
          <cell r="AL574">
            <v>0</v>
          </cell>
          <cell r="AM574"/>
          <cell r="AN574"/>
          <cell r="AO574"/>
          <cell r="AP574">
            <v>0</v>
          </cell>
          <cell r="AQ574">
            <v>0</v>
          </cell>
          <cell r="AR574">
            <v>0</v>
          </cell>
          <cell r="AS574">
            <v>0</v>
          </cell>
          <cell r="AT574"/>
          <cell r="AU574"/>
          <cell r="AV574"/>
          <cell r="AW574">
            <v>0</v>
          </cell>
          <cell r="AX574">
            <v>0</v>
          </cell>
          <cell r="AY574">
            <v>0</v>
          </cell>
          <cell r="AZ574">
            <v>0</v>
          </cell>
          <cell r="BA574"/>
          <cell r="BB574"/>
          <cell r="BC574"/>
          <cell r="BD574">
            <v>0</v>
          </cell>
          <cell r="BE574">
            <v>0</v>
          </cell>
          <cell r="BF574">
            <v>0</v>
          </cell>
          <cell r="BG574">
            <v>0</v>
          </cell>
          <cell r="BH574"/>
          <cell r="BI574"/>
          <cell r="BJ574"/>
          <cell r="BK574">
            <v>0</v>
          </cell>
          <cell r="BL574">
            <v>0</v>
          </cell>
          <cell r="BM574"/>
          <cell r="BN574">
            <v>0</v>
          </cell>
          <cell r="BO574">
            <v>0</v>
          </cell>
        </row>
        <row r="575">
          <cell r="I575" t="str">
            <v>ОД-26/20</v>
          </cell>
          <cell r="J575" t="str">
            <v>K_ОД-26/20</v>
          </cell>
          <cell r="K575">
            <v>2020</v>
          </cell>
          <cell r="L575">
            <v>2020</v>
          </cell>
          <cell r="M575">
            <v>487.06</v>
          </cell>
          <cell r="N575">
            <v>487.06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0.4</v>
          </cell>
          <cell r="T575">
            <v>0.4</v>
          </cell>
          <cell r="U575">
            <v>0</v>
          </cell>
          <cell r="V575">
            <v>0</v>
          </cell>
          <cell r="W575">
            <v>487.06</v>
          </cell>
          <cell r="X575">
            <v>487.06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0.4</v>
          </cell>
          <cell r="AD575">
            <v>487.06</v>
          </cell>
          <cell r="AE575">
            <v>487.06</v>
          </cell>
          <cell r="AF575"/>
          <cell r="AG575"/>
          <cell r="AH575"/>
          <cell r="AI575">
            <v>0</v>
          </cell>
          <cell r="AJ575">
            <v>0</v>
          </cell>
          <cell r="AK575">
            <v>0</v>
          </cell>
          <cell r="AL575">
            <v>0</v>
          </cell>
          <cell r="AM575"/>
          <cell r="AN575"/>
          <cell r="AO575"/>
          <cell r="AP575">
            <v>0</v>
          </cell>
          <cell r="AQ575">
            <v>0</v>
          </cell>
          <cell r="AR575">
            <v>0</v>
          </cell>
          <cell r="AS575">
            <v>0</v>
          </cell>
          <cell r="AT575"/>
          <cell r="AU575"/>
          <cell r="AV575"/>
          <cell r="AW575">
            <v>0</v>
          </cell>
          <cell r="AX575">
            <v>0</v>
          </cell>
          <cell r="AY575">
            <v>0</v>
          </cell>
          <cell r="AZ575">
            <v>0</v>
          </cell>
          <cell r="BA575"/>
          <cell r="BB575"/>
          <cell r="BC575"/>
          <cell r="BD575">
            <v>0</v>
          </cell>
          <cell r="BE575">
            <v>0</v>
          </cell>
          <cell r="BF575">
            <v>0</v>
          </cell>
          <cell r="BG575">
            <v>0</v>
          </cell>
          <cell r="BH575"/>
          <cell r="BI575"/>
          <cell r="BJ575"/>
          <cell r="BK575">
            <v>0</v>
          </cell>
          <cell r="BL575">
            <v>0</v>
          </cell>
          <cell r="BM575"/>
          <cell r="BN575">
            <v>0</v>
          </cell>
          <cell r="BO575">
            <v>0</v>
          </cell>
        </row>
        <row r="576">
          <cell r="I576" t="str">
            <v>ОД-27/20</v>
          </cell>
          <cell r="J576" t="str">
            <v>K_ОД-27/20</v>
          </cell>
          <cell r="K576">
            <v>2020</v>
          </cell>
          <cell r="L576">
            <v>2021</v>
          </cell>
          <cell r="M576">
            <v>1539.2</v>
          </cell>
          <cell r="N576">
            <v>1539.2</v>
          </cell>
          <cell r="O576">
            <v>0</v>
          </cell>
          <cell r="P576">
            <v>1.1000000000000001</v>
          </cell>
          <cell r="Q576">
            <v>1.1000000000000001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1539.2</v>
          </cell>
          <cell r="X576">
            <v>1539.2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1529.2</v>
          </cell>
          <cell r="AE576">
            <v>1529.2</v>
          </cell>
          <cell r="AF576"/>
          <cell r="AG576"/>
          <cell r="AH576"/>
          <cell r="AI576">
            <v>1.1000000000000001</v>
          </cell>
          <cell r="AJ576">
            <v>0</v>
          </cell>
          <cell r="AK576">
            <v>10</v>
          </cell>
          <cell r="AL576">
            <v>10</v>
          </cell>
          <cell r="AM576"/>
          <cell r="AN576"/>
          <cell r="AO576"/>
          <cell r="AP576">
            <v>0</v>
          </cell>
          <cell r="AQ576">
            <v>0</v>
          </cell>
          <cell r="AR576">
            <v>0</v>
          </cell>
          <cell r="AS576">
            <v>0</v>
          </cell>
          <cell r="AT576"/>
          <cell r="AU576"/>
          <cell r="AV576"/>
          <cell r="AW576">
            <v>0</v>
          </cell>
          <cell r="AX576">
            <v>0</v>
          </cell>
          <cell r="AY576">
            <v>0</v>
          </cell>
          <cell r="AZ576">
            <v>0</v>
          </cell>
          <cell r="BA576"/>
          <cell r="BB576"/>
          <cell r="BC576"/>
          <cell r="BD576">
            <v>0</v>
          </cell>
          <cell r="BE576">
            <v>0</v>
          </cell>
          <cell r="BF576">
            <v>0</v>
          </cell>
          <cell r="BG576">
            <v>0</v>
          </cell>
          <cell r="BH576"/>
          <cell r="BI576"/>
          <cell r="BJ576"/>
          <cell r="BK576">
            <v>0</v>
          </cell>
          <cell r="BL576">
            <v>0</v>
          </cell>
          <cell r="BM576"/>
          <cell r="BN576">
            <v>0</v>
          </cell>
          <cell r="BO576">
            <v>0</v>
          </cell>
        </row>
        <row r="577">
          <cell r="I577" t="str">
            <v>6363/20</v>
          </cell>
          <cell r="J577" t="str">
            <v>K_6363/20</v>
          </cell>
          <cell r="K577">
            <v>2022</v>
          </cell>
          <cell r="L577">
            <v>2022</v>
          </cell>
          <cell r="M577">
            <v>3319.96</v>
          </cell>
          <cell r="N577">
            <v>3319.96</v>
          </cell>
          <cell r="O577">
            <v>0</v>
          </cell>
          <cell r="P577">
            <v>0.2</v>
          </cell>
          <cell r="Q577">
            <v>0.2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3319.96</v>
          </cell>
          <cell r="X577">
            <v>3319.96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/>
          <cell r="AG577"/>
          <cell r="AH577"/>
          <cell r="AI577">
            <v>0</v>
          </cell>
          <cell r="AJ577">
            <v>0</v>
          </cell>
          <cell r="AK577">
            <v>0</v>
          </cell>
          <cell r="AL577">
            <v>0</v>
          </cell>
          <cell r="AM577"/>
          <cell r="AN577"/>
          <cell r="AO577"/>
          <cell r="AP577">
            <v>0.2</v>
          </cell>
          <cell r="AQ577">
            <v>0</v>
          </cell>
          <cell r="AR577">
            <v>3319.96</v>
          </cell>
          <cell r="AS577">
            <v>3319.96</v>
          </cell>
          <cell r="AT577"/>
          <cell r="AU577"/>
          <cell r="AV577"/>
          <cell r="AW577">
            <v>0</v>
          </cell>
          <cell r="AX577">
            <v>0</v>
          </cell>
          <cell r="AY577">
            <v>0</v>
          </cell>
          <cell r="AZ577">
            <v>0</v>
          </cell>
          <cell r="BA577"/>
          <cell r="BB577"/>
          <cell r="BC577"/>
          <cell r="BD577">
            <v>0</v>
          </cell>
          <cell r="BE577">
            <v>0</v>
          </cell>
          <cell r="BF577">
            <v>0</v>
          </cell>
          <cell r="BG577">
            <v>0</v>
          </cell>
          <cell r="BH577"/>
          <cell r="BI577"/>
          <cell r="BJ577"/>
          <cell r="BK577">
            <v>0</v>
          </cell>
          <cell r="BL577">
            <v>0</v>
          </cell>
          <cell r="BM577"/>
          <cell r="BN577">
            <v>0</v>
          </cell>
          <cell r="BO577">
            <v>0</v>
          </cell>
        </row>
        <row r="578">
          <cell r="I578" t="str">
            <v>ОД-18/20</v>
          </cell>
          <cell r="J578" t="str">
            <v>K_ОД-18/20</v>
          </cell>
          <cell r="K578">
            <v>2020</v>
          </cell>
          <cell r="L578">
            <v>2020</v>
          </cell>
          <cell r="M578">
            <v>332.3</v>
          </cell>
          <cell r="N578">
            <v>332.3</v>
          </cell>
          <cell r="O578">
            <v>0</v>
          </cell>
          <cell r="P578">
            <v>0.25</v>
          </cell>
          <cell r="Q578">
            <v>0.25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76.320000000000022</v>
          </cell>
          <cell r="W578">
            <v>255.98</v>
          </cell>
          <cell r="X578">
            <v>255.98</v>
          </cell>
          <cell r="Y578">
            <v>0</v>
          </cell>
          <cell r="Z578">
            <v>0</v>
          </cell>
          <cell r="AA578">
            <v>0</v>
          </cell>
          <cell r="AB578">
            <v>0.25</v>
          </cell>
          <cell r="AC578">
            <v>0</v>
          </cell>
          <cell r="AD578">
            <v>255.98</v>
          </cell>
          <cell r="AE578">
            <v>255.98</v>
          </cell>
          <cell r="AF578"/>
          <cell r="AG578"/>
          <cell r="AH578"/>
          <cell r="AI578">
            <v>0</v>
          </cell>
          <cell r="AJ578">
            <v>0</v>
          </cell>
          <cell r="AK578">
            <v>0</v>
          </cell>
          <cell r="AL578">
            <v>0</v>
          </cell>
          <cell r="AM578"/>
          <cell r="AN578"/>
          <cell r="AO578"/>
          <cell r="AP578">
            <v>0</v>
          </cell>
          <cell r="AQ578">
            <v>0</v>
          </cell>
          <cell r="AR578">
            <v>0</v>
          </cell>
          <cell r="AS578">
            <v>0</v>
          </cell>
          <cell r="AT578"/>
          <cell r="AU578"/>
          <cell r="AV578"/>
          <cell r="AW578">
            <v>0</v>
          </cell>
          <cell r="AX578">
            <v>0</v>
          </cell>
          <cell r="AY578">
            <v>0</v>
          </cell>
          <cell r="AZ578">
            <v>0</v>
          </cell>
          <cell r="BA578"/>
          <cell r="BB578"/>
          <cell r="BC578"/>
          <cell r="BD578">
            <v>0</v>
          </cell>
          <cell r="BE578">
            <v>0</v>
          </cell>
          <cell r="BF578">
            <v>0</v>
          </cell>
          <cell r="BG578">
            <v>0</v>
          </cell>
          <cell r="BH578"/>
          <cell r="BI578"/>
          <cell r="BJ578"/>
          <cell r="BK578">
            <v>0</v>
          </cell>
          <cell r="BL578">
            <v>0</v>
          </cell>
          <cell r="BM578"/>
          <cell r="BN578">
            <v>0</v>
          </cell>
          <cell r="BO578">
            <v>0</v>
          </cell>
        </row>
        <row r="579">
          <cell r="I579" t="str">
            <v>6352/20</v>
          </cell>
          <cell r="J579" t="str">
            <v>K_6352/20</v>
          </cell>
          <cell r="K579">
            <v>2022</v>
          </cell>
          <cell r="L579">
            <v>2022</v>
          </cell>
          <cell r="M579">
            <v>6591.14</v>
          </cell>
          <cell r="N579">
            <v>6591.14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6591.14</v>
          </cell>
          <cell r="X579">
            <v>6591.14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/>
          <cell r="AG579"/>
          <cell r="AH579"/>
          <cell r="AI579">
            <v>0</v>
          </cell>
          <cell r="AJ579">
            <v>0</v>
          </cell>
          <cell r="AK579">
            <v>0</v>
          </cell>
          <cell r="AL579">
            <v>0</v>
          </cell>
          <cell r="AM579"/>
          <cell r="AN579"/>
          <cell r="AO579"/>
          <cell r="AP579">
            <v>0</v>
          </cell>
          <cell r="AQ579">
            <v>0</v>
          </cell>
          <cell r="AR579">
            <v>6591.14</v>
          </cell>
          <cell r="AS579">
            <v>6591.14</v>
          </cell>
          <cell r="AT579"/>
          <cell r="AU579"/>
          <cell r="AV579"/>
          <cell r="AW579">
            <v>0</v>
          </cell>
          <cell r="AX579">
            <v>0</v>
          </cell>
          <cell r="AY579">
            <v>0</v>
          </cell>
          <cell r="AZ579">
            <v>0</v>
          </cell>
          <cell r="BA579"/>
          <cell r="BB579"/>
          <cell r="BC579"/>
          <cell r="BD579">
            <v>0</v>
          </cell>
          <cell r="BE579">
            <v>0</v>
          </cell>
          <cell r="BF579">
            <v>0</v>
          </cell>
          <cell r="BG579">
            <v>0</v>
          </cell>
          <cell r="BH579"/>
          <cell r="BI579"/>
          <cell r="BJ579"/>
          <cell r="BK579">
            <v>0</v>
          </cell>
          <cell r="BL579">
            <v>0</v>
          </cell>
          <cell r="BM579"/>
          <cell r="BN579">
            <v>0</v>
          </cell>
          <cell r="BO579">
            <v>0</v>
          </cell>
        </row>
        <row r="580">
          <cell r="I580" t="str">
            <v>ЦА-1/20</v>
          </cell>
          <cell r="J580" t="str">
            <v>K_ЦА-1/20</v>
          </cell>
          <cell r="K580">
            <v>2020</v>
          </cell>
          <cell r="L580">
            <v>2021</v>
          </cell>
          <cell r="M580">
            <v>2685.24</v>
          </cell>
          <cell r="N580">
            <v>2685.24</v>
          </cell>
          <cell r="O580">
            <v>0</v>
          </cell>
          <cell r="P580">
            <v>0</v>
          </cell>
          <cell r="Q580">
            <v>0</v>
          </cell>
          <cell r="R580">
            <v>0</v>
          </cell>
          <cell r="S580">
            <v>2</v>
          </cell>
          <cell r="T580">
            <v>2</v>
          </cell>
          <cell r="U580">
            <v>0</v>
          </cell>
          <cell r="V580">
            <v>0</v>
          </cell>
          <cell r="W580">
            <v>2685.24</v>
          </cell>
          <cell r="X580">
            <v>2685.24</v>
          </cell>
          <cell r="Y580">
            <v>0</v>
          </cell>
          <cell r="Z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537.04999999999995</v>
          </cell>
          <cell r="AE580">
            <v>537.04999999999995</v>
          </cell>
          <cell r="AF580"/>
          <cell r="AG580"/>
          <cell r="AH580"/>
          <cell r="AI580">
            <v>0</v>
          </cell>
          <cell r="AJ580">
            <v>2</v>
          </cell>
          <cell r="AK580">
            <v>2148.19</v>
          </cell>
          <cell r="AL580">
            <v>2148.19</v>
          </cell>
          <cell r="AM580"/>
          <cell r="AN580"/>
          <cell r="AO580"/>
          <cell r="AP580">
            <v>0</v>
          </cell>
          <cell r="AQ580">
            <v>0</v>
          </cell>
          <cell r="AR580">
            <v>0</v>
          </cell>
          <cell r="AS580">
            <v>0</v>
          </cell>
          <cell r="AT580"/>
          <cell r="AU580"/>
          <cell r="AV580"/>
          <cell r="AW580">
            <v>0</v>
          </cell>
          <cell r="AX580">
            <v>0</v>
          </cell>
          <cell r="AY580">
            <v>0</v>
          </cell>
          <cell r="AZ580">
            <v>0</v>
          </cell>
          <cell r="BA580"/>
          <cell r="BB580"/>
          <cell r="BC580"/>
          <cell r="BD580">
            <v>0</v>
          </cell>
          <cell r="BE580">
            <v>0</v>
          </cell>
          <cell r="BF580">
            <v>0</v>
          </cell>
          <cell r="BG580">
            <v>0</v>
          </cell>
          <cell r="BH580"/>
          <cell r="BI580"/>
          <cell r="BJ580"/>
          <cell r="BK580">
            <v>0</v>
          </cell>
          <cell r="BL580">
            <v>0</v>
          </cell>
          <cell r="BM580"/>
          <cell r="BN580">
            <v>0</v>
          </cell>
          <cell r="BO580">
            <v>0</v>
          </cell>
        </row>
        <row r="581">
          <cell r="I581" t="str">
            <v>ОД-4/20</v>
          </cell>
          <cell r="J581" t="str">
            <v>K_ОД-4/20</v>
          </cell>
          <cell r="K581">
            <v>2020</v>
          </cell>
          <cell r="L581">
            <v>2020</v>
          </cell>
          <cell r="M581">
            <v>548.82000000000005</v>
          </cell>
          <cell r="N581">
            <v>548.82000000000005</v>
          </cell>
          <cell r="O581">
            <v>0</v>
          </cell>
          <cell r="P581">
            <v>0.33</v>
          </cell>
          <cell r="Q581">
            <v>0.33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262.94000000000005</v>
          </cell>
          <cell r="W581">
            <v>285.88</v>
          </cell>
          <cell r="X581">
            <v>285.88</v>
          </cell>
          <cell r="Y581">
            <v>0</v>
          </cell>
          <cell r="Z581">
            <v>0</v>
          </cell>
          <cell r="AA581">
            <v>0</v>
          </cell>
          <cell r="AB581">
            <v>0.33</v>
          </cell>
          <cell r="AC581">
            <v>0</v>
          </cell>
          <cell r="AD581">
            <v>285.88</v>
          </cell>
          <cell r="AE581">
            <v>285.88</v>
          </cell>
          <cell r="AF581"/>
          <cell r="AG581"/>
          <cell r="AH581"/>
          <cell r="AI581">
            <v>0</v>
          </cell>
          <cell r="AJ581">
            <v>0</v>
          </cell>
          <cell r="AK581">
            <v>0</v>
          </cell>
          <cell r="AL581">
            <v>0</v>
          </cell>
          <cell r="AM581"/>
          <cell r="AN581"/>
          <cell r="AO581"/>
          <cell r="AP581">
            <v>0</v>
          </cell>
          <cell r="AQ581">
            <v>0</v>
          </cell>
          <cell r="AR581">
            <v>0</v>
          </cell>
          <cell r="AS581">
            <v>0</v>
          </cell>
          <cell r="AT581"/>
          <cell r="AU581"/>
          <cell r="AV581"/>
          <cell r="AW581">
            <v>0</v>
          </cell>
          <cell r="AX581">
            <v>0</v>
          </cell>
          <cell r="AY581">
            <v>0</v>
          </cell>
          <cell r="AZ581">
            <v>0</v>
          </cell>
          <cell r="BA581"/>
          <cell r="BB581"/>
          <cell r="BC581"/>
          <cell r="BD581">
            <v>0</v>
          </cell>
          <cell r="BE581">
            <v>0</v>
          </cell>
          <cell r="BF581">
            <v>0</v>
          </cell>
          <cell r="BG581">
            <v>0</v>
          </cell>
          <cell r="BH581"/>
          <cell r="BI581"/>
          <cell r="BJ581"/>
          <cell r="BK581">
            <v>0</v>
          </cell>
          <cell r="BL581">
            <v>0</v>
          </cell>
          <cell r="BM581"/>
          <cell r="BN581">
            <v>0</v>
          </cell>
          <cell r="BO581">
            <v>0</v>
          </cell>
        </row>
        <row r="582">
          <cell r="I582" t="str">
            <v>ОД-104/19</v>
          </cell>
          <cell r="J582" t="str">
            <v>J_ОД-104/19</v>
          </cell>
          <cell r="K582">
            <v>2020</v>
          </cell>
          <cell r="L582">
            <v>2020</v>
          </cell>
          <cell r="M582">
            <v>487.06</v>
          </cell>
          <cell r="N582">
            <v>487.06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0.4</v>
          </cell>
          <cell r="T582">
            <v>0.4</v>
          </cell>
          <cell r="U582">
            <v>0</v>
          </cell>
          <cell r="V582">
            <v>82.06</v>
          </cell>
          <cell r="W582">
            <v>405</v>
          </cell>
          <cell r="X582">
            <v>405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0.4</v>
          </cell>
          <cell r="AD582">
            <v>405</v>
          </cell>
          <cell r="AE582">
            <v>405</v>
          </cell>
          <cell r="AF582"/>
          <cell r="AG582"/>
          <cell r="AH582"/>
          <cell r="AI582">
            <v>0</v>
          </cell>
          <cell r="AJ582">
            <v>0</v>
          </cell>
          <cell r="AK582">
            <v>0</v>
          </cell>
          <cell r="AL582">
            <v>0</v>
          </cell>
          <cell r="AM582"/>
          <cell r="AN582"/>
          <cell r="AO582"/>
          <cell r="AP582">
            <v>0</v>
          </cell>
          <cell r="AQ582">
            <v>0</v>
          </cell>
          <cell r="AR582">
            <v>0</v>
          </cell>
          <cell r="AS582">
            <v>0</v>
          </cell>
          <cell r="AT582"/>
          <cell r="AU582"/>
          <cell r="AV582"/>
          <cell r="AW582">
            <v>0</v>
          </cell>
          <cell r="AX582">
            <v>0</v>
          </cell>
          <cell r="AY582">
            <v>0</v>
          </cell>
          <cell r="AZ582">
            <v>0</v>
          </cell>
          <cell r="BA582"/>
          <cell r="BB582"/>
          <cell r="BC582"/>
          <cell r="BD582">
            <v>0</v>
          </cell>
          <cell r="BE582">
            <v>0</v>
          </cell>
          <cell r="BF582">
            <v>0</v>
          </cell>
          <cell r="BG582">
            <v>0</v>
          </cell>
          <cell r="BH582"/>
          <cell r="BI582"/>
          <cell r="BJ582"/>
          <cell r="BK582">
            <v>0</v>
          </cell>
          <cell r="BL582">
            <v>0</v>
          </cell>
          <cell r="BM582"/>
          <cell r="BN582">
            <v>0</v>
          </cell>
          <cell r="BO582">
            <v>0</v>
          </cell>
        </row>
        <row r="583">
          <cell r="I583" t="str">
            <v>ОД-131/19</v>
          </cell>
          <cell r="J583" t="str">
            <v>J_ОД-131/19</v>
          </cell>
          <cell r="K583">
            <v>2020</v>
          </cell>
          <cell r="L583">
            <v>2020</v>
          </cell>
          <cell r="M583">
            <v>2623.93</v>
          </cell>
          <cell r="N583">
            <v>2623.93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2623.93</v>
          </cell>
          <cell r="X583">
            <v>2623.93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2623.93</v>
          </cell>
          <cell r="AE583">
            <v>2623.93</v>
          </cell>
          <cell r="AF583"/>
          <cell r="AG583"/>
          <cell r="AH583"/>
          <cell r="AI583">
            <v>0</v>
          </cell>
          <cell r="AJ583">
            <v>0</v>
          </cell>
          <cell r="AK583">
            <v>0</v>
          </cell>
          <cell r="AL583">
            <v>0</v>
          </cell>
          <cell r="AM583"/>
          <cell r="AN583"/>
          <cell r="AO583"/>
          <cell r="AP583">
            <v>0</v>
          </cell>
          <cell r="AQ583">
            <v>0</v>
          </cell>
          <cell r="AR583">
            <v>0</v>
          </cell>
          <cell r="AS583">
            <v>0</v>
          </cell>
          <cell r="AT583"/>
          <cell r="AU583"/>
          <cell r="AV583"/>
          <cell r="AW583">
            <v>0</v>
          </cell>
          <cell r="AX583">
            <v>0</v>
          </cell>
          <cell r="AY583">
            <v>0</v>
          </cell>
          <cell r="AZ583">
            <v>0</v>
          </cell>
          <cell r="BA583"/>
          <cell r="BB583"/>
          <cell r="BC583"/>
          <cell r="BD583">
            <v>0</v>
          </cell>
          <cell r="BE583">
            <v>0</v>
          </cell>
          <cell r="BF583">
            <v>0</v>
          </cell>
          <cell r="BG583">
            <v>0</v>
          </cell>
          <cell r="BH583"/>
          <cell r="BI583"/>
          <cell r="BJ583"/>
          <cell r="BK583">
            <v>0</v>
          </cell>
          <cell r="BL583">
            <v>0</v>
          </cell>
          <cell r="BM583"/>
          <cell r="BN583">
            <v>0</v>
          </cell>
          <cell r="BO583">
            <v>0</v>
          </cell>
        </row>
        <row r="584">
          <cell r="I584" t="str">
            <v>5896/19</v>
          </cell>
          <cell r="J584" t="str">
            <v>J_5896/19</v>
          </cell>
          <cell r="K584">
            <v>2020</v>
          </cell>
          <cell r="L584">
            <v>2021</v>
          </cell>
          <cell r="M584">
            <v>3956.8</v>
          </cell>
          <cell r="N584">
            <v>3956.8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9.8299999999999272</v>
          </cell>
          <cell r="W584">
            <v>3946.9700000000003</v>
          </cell>
          <cell r="X584">
            <v>3946.9700000000003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290.17</v>
          </cell>
          <cell r="AE584">
            <v>290.17</v>
          </cell>
          <cell r="AF584"/>
          <cell r="AG584"/>
          <cell r="AH584"/>
          <cell r="AI584">
            <v>0</v>
          </cell>
          <cell r="AJ584">
            <v>0</v>
          </cell>
          <cell r="AK584">
            <v>0</v>
          </cell>
          <cell r="AL584">
            <v>0</v>
          </cell>
          <cell r="AM584"/>
          <cell r="AN584"/>
          <cell r="AO584"/>
          <cell r="AP584">
            <v>0</v>
          </cell>
          <cell r="AQ584">
            <v>0</v>
          </cell>
          <cell r="AR584">
            <v>3656.8</v>
          </cell>
          <cell r="AS584">
            <v>3656.8</v>
          </cell>
          <cell r="AT584"/>
          <cell r="AU584"/>
          <cell r="AV584"/>
          <cell r="AW584">
            <v>0</v>
          </cell>
          <cell r="AX584">
            <v>0</v>
          </cell>
          <cell r="AY584">
            <v>0</v>
          </cell>
          <cell r="AZ584">
            <v>0</v>
          </cell>
          <cell r="BA584"/>
          <cell r="BB584"/>
          <cell r="BC584"/>
          <cell r="BD584">
            <v>0</v>
          </cell>
          <cell r="BE584">
            <v>0</v>
          </cell>
          <cell r="BF584">
            <v>0</v>
          </cell>
          <cell r="BG584">
            <v>0</v>
          </cell>
          <cell r="BH584"/>
          <cell r="BI584"/>
          <cell r="BJ584"/>
          <cell r="BK584">
            <v>0</v>
          </cell>
          <cell r="BL584">
            <v>0</v>
          </cell>
          <cell r="BM584"/>
          <cell r="BN584">
            <v>0</v>
          </cell>
          <cell r="BO584">
            <v>0</v>
          </cell>
        </row>
        <row r="585">
          <cell r="I585" t="str">
            <v>ЦА-7/19</v>
          </cell>
          <cell r="J585" t="str">
            <v xml:space="preserve">J_ЦА-7/19 </v>
          </cell>
          <cell r="K585">
            <v>2020</v>
          </cell>
          <cell r="L585">
            <v>2020</v>
          </cell>
          <cell r="M585">
            <v>1574.14</v>
          </cell>
          <cell r="N585">
            <v>1574.14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1574.14</v>
          </cell>
          <cell r="X585">
            <v>1574.14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1574.14</v>
          </cell>
          <cell r="AE585">
            <v>1574.14</v>
          </cell>
          <cell r="AF585"/>
          <cell r="AG585"/>
          <cell r="AH585"/>
          <cell r="AI585">
            <v>0</v>
          </cell>
          <cell r="AJ585">
            <v>0</v>
          </cell>
          <cell r="AK585">
            <v>0</v>
          </cell>
          <cell r="AL585">
            <v>0</v>
          </cell>
          <cell r="AM585"/>
          <cell r="AN585"/>
          <cell r="AO585"/>
          <cell r="AP585">
            <v>0</v>
          </cell>
          <cell r="AQ585">
            <v>0</v>
          </cell>
          <cell r="AR585">
            <v>0</v>
          </cell>
          <cell r="AS585">
            <v>0</v>
          </cell>
          <cell r="AT585"/>
          <cell r="AU585"/>
          <cell r="AV585"/>
          <cell r="AW585">
            <v>0</v>
          </cell>
          <cell r="AX585">
            <v>0</v>
          </cell>
          <cell r="AY585">
            <v>0</v>
          </cell>
          <cell r="AZ585">
            <v>0</v>
          </cell>
          <cell r="BA585"/>
          <cell r="BB585"/>
          <cell r="BC585"/>
          <cell r="BD585">
            <v>0</v>
          </cell>
          <cell r="BE585">
            <v>0</v>
          </cell>
          <cell r="BF585">
            <v>0</v>
          </cell>
          <cell r="BG585">
            <v>0</v>
          </cell>
          <cell r="BH585"/>
          <cell r="BI585"/>
          <cell r="BJ585"/>
          <cell r="BK585">
            <v>0</v>
          </cell>
          <cell r="BL585">
            <v>0</v>
          </cell>
          <cell r="BM585"/>
          <cell r="BN585">
            <v>0</v>
          </cell>
          <cell r="BO585">
            <v>0</v>
          </cell>
        </row>
        <row r="586">
          <cell r="I586" t="str">
            <v>ЦА-8/19</v>
          </cell>
          <cell r="J586" t="str">
            <v>J_ЦА-8/19</v>
          </cell>
          <cell r="K586">
            <v>2020</v>
          </cell>
          <cell r="L586">
            <v>2021</v>
          </cell>
          <cell r="M586">
            <v>2782.9</v>
          </cell>
          <cell r="N586">
            <v>2782.9</v>
          </cell>
          <cell r="O586">
            <v>0</v>
          </cell>
          <cell r="P586">
            <v>7.0000000000000007E-2</v>
          </cell>
          <cell r="Q586">
            <v>7.0000000000000007E-2</v>
          </cell>
          <cell r="R586">
            <v>0</v>
          </cell>
          <cell r="S586">
            <v>2</v>
          </cell>
          <cell r="T586">
            <v>2</v>
          </cell>
          <cell r="U586">
            <v>0</v>
          </cell>
          <cell r="V586">
            <v>74.690000000000055</v>
          </cell>
          <cell r="W586">
            <v>2708.21</v>
          </cell>
          <cell r="X586">
            <v>2708.21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541.64</v>
          </cell>
          <cell r="AE586">
            <v>541.64</v>
          </cell>
          <cell r="AF586"/>
          <cell r="AG586"/>
          <cell r="AH586"/>
          <cell r="AI586">
            <v>7.0000000000000007E-2</v>
          </cell>
          <cell r="AJ586">
            <v>2</v>
          </cell>
          <cell r="AK586">
            <v>2166.5700000000002</v>
          </cell>
          <cell r="AL586">
            <v>2166.5700000000002</v>
          </cell>
          <cell r="AM586"/>
          <cell r="AN586"/>
          <cell r="AO586"/>
          <cell r="AP586">
            <v>0</v>
          </cell>
          <cell r="AQ586">
            <v>0</v>
          </cell>
          <cell r="AR586">
            <v>0</v>
          </cell>
          <cell r="AS586">
            <v>0</v>
          </cell>
          <cell r="AT586"/>
          <cell r="AU586"/>
          <cell r="AV586"/>
          <cell r="AW586">
            <v>0</v>
          </cell>
          <cell r="AX586">
            <v>0</v>
          </cell>
          <cell r="AY586">
            <v>0</v>
          </cell>
          <cell r="AZ586">
            <v>0</v>
          </cell>
          <cell r="BA586"/>
          <cell r="BB586"/>
          <cell r="BC586"/>
          <cell r="BD586">
            <v>0</v>
          </cell>
          <cell r="BE586">
            <v>0</v>
          </cell>
          <cell r="BF586">
            <v>0</v>
          </cell>
          <cell r="BG586">
            <v>0</v>
          </cell>
          <cell r="BH586"/>
          <cell r="BI586"/>
          <cell r="BJ586"/>
          <cell r="BK586">
            <v>0</v>
          </cell>
          <cell r="BL586">
            <v>0</v>
          </cell>
          <cell r="BM586"/>
          <cell r="BN586">
            <v>0</v>
          </cell>
          <cell r="BO586">
            <v>0</v>
          </cell>
        </row>
        <row r="587">
          <cell r="I587"/>
          <cell r="J587"/>
          <cell r="K587"/>
          <cell r="L587"/>
          <cell r="M587">
            <v>178978.23000000004</v>
          </cell>
          <cell r="N587" t="e">
            <v>#N/A</v>
          </cell>
          <cell r="O587" t="e">
            <v>#N/A</v>
          </cell>
          <cell r="P587">
            <v>0</v>
          </cell>
          <cell r="Q587" t="e">
            <v>#N/A</v>
          </cell>
          <cell r="R587" t="e">
            <v>#N/A</v>
          </cell>
          <cell r="S587">
            <v>0</v>
          </cell>
          <cell r="T587" t="e">
            <v>#N/A</v>
          </cell>
          <cell r="U587" t="e">
            <v>#N/A</v>
          </cell>
          <cell r="V587">
            <v>178978.23000000004</v>
          </cell>
          <cell r="W587">
            <v>0</v>
          </cell>
          <cell r="X587">
            <v>0</v>
          </cell>
          <cell r="Y587">
            <v>0</v>
          </cell>
          <cell r="Z587">
            <v>0</v>
          </cell>
          <cell r="AA587">
            <v>0</v>
          </cell>
          <cell r="AB587"/>
          <cell r="AC587"/>
          <cell r="AD587">
            <v>0</v>
          </cell>
          <cell r="AE587"/>
          <cell r="AF587">
            <v>0</v>
          </cell>
          <cell r="AG587">
            <v>0</v>
          </cell>
          <cell r="AH587">
            <v>0</v>
          </cell>
          <cell r="AI587"/>
          <cell r="AJ587"/>
          <cell r="AK587"/>
          <cell r="AL587"/>
          <cell r="AM587">
            <v>0</v>
          </cell>
          <cell r="AN587">
            <v>0</v>
          </cell>
          <cell r="AO587">
            <v>0</v>
          </cell>
          <cell r="AP587"/>
          <cell r="AQ587"/>
          <cell r="AR587"/>
          <cell r="AS587"/>
          <cell r="AT587">
            <v>0</v>
          </cell>
          <cell r="AU587">
            <v>0</v>
          </cell>
          <cell r="AV587">
            <v>0</v>
          </cell>
          <cell r="AW587"/>
          <cell r="AX587"/>
          <cell r="AY587"/>
          <cell r="AZ587"/>
          <cell r="BA587">
            <v>0</v>
          </cell>
          <cell r="BB587">
            <v>0</v>
          </cell>
          <cell r="BC587">
            <v>0</v>
          </cell>
          <cell r="BD587"/>
          <cell r="BE587"/>
          <cell r="BF587"/>
          <cell r="BG587"/>
          <cell r="BH587">
            <v>0</v>
          </cell>
          <cell r="BI587">
            <v>0</v>
          </cell>
          <cell r="BJ587">
            <v>0</v>
          </cell>
          <cell r="BK587"/>
          <cell r="BL587"/>
          <cell r="BM587">
            <v>0</v>
          </cell>
          <cell r="BN587"/>
          <cell r="BO587"/>
        </row>
        <row r="588">
          <cell r="I588" t="str">
            <v>6025/19</v>
          </cell>
          <cell r="J588" t="str">
            <v xml:space="preserve">J_6025/19 </v>
          </cell>
          <cell r="K588">
            <v>2019</v>
          </cell>
          <cell r="L588">
            <v>2020</v>
          </cell>
          <cell r="M588">
            <v>2685.24</v>
          </cell>
          <cell r="N588">
            <v>2685.24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405.75</v>
          </cell>
          <cell r="W588">
            <v>2279.4899999999998</v>
          </cell>
          <cell r="X588">
            <v>2279.4899999999998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2279.4899999999998</v>
          </cell>
          <cell r="AE588">
            <v>2279.4899999999998</v>
          </cell>
          <cell r="AF588"/>
          <cell r="AG588"/>
          <cell r="AH588"/>
          <cell r="AI588">
            <v>0</v>
          </cell>
          <cell r="AJ588">
            <v>0</v>
          </cell>
          <cell r="AK588">
            <v>0</v>
          </cell>
          <cell r="AL588">
            <v>0</v>
          </cell>
          <cell r="AM588"/>
          <cell r="AN588"/>
          <cell r="AO588"/>
          <cell r="AP588">
            <v>0</v>
          </cell>
          <cell r="AQ588">
            <v>0</v>
          </cell>
          <cell r="AR588">
            <v>0</v>
          </cell>
          <cell r="AS588">
            <v>0</v>
          </cell>
          <cell r="AT588"/>
          <cell r="AU588"/>
          <cell r="AV588"/>
          <cell r="AW588">
            <v>0</v>
          </cell>
          <cell r="AX588">
            <v>0</v>
          </cell>
          <cell r="AY588">
            <v>0</v>
          </cell>
          <cell r="AZ588">
            <v>0</v>
          </cell>
          <cell r="BA588"/>
          <cell r="BB588"/>
          <cell r="BC588"/>
          <cell r="BD588">
            <v>0</v>
          </cell>
          <cell r="BE588">
            <v>0</v>
          </cell>
          <cell r="BF588">
            <v>0</v>
          </cell>
          <cell r="BG588">
            <v>0</v>
          </cell>
          <cell r="BH588"/>
          <cell r="BI588"/>
          <cell r="BJ588"/>
          <cell r="BK588">
            <v>0</v>
          </cell>
          <cell r="BL588">
            <v>0</v>
          </cell>
          <cell r="BM588"/>
          <cell r="BN588">
            <v>0</v>
          </cell>
          <cell r="BO588">
            <v>0</v>
          </cell>
        </row>
        <row r="589">
          <cell r="I589" t="str">
            <v>2288/15</v>
          </cell>
          <cell r="J589" t="str">
            <v xml:space="preserve">G_2288/15 </v>
          </cell>
          <cell r="K589">
            <v>2017</v>
          </cell>
          <cell r="L589">
            <v>2026</v>
          </cell>
          <cell r="M589">
            <v>112467.88</v>
          </cell>
          <cell r="N589">
            <v>112467.88</v>
          </cell>
          <cell r="O589">
            <v>0</v>
          </cell>
          <cell r="P589">
            <v>0</v>
          </cell>
          <cell r="Q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>
            <v>106467.88</v>
          </cell>
          <cell r="W589">
            <v>6000</v>
          </cell>
          <cell r="X589">
            <v>6000</v>
          </cell>
          <cell r="Y589">
            <v>0</v>
          </cell>
          <cell r="Z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0</v>
          </cell>
          <cell r="AE589">
            <v>0</v>
          </cell>
          <cell r="AF589"/>
          <cell r="AG589"/>
          <cell r="AH589"/>
          <cell r="AI589">
            <v>0</v>
          </cell>
          <cell r="AJ589">
            <v>0</v>
          </cell>
          <cell r="AK589">
            <v>0</v>
          </cell>
          <cell r="AL589">
            <v>0</v>
          </cell>
          <cell r="AM589"/>
          <cell r="AN589"/>
          <cell r="AO589"/>
          <cell r="AP589">
            <v>0</v>
          </cell>
          <cell r="AQ589">
            <v>0</v>
          </cell>
          <cell r="AR589">
            <v>0</v>
          </cell>
          <cell r="AS589">
            <v>0</v>
          </cell>
          <cell r="AT589"/>
          <cell r="AU589"/>
          <cell r="AV589"/>
          <cell r="AW589">
            <v>0</v>
          </cell>
          <cell r="AX589">
            <v>0</v>
          </cell>
          <cell r="AY589">
            <v>0</v>
          </cell>
          <cell r="AZ589">
            <v>0</v>
          </cell>
          <cell r="BA589"/>
          <cell r="BB589"/>
          <cell r="BC589"/>
          <cell r="BD589">
            <v>0</v>
          </cell>
          <cell r="BE589">
            <v>0</v>
          </cell>
          <cell r="BF589">
            <v>1000</v>
          </cell>
          <cell r="BG589">
            <v>1000</v>
          </cell>
          <cell r="BH589"/>
          <cell r="BI589"/>
          <cell r="BJ589"/>
          <cell r="BK589">
            <v>0</v>
          </cell>
          <cell r="BL589">
            <v>0</v>
          </cell>
          <cell r="BM589">
            <v>0</v>
          </cell>
          <cell r="BN589">
            <v>5000</v>
          </cell>
          <cell r="BO589">
            <v>5000</v>
          </cell>
        </row>
        <row r="590">
          <cell r="I590" t="str">
            <v>4001/17</v>
          </cell>
          <cell r="J590" t="str">
            <v>G_4001/17</v>
          </cell>
          <cell r="K590">
            <v>2018</v>
          </cell>
          <cell r="L590">
            <v>2020</v>
          </cell>
          <cell r="M590">
            <v>1167.8499999999999</v>
          </cell>
          <cell r="N590">
            <v>1167.8499999999999</v>
          </cell>
          <cell r="O590">
            <v>0</v>
          </cell>
          <cell r="P590">
            <v>0.34</v>
          </cell>
          <cell r="Q590">
            <v>0.34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817.54</v>
          </cell>
          <cell r="W590">
            <v>350.31</v>
          </cell>
          <cell r="X590">
            <v>350.31</v>
          </cell>
          <cell r="Y590">
            <v>0</v>
          </cell>
          <cell r="Z590">
            <v>0</v>
          </cell>
          <cell r="AA590">
            <v>0</v>
          </cell>
          <cell r="AB590">
            <v>0.34</v>
          </cell>
          <cell r="AC590">
            <v>0</v>
          </cell>
          <cell r="AD590">
            <v>350.31</v>
          </cell>
          <cell r="AE590">
            <v>350.31</v>
          </cell>
          <cell r="AF590"/>
          <cell r="AG590"/>
          <cell r="AH590"/>
          <cell r="AI590">
            <v>0</v>
          </cell>
          <cell r="AJ590">
            <v>0</v>
          </cell>
          <cell r="AK590">
            <v>0</v>
          </cell>
          <cell r="AL590">
            <v>0</v>
          </cell>
          <cell r="AM590"/>
          <cell r="AN590"/>
          <cell r="AO590"/>
          <cell r="AP590">
            <v>0</v>
          </cell>
          <cell r="AQ590">
            <v>0</v>
          </cell>
          <cell r="AR590">
            <v>0</v>
          </cell>
          <cell r="AS590">
            <v>0</v>
          </cell>
          <cell r="AT590"/>
          <cell r="AU590"/>
          <cell r="AV590"/>
          <cell r="AW590">
            <v>0</v>
          </cell>
          <cell r="AX590">
            <v>0</v>
          </cell>
          <cell r="AY590">
            <v>0</v>
          </cell>
          <cell r="AZ590">
            <v>0</v>
          </cell>
          <cell r="BA590"/>
          <cell r="BB590"/>
          <cell r="BC590"/>
          <cell r="BD590">
            <v>0</v>
          </cell>
          <cell r="BE590">
            <v>0</v>
          </cell>
          <cell r="BF590">
            <v>0</v>
          </cell>
          <cell r="BG590">
            <v>0</v>
          </cell>
          <cell r="BH590"/>
          <cell r="BI590"/>
          <cell r="BJ590"/>
          <cell r="BK590">
            <v>0</v>
          </cell>
          <cell r="BL590">
            <v>0</v>
          </cell>
          <cell r="BM590"/>
          <cell r="BN590">
            <v>0</v>
          </cell>
          <cell r="BO590">
            <v>0</v>
          </cell>
        </row>
        <row r="591">
          <cell r="I591" t="str">
            <v>5324/18</v>
          </cell>
          <cell r="J591" t="str">
            <v>I_5324/18</v>
          </cell>
          <cell r="K591">
            <v>2018</v>
          </cell>
          <cell r="L591">
            <v>2020</v>
          </cell>
          <cell r="M591">
            <v>6355.27</v>
          </cell>
          <cell r="N591">
            <v>6355.27</v>
          </cell>
          <cell r="O591">
            <v>0</v>
          </cell>
          <cell r="P591">
            <v>0.8</v>
          </cell>
          <cell r="Q591">
            <v>0.8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3288.1200000000003</v>
          </cell>
          <cell r="W591">
            <v>3067.15</v>
          </cell>
          <cell r="X591">
            <v>3067.15</v>
          </cell>
          <cell r="Y591">
            <v>0</v>
          </cell>
          <cell r="Z591">
            <v>0</v>
          </cell>
          <cell r="AA591">
            <v>0</v>
          </cell>
          <cell r="AB591">
            <v>0.8</v>
          </cell>
          <cell r="AC591">
            <v>0</v>
          </cell>
          <cell r="AD591">
            <v>3067.15</v>
          </cell>
          <cell r="AE591">
            <v>3067.15</v>
          </cell>
          <cell r="AF591"/>
          <cell r="AG591"/>
          <cell r="AH591"/>
          <cell r="AI591">
            <v>0</v>
          </cell>
          <cell r="AJ591">
            <v>0</v>
          </cell>
          <cell r="AK591">
            <v>0</v>
          </cell>
          <cell r="AL591">
            <v>0</v>
          </cell>
          <cell r="AM591"/>
          <cell r="AN591"/>
          <cell r="AO591"/>
          <cell r="AP591">
            <v>0</v>
          </cell>
          <cell r="AQ591">
            <v>0</v>
          </cell>
          <cell r="AR591">
            <v>0</v>
          </cell>
          <cell r="AS591">
            <v>0</v>
          </cell>
          <cell r="AT591"/>
          <cell r="AU591"/>
          <cell r="AV591"/>
          <cell r="AW591">
            <v>0</v>
          </cell>
          <cell r="AX591">
            <v>0</v>
          </cell>
          <cell r="AY591">
            <v>0</v>
          </cell>
          <cell r="AZ591">
            <v>0</v>
          </cell>
          <cell r="BA591"/>
          <cell r="BB591"/>
          <cell r="BC591"/>
          <cell r="BD591">
            <v>0</v>
          </cell>
          <cell r="BE591">
            <v>0</v>
          </cell>
          <cell r="BF591">
            <v>0</v>
          </cell>
          <cell r="BG591">
            <v>0</v>
          </cell>
          <cell r="BH591"/>
          <cell r="BI591"/>
          <cell r="BJ591"/>
          <cell r="BK591">
            <v>0</v>
          </cell>
          <cell r="BL591">
            <v>0</v>
          </cell>
          <cell r="BM591"/>
          <cell r="BN591">
            <v>0</v>
          </cell>
          <cell r="BO591">
            <v>0</v>
          </cell>
        </row>
        <row r="592">
          <cell r="I592" t="str">
            <v>4464/17</v>
          </cell>
          <cell r="J592" t="str">
            <v xml:space="preserve">I_4464/17 </v>
          </cell>
          <cell r="K592">
            <v>2018</v>
          </cell>
          <cell r="L592">
            <v>2021</v>
          </cell>
          <cell r="M592">
            <v>16787.32</v>
          </cell>
          <cell r="N592">
            <v>16787.32</v>
          </cell>
          <cell r="O592">
            <v>0</v>
          </cell>
          <cell r="P592">
            <v>3.4</v>
          </cell>
          <cell r="Q592">
            <v>3.4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  <cell r="V592">
            <v>2777.74</v>
          </cell>
          <cell r="W592">
            <v>14009.58</v>
          </cell>
          <cell r="X592">
            <v>14009.58</v>
          </cell>
          <cell r="Y592">
            <v>0</v>
          </cell>
          <cell r="Z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2009.58</v>
          </cell>
          <cell r="AE592">
            <v>2009.58</v>
          </cell>
          <cell r="AF592"/>
          <cell r="AG592"/>
          <cell r="AH592"/>
          <cell r="AI592">
            <v>3.4</v>
          </cell>
          <cell r="AJ592">
            <v>0</v>
          </cell>
          <cell r="AK592">
            <v>12000</v>
          </cell>
          <cell r="AL592">
            <v>12000</v>
          </cell>
          <cell r="AM592"/>
          <cell r="AN592"/>
          <cell r="AO592"/>
          <cell r="AP592">
            <v>0</v>
          </cell>
          <cell r="AQ592">
            <v>0</v>
          </cell>
          <cell r="AR592">
            <v>0</v>
          </cell>
          <cell r="AS592">
            <v>0</v>
          </cell>
          <cell r="AT592"/>
          <cell r="AU592"/>
          <cell r="AV592"/>
          <cell r="AW592">
            <v>0</v>
          </cell>
          <cell r="AX592">
            <v>0</v>
          </cell>
          <cell r="AY592">
            <v>0</v>
          </cell>
          <cell r="AZ592">
            <v>0</v>
          </cell>
          <cell r="BA592"/>
          <cell r="BB592"/>
          <cell r="BC592"/>
          <cell r="BD592">
            <v>0</v>
          </cell>
          <cell r="BE592">
            <v>0</v>
          </cell>
          <cell r="BF592">
            <v>0</v>
          </cell>
          <cell r="BG592">
            <v>0</v>
          </cell>
          <cell r="BH592"/>
          <cell r="BI592"/>
          <cell r="BJ592"/>
          <cell r="BK592">
            <v>0</v>
          </cell>
          <cell r="BL592">
            <v>0</v>
          </cell>
          <cell r="BM592"/>
          <cell r="BN592">
            <v>0</v>
          </cell>
          <cell r="BO592">
            <v>0</v>
          </cell>
        </row>
        <row r="593">
          <cell r="I593" t="str">
            <v>3314/16</v>
          </cell>
          <cell r="J593" t="str">
            <v>I_3314/16</v>
          </cell>
          <cell r="K593">
            <v>2018</v>
          </cell>
          <cell r="L593">
            <v>2024</v>
          </cell>
          <cell r="M593">
            <v>39514.67</v>
          </cell>
          <cell r="N593">
            <v>39514.67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0.126</v>
          </cell>
          <cell r="T593">
            <v>0.126</v>
          </cell>
          <cell r="U593">
            <v>0</v>
          </cell>
          <cell r="V593">
            <v>38000</v>
          </cell>
          <cell r="W593">
            <v>1514.67</v>
          </cell>
          <cell r="X593">
            <v>1514.67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/>
          <cell r="AG593"/>
          <cell r="AH593"/>
          <cell r="AI593">
            <v>0</v>
          </cell>
          <cell r="AJ593">
            <v>0</v>
          </cell>
          <cell r="AK593">
            <v>0</v>
          </cell>
          <cell r="AL593">
            <v>0</v>
          </cell>
          <cell r="AM593"/>
          <cell r="AN593"/>
          <cell r="AO593"/>
          <cell r="AP593">
            <v>0</v>
          </cell>
          <cell r="AQ593">
            <v>0</v>
          </cell>
          <cell r="AR593">
            <v>0</v>
          </cell>
          <cell r="AS593">
            <v>0</v>
          </cell>
          <cell r="AT593"/>
          <cell r="AU593"/>
          <cell r="AV593"/>
          <cell r="AW593">
            <v>0</v>
          </cell>
          <cell r="AX593">
            <v>0</v>
          </cell>
          <cell r="AY593">
            <v>611.74</v>
          </cell>
          <cell r="AZ593">
            <v>611.74</v>
          </cell>
          <cell r="BA593"/>
          <cell r="BB593"/>
          <cell r="BC593"/>
          <cell r="BD593">
            <v>0</v>
          </cell>
          <cell r="BE593">
            <v>0.126</v>
          </cell>
          <cell r="BF593">
            <v>902.93</v>
          </cell>
          <cell r="BG593">
            <v>902.93</v>
          </cell>
          <cell r="BH593"/>
          <cell r="BI593"/>
          <cell r="BJ593"/>
          <cell r="BK593">
            <v>0</v>
          </cell>
          <cell r="BL593">
            <v>0</v>
          </cell>
          <cell r="BM593"/>
          <cell r="BN593">
            <v>0</v>
          </cell>
          <cell r="BO593">
            <v>0</v>
          </cell>
        </row>
        <row r="594">
          <cell r="I594"/>
          <cell r="J594"/>
          <cell r="K594"/>
          <cell r="L594"/>
          <cell r="M594">
            <v>93237.802680000008</v>
          </cell>
          <cell r="N594" t="e">
            <v>#N/A</v>
          </cell>
          <cell r="O594" t="e">
            <v>#N/A</v>
          </cell>
          <cell r="P594">
            <v>0</v>
          </cell>
          <cell r="Q594" t="e">
            <v>#N/A</v>
          </cell>
          <cell r="R594" t="e">
            <v>#N/A</v>
          </cell>
          <cell r="S594">
            <v>0</v>
          </cell>
          <cell r="T594" t="e">
            <v>#N/A</v>
          </cell>
          <cell r="U594" t="e">
            <v>#N/A</v>
          </cell>
          <cell r="V594">
            <v>93237.802680000008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/>
          <cell r="AC594"/>
          <cell r="AD594">
            <v>0</v>
          </cell>
          <cell r="AE594"/>
          <cell r="AF594">
            <v>0</v>
          </cell>
          <cell r="AG594">
            <v>0</v>
          </cell>
          <cell r="AH594">
            <v>0</v>
          </cell>
          <cell r="AI594"/>
          <cell r="AJ594"/>
          <cell r="AK594"/>
          <cell r="AL594"/>
          <cell r="AM594">
            <v>0</v>
          </cell>
          <cell r="AN594">
            <v>0</v>
          </cell>
          <cell r="AO594">
            <v>0</v>
          </cell>
          <cell r="AP594"/>
          <cell r="AQ594"/>
          <cell r="AR594"/>
          <cell r="AS594"/>
          <cell r="AT594">
            <v>0</v>
          </cell>
          <cell r="AU594">
            <v>0</v>
          </cell>
          <cell r="AV594">
            <v>0</v>
          </cell>
          <cell r="AW594"/>
          <cell r="AX594"/>
          <cell r="AY594"/>
          <cell r="AZ594"/>
          <cell r="BA594">
            <v>0</v>
          </cell>
          <cell r="BB594">
            <v>0</v>
          </cell>
          <cell r="BC594">
            <v>0</v>
          </cell>
          <cell r="BD594"/>
          <cell r="BE594"/>
          <cell r="BF594"/>
          <cell r="BG594"/>
          <cell r="BH594">
            <v>0</v>
          </cell>
          <cell r="BI594">
            <v>0</v>
          </cell>
          <cell r="BJ594">
            <v>0</v>
          </cell>
          <cell r="BK594"/>
          <cell r="BL594"/>
          <cell r="BM594">
            <v>0</v>
          </cell>
          <cell r="BN594"/>
          <cell r="BO594"/>
        </row>
        <row r="595">
          <cell r="I595" t="str">
            <v>3856/17</v>
          </cell>
          <cell r="J595" t="str">
            <v>G_3856/17</v>
          </cell>
          <cell r="K595">
            <v>2017</v>
          </cell>
          <cell r="L595">
            <v>2022</v>
          </cell>
          <cell r="M595">
            <v>18798.169999999998</v>
          </cell>
          <cell r="N595">
            <v>18798.169999999998</v>
          </cell>
          <cell r="O595">
            <v>0</v>
          </cell>
          <cell r="P595">
            <v>1.65</v>
          </cell>
          <cell r="Q595">
            <v>1.65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1671.3999999999978</v>
          </cell>
          <cell r="W595">
            <v>17126.77</v>
          </cell>
          <cell r="X595">
            <v>17126.77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6126.77</v>
          </cell>
          <cell r="AE595">
            <v>6126.77</v>
          </cell>
          <cell r="AF595"/>
          <cell r="AG595"/>
          <cell r="AH595"/>
          <cell r="AI595">
            <v>0</v>
          </cell>
          <cell r="AJ595">
            <v>0</v>
          </cell>
          <cell r="AK595">
            <v>372.17</v>
          </cell>
          <cell r="AL595">
            <v>372.17</v>
          </cell>
          <cell r="AM595"/>
          <cell r="AN595"/>
          <cell r="AO595"/>
          <cell r="AP595">
            <v>1.65</v>
          </cell>
          <cell r="AQ595">
            <v>0</v>
          </cell>
          <cell r="AR595">
            <v>211.2</v>
          </cell>
          <cell r="AS595">
            <v>211.2</v>
          </cell>
          <cell r="AT595"/>
          <cell r="AU595"/>
          <cell r="AV595"/>
          <cell r="AW595">
            <v>0</v>
          </cell>
          <cell r="AX595">
            <v>0</v>
          </cell>
          <cell r="AY595">
            <v>10416.629999999999</v>
          </cell>
          <cell r="AZ595">
            <v>10416.629999999999</v>
          </cell>
          <cell r="BA595"/>
          <cell r="BB595"/>
          <cell r="BC595"/>
          <cell r="BD595">
            <v>0</v>
          </cell>
          <cell r="BE595">
            <v>0</v>
          </cell>
          <cell r="BF595">
            <v>0</v>
          </cell>
          <cell r="BG595">
            <v>0</v>
          </cell>
          <cell r="BH595"/>
          <cell r="BI595"/>
          <cell r="BJ595"/>
          <cell r="BK595">
            <v>0</v>
          </cell>
          <cell r="BL595">
            <v>0</v>
          </cell>
          <cell r="BM595"/>
          <cell r="BN595">
            <v>0</v>
          </cell>
          <cell r="BO595">
            <v>0</v>
          </cell>
        </row>
        <row r="596">
          <cell r="I596" t="str">
            <v>5594/18</v>
          </cell>
          <cell r="J596" t="str">
            <v>J_5594/18</v>
          </cell>
          <cell r="K596">
            <v>2018</v>
          </cell>
          <cell r="L596">
            <v>2020</v>
          </cell>
          <cell r="M596">
            <v>1168.42868</v>
          </cell>
          <cell r="N596">
            <v>1241.08</v>
          </cell>
          <cell r="O596">
            <v>-72.651319999999942</v>
          </cell>
          <cell r="P596">
            <v>0.03</v>
          </cell>
          <cell r="Q596">
            <v>0.03</v>
          </cell>
          <cell r="R596">
            <v>0</v>
          </cell>
          <cell r="S596">
            <v>0.4</v>
          </cell>
          <cell r="T596">
            <v>0.4</v>
          </cell>
          <cell r="U596">
            <v>0</v>
          </cell>
          <cell r="V596">
            <v>1003.25868</v>
          </cell>
          <cell r="W596">
            <v>165.17</v>
          </cell>
          <cell r="X596">
            <v>165.17</v>
          </cell>
          <cell r="Y596">
            <v>0</v>
          </cell>
          <cell r="Z596">
            <v>0</v>
          </cell>
          <cell r="AA596">
            <v>0</v>
          </cell>
          <cell r="AB596">
            <v>0.03</v>
          </cell>
          <cell r="AC596">
            <v>0.4</v>
          </cell>
          <cell r="AD596">
            <v>165.17</v>
          </cell>
          <cell r="AE596">
            <v>165.17</v>
          </cell>
          <cell r="AF596"/>
          <cell r="AG596"/>
          <cell r="AH596"/>
          <cell r="AI596">
            <v>0</v>
          </cell>
          <cell r="AJ596">
            <v>0</v>
          </cell>
          <cell r="AK596">
            <v>0</v>
          </cell>
          <cell r="AL596">
            <v>0</v>
          </cell>
          <cell r="AM596"/>
          <cell r="AN596"/>
          <cell r="AO596"/>
          <cell r="AP596">
            <v>0</v>
          </cell>
          <cell r="AQ596">
            <v>0</v>
          </cell>
          <cell r="AR596">
            <v>0</v>
          </cell>
          <cell r="AS596">
            <v>0</v>
          </cell>
          <cell r="AT596"/>
          <cell r="AU596"/>
          <cell r="AV596"/>
          <cell r="AW596">
            <v>0</v>
          </cell>
          <cell r="AX596">
            <v>0</v>
          </cell>
          <cell r="AY596">
            <v>0</v>
          </cell>
          <cell r="AZ596">
            <v>0</v>
          </cell>
          <cell r="BA596"/>
          <cell r="BB596"/>
          <cell r="BC596"/>
          <cell r="BD596">
            <v>0</v>
          </cell>
          <cell r="BE596">
            <v>0</v>
          </cell>
          <cell r="BF596">
            <v>0</v>
          </cell>
          <cell r="BG596">
            <v>0</v>
          </cell>
          <cell r="BH596"/>
          <cell r="BI596"/>
          <cell r="BJ596"/>
          <cell r="BK596">
            <v>0</v>
          </cell>
          <cell r="BL596">
            <v>0</v>
          </cell>
          <cell r="BM596"/>
          <cell r="BN596">
            <v>0</v>
          </cell>
          <cell r="BO596">
            <v>0</v>
          </cell>
        </row>
        <row r="597">
          <cell r="I597" t="str">
            <v>5761/19</v>
          </cell>
          <cell r="J597" t="str">
            <v>J_5761/19</v>
          </cell>
          <cell r="K597">
            <v>2021</v>
          </cell>
          <cell r="L597">
            <v>2021</v>
          </cell>
          <cell r="M597">
            <v>2913.44</v>
          </cell>
          <cell r="N597">
            <v>2913.44</v>
          </cell>
          <cell r="O597">
            <v>0</v>
          </cell>
          <cell r="P597">
            <v>0.15</v>
          </cell>
          <cell r="Q597">
            <v>0.15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2913.44</v>
          </cell>
          <cell r="X597">
            <v>2913.44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/>
          <cell r="AG597"/>
          <cell r="AH597"/>
          <cell r="AI597">
            <v>0.15</v>
          </cell>
          <cell r="AJ597">
            <v>0</v>
          </cell>
          <cell r="AK597">
            <v>913.44</v>
          </cell>
          <cell r="AL597">
            <v>913.44</v>
          </cell>
          <cell r="AM597"/>
          <cell r="AN597"/>
          <cell r="AO597"/>
          <cell r="AP597">
            <v>0</v>
          </cell>
          <cell r="AQ597">
            <v>0</v>
          </cell>
          <cell r="AR597">
            <v>2000</v>
          </cell>
          <cell r="AS597">
            <v>2000</v>
          </cell>
          <cell r="AT597"/>
          <cell r="AU597"/>
          <cell r="AV597"/>
          <cell r="AW597">
            <v>0</v>
          </cell>
          <cell r="AX597">
            <v>0</v>
          </cell>
          <cell r="AY597">
            <v>0</v>
          </cell>
          <cell r="AZ597">
            <v>0</v>
          </cell>
          <cell r="BA597"/>
          <cell r="BB597"/>
          <cell r="BC597"/>
          <cell r="BD597">
            <v>0</v>
          </cell>
          <cell r="BE597">
            <v>0</v>
          </cell>
          <cell r="BF597">
            <v>0</v>
          </cell>
          <cell r="BG597">
            <v>0</v>
          </cell>
          <cell r="BH597"/>
          <cell r="BI597"/>
          <cell r="BJ597"/>
          <cell r="BK597">
            <v>0</v>
          </cell>
          <cell r="BL597">
            <v>0</v>
          </cell>
          <cell r="BM597"/>
          <cell r="BN597">
            <v>0</v>
          </cell>
          <cell r="BO597">
            <v>0</v>
          </cell>
        </row>
        <row r="598">
          <cell r="I598" t="str">
            <v>5763/19</v>
          </cell>
          <cell r="J598" t="str">
            <v>J_5763/19</v>
          </cell>
          <cell r="K598">
            <v>2021</v>
          </cell>
          <cell r="L598">
            <v>2021</v>
          </cell>
          <cell r="M598">
            <v>1608.67</v>
          </cell>
          <cell r="N598">
            <v>1608.67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139.99</v>
          </cell>
          <cell r="W598">
            <v>1468.68</v>
          </cell>
          <cell r="X598">
            <v>1468.68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160.01</v>
          </cell>
          <cell r="AE598">
            <v>160.01</v>
          </cell>
          <cell r="AF598"/>
          <cell r="AG598"/>
          <cell r="AH598"/>
          <cell r="AI598">
            <v>0</v>
          </cell>
          <cell r="AJ598">
            <v>0</v>
          </cell>
          <cell r="AK598">
            <v>1308.67</v>
          </cell>
          <cell r="AL598">
            <v>1308.67</v>
          </cell>
          <cell r="AM598"/>
          <cell r="AN598"/>
          <cell r="AO598"/>
          <cell r="AP598">
            <v>0</v>
          </cell>
          <cell r="AQ598">
            <v>0</v>
          </cell>
          <cell r="AR598">
            <v>0</v>
          </cell>
          <cell r="AS598">
            <v>0</v>
          </cell>
          <cell r="AT598"/>
          <cell r="AU598"/>
          <cell r="AV598"/>
          <cell r="AW598">
            <v>0</v>
          </cell>
          <cell r="AX598">
            <v>0</v>
          </cell>
          <cell r="AY598">
            <v>0</v>
          </cell>
          <cell r="AZ598">
            <v>0</v>
          </cell>
          <cell r="BA598"/>
          <cell r="BB598"/>
          <cell r="BC598"/>
          <cell r="BD598">
            <v>0</v>
          </cell>
          <cell r="BE598">
            <v>0</v>
          </cell>
          <cell r="BF598">
            <v>0</v>
          </cell>
          <cell r="BG598">
            <v>0</v>
          </cell>
          <cell r="BH598"/>
          <cell r="BI598"/>
          <cell r="BJ598"/>
          <cell r="BK598">
            <v>0</v>
          </cell>
          <cell r="BL598">
            <v>0</v>
          </cell>
          <cell r="BM598"/>
          <cell r="BN598">
            <v>0</v>
          </cell>
          <cell r="BO598">
            <v>0</v>
          </cell>
        </row>
        <row r="599">
          <cell r="I599" t="str">
            <v>5764/19</v>
          </cell>
          <cell r="J599" t="str">
            <v>J_5764/19</v>
          </cell>
          <cell r="K599">
            <v>2021</v>
          </cell>
          <cell r="L599">
            <v>2021</v>
          </cell>
          <cell r="M599">
            <v>2086.31</v>
          </cell>
          <cell r="N599">
            <v>2086.31</v>
          </cell>
          <cell r="O599">
            <v>0</v>
          </cell>
          <cell r="P599">
            <v>0.15</v>
          </cell>
          <cell r="Q599">
            <v>0.15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390.63000000000011</v>
          </cell>
          <cell r="W599">
            <v>1695.6799999999998</v>
          </cell>
          <cell r="X599">
            <v>1695.6799999999998</v>
          </cell>
          <cell r="Y599">
            <v>0</v>
          </cell>
          <cell r="Z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209.37</v>
          </cell>
          <cell r="AE599">
            <v>209.37</v>
          </cell>
          <cell r="AF599"/>
          <cell r="AG599"/>
          <cell r="AH599"/>
          <cell r="AI599">
            <v>0.15</v>
          </cell>
          <cell r="AJ599">
            <v>0</v>
          </cell>
          <cell r="AK599">
            <v>1486.31</v>
          </cell>
          <cell r="AL599">
            <v>1486.31</v>
          </cell>
          <cell r="AM599"/>
          <cell r="AN599"/>
          <cell r="AO599"/>
          <cell r="AP599">
            <v>0</v>
          </cell>
          <cell r="AQ599">
            <v>0</v>
          </cell>
          <cell r="AR599">
            <v>0</v>
          </cell>
          <cell r="AS599">
            <v>0</v>
          </cell>
          <cell r="AT599"/>
          <cell r="AU599"/>
          <cell r="AV599"/>
          <cell r="AW599">
            <v>0</v>
          </cell>
          <cell r="AX599">
            <v>0</v>
          </cell>
          <cell r="AY599">
            <v>0</v>
          </cell>
          <cell r="AZ599">
            <v>0</v>
          </cell>
          <cell r="BA599"/>
          <cell r="BB599"/>
          <cell r="BC599"/>
          <cell r="BD599">
            <v>0</v>
          </cell>
          <cell r="BE599">
            <v>0</v>
          </cell>
          <cell r="BF599">
            <v>0</v>
          </cell>
          <cell r="BG599">
            <v>0</v>
          </cell>
          <cell r="BH599"/>
          <cell r="BI599"/>
          <cell r="BJ599"/>
          <cell r="BK599">
            <v>0</v>
          </cell>
          <cell r="BL599">
            <v>0</v>
          </cell>
          <cell r="BM599"/>
          <cell r="BN599">
            <v>0</v>
          </cell>
          <cell r="BO599">
            <v>0</v>
          </cell>
        </row>
        <row r="600">
          <cell r="I600" t="str">
            <v>5768/19</v>
          </cell>
          <cell r="J600" t="str">
            <v>J_5768/19</v>
          </cell>
          <cell r="K600">
            <v>2021</v>
          </cell>
          <cell r="L600">
            <v>2021</v>
          </cell>
          <cell r="M600">
            <v>4536.5200000000004</v>
          </cell>
          <cell r="N600">
            <v>4536.5200000000004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3</v>
          </cell>
          <cell r="T600">
            <v>3</v>
          </cell>
          <cell r="U600">
            <v>0</v>
          </cell>
          <cell r="V600">
            <v>384.93000000000029</v>
          </cell>
          <cell r="W600">
            <v>4151.59</v>
          </cell>
          <cell r="X600">
            <v>4151.59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415.07</v>
          </cell>
          <cell r="AE600">
            <v>415.07</v>
          </cell>
          <cell r="AF600"/>
          <cell r="AG600"/>
          <cell r="AH600"/>
          <cell r="AI600">
            <v>0</v>
          </cell>
          <cell r="AJ600">
            <v>3</v>
          </cell>
          <cell r="AK600">
            <v>3736.52</v>
          </cell>
          <cell r="AL600">
            <v>3736.52</v>
          </cell>
          <cell r="AM600"/>
          <cell r="AN600"/>
          <cell r="AO600"/>
          <cell r="AP600">
            <v>0</v>
          </cell>
          <cell r="AQ600">
            <v>0</v>
          </cell>
          <cell r="AR600">
            <v>0</v>
          </cell>
          <cell r="AS600">
            <v>0</v>
          </cell>
          <cell r="AT600"/>
          <cell r="AU600"/>
          <cell r="AV600"/>
          <cell r="AW600">
            <v>0</v>
          </cell>
          <cell r="AX600">
            <v>0</v>
          </cell>
          <cell r="AY600">
            <v>0</v>
          </cell>
          <cell r="AZ600">
            <v>0</v>
          </cell>
          <cell r="BA600"/>
          <cell r="BB600"/>
          <cell r="BC600"/>
          <cell r="BD600">
            <v>0</v>
          </cell>
          <cell r="BE600">
            <v>0</v>
          </cell>
          <cell r="BF600">
            <v>0</v>
          </cell>
          <cell r="BG600">
            <v>0</v>
          </cell>
          <cell r="BH600"/>
          <cell r="BI600"/>
          <cell r="BJ600"/>
          <cell r="BK600">
            <v>0</v>
          </cell>
          <cell r="BL600">
            <v>0</v>
          </cell>
          <cell r="BM600"/>
          <cell r="BN600">
            <v>0</v>
          </cell>
          <cell r="BO600">
            <v>0</v>
          </cell>
        </row>
        <row r="601">
          <cell r="I601" t="str">
            <v>3857/17</v>
          </cell>
          <cell r="J601" t="str">
            <v xml:space="preserve">G_3857/17 </v>
          </cell>
          <cell r="K601">
            <v>2017</v>
          </cell>
          <cell r="L601">
            <v>2022</v>
          </cell>
          <cell r="M601">
            <v>54323.54</v>
          </cell>
          <cell r="N601">
            <v>54323.54</v>
          </cell>
          <cell r="O601">
            <v>0</v>
          </cell>
          <cell r="P601">
            <v>10.199999999999999</v>
          </cell>
          <cell r="Q601">
            <v>10.199999999999999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5939.2999999999956</v>
          </cell>
          <cell r="W601">
            <v>48384.240000000005</v>
          </cell>
          <cell r="X601">
            <v>48384.240000000005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4598.0600000000004</v>
          </cell>
          <cell r="AE601">
            <v>4598.0600000000004</v>
          </cell>
          <cell r="AF601"/>
          <cell r="AG601"/>
          <cell r="AH601"/>
          <cell r="AI601">
            <v>0</v>
          </cell>
          <cell r="AJ601">
            <v>0</v>
          </cell>
          <cell r="AK601">
            <v>1000</v>
          </cell>
          <cell r="AL601">
            <v>1000</v>
          </cell>
          <cell r="AM601"/>
          <cell r="AN601"/>
          <cell r="AO601"/>
          <cell r="AP601">
            <v>10.199999999999999</v>
          </cell>
          <cell r="AQ601">
            <v>0</v>
          </cell>
          <cell r="AR601">
            <v>10494.61</v>
          </cell>
          <cell r="AS601">
            <v>10494.61</v>
          </cell>
          <cell r="AT601"/>
          <cell r="AU601"/>
          <cell r="AV601"/>
          <cell r="AW601">
            <v>0</v>
          </cell>
          <cell r="AX601">
            <v>0</v>
          </cell>
          <cell r="AY601">
            <v>32291.57</v>
          </cell>
          <cell r="AZ601">
            <v>32291.57</v>
          </cell>
          <cell r="BA601"/>
          <cell r="BB601"/>
          <cell r="BC601"/>
          <cell r="BD601">
            <v>0</v>
          </cell>
          <cell r="BE601">
            <v>0</v>
          </cell>
          <cell r="BF601">
            <v>0</v>
          </cell>
          <cell r="BG601">
            <v>0</v>
          </cell>
          <cell r="BH601"/>
          <cell r="BI601"/>
          <cell r="BJ601"/>
          <cell r="BK601">
            <v>0</v>
          </cell>
          <cell r="BL601">
            <v>0</v>
          </cell>
          <cell r="BM601"/>
          <cell r="BN601">
            <v>0</v>
          </cell>
          <cell r="BO601">
            <v>0</v>
          </cell>
        </row>
        <row r="602">
          <cell r="I602" t="str">
            <v>5781/19</v>
          </cell>
          <cell r="J602" t="str">
            <v xml:space="preserve">J_5781/19 </v>
          </cell>
          <cell r="K602">
            <v>2019</v>
          </cell>
          <cell r="L602">
            <v>2020</v>
          </cell>
          <cell r="M602">
            <v>641.25</v>
          </cell>
          <cell r="N602">
            <v>641.25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0.63</v>
          </cell>
          <cell r="T602">
            <v>0.63</v>
          </cell>
          <cell r="U602">
            <v>0</v>
          </cell>
          <cell r="V602">
            <v>185.10000000000002</v>
          </cell>
          <cell r="W602">
            <v>456.15</v>
          </cell>
          <cell r="X602">
            <v>456.15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0.63</v>
          </cell>
          <cell r="AD602">
            <v>456.15</v>
          </cell>
          <cell r="AE602">
            <v>456.15</v>
          </cell>
          <cell r="AF602"/>
          <cell r="AG602"/>
          <cell r="AH602"/>
          <cell r="AI602">
            <v>0</v>
          </cell>
          <cell r="AJ602">
            <v>0</v>
          </cell>
          <cell r="AK602">
            <v>0</v>
          </cell>
          <cell r="AL602">
            <v>0</v>
          </cell>
          <cell r="AM602"/>
          <cell r="AN602"/>
          <cell r="AO602"/>
          <cell r="AP602">
            <v>0</v>
          </cell>
          <cell r="AQ602">
            <v>0</v>
          </cell>
          <cell r="AR602">
            <v>0</v>
          </cell>
          <cell r="AS602">
            <v>0</v>
          </cell>
          <cell r="AT602"/>
          <cell r="AU602"/>
          <cell r="AV602"/>
          <cell r="AW602">
            <v>0</v>
          </cell>
          <cell r="AX602">
            <v>0</v>
          </cell>
          <cell r="AY602">
            <v>0</v>
          </cell>
          <cell r="AZ602">
            <v>0</v>
          </cell>
          <cell r="BA602"/>
          <cell r="BB602"/>
          <cell r="BC602"/>
          <cell r="BD602">
            <v>0</v>
          </cell>
          <cell r="BE602">
            <v>0</v>
          </cell>
          <cell r="BF602">
            <v>0</v>
          </cell>
          <cell r="BG602">
            <v>0</v>
          </cell>
          <cell r="BH602"/>
          <cell r="BI602"/>
          <cell r="BJ602"/>
          <cell r="BK602">
            <v>0</v>
          </cell>
          <cell r="BL602">
            <v>0</v>
          </cell>
          <cell r="BM602"/>
          <cell r="BN602">
            <v>0</v>
          </cell>
          <cell r="BO602">
            <v>0</v>
          </cell>
        </row>
        <row r="603">
          <cell r="I603" t="str">
            <v>5984/19</v>
          </cell>
          <cell r="J603" t="str">
            <v xml:space="preserve">J_5984/19 </v>
          </cell>
          <cell r="K603">
            <v>2019</v>
          </cell>
          <cell r="L603">
            <v>2020</v>
          </cell>
          <cell r="M603">
            <v>99.733999999999995</v>
          </cell>
          <cell r="N603">
            <v>254.67</v>
          </cell>
          <cell r="O603">
            <v>-154.93599999999998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99.233999999999995</v>
          </cell>
          <cell r="W603">
            <v>0.5</v>
          </cell>
          <cell r="X603">
            <v>0.5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0.5</v>
          </cell>
          <cell r="AE603">
            <v>0.5</v>
          </cell>
          <cell r="AF603"/>
          <cell r="AG603"/>
          <cell r="AH603"/>
          <cell r="AI603">
            <v>0</v>
          </cell>
          <cell r="AJ603">
            <v>0</v>
          </cell>
          <cell r="AK603">
            <v>0</v>
          </cell>
          <cell r="AL603">
            <v>0</v>
          </cell>
          <cell r="AM603"/>
          <cell r="AN603"/>
          <cell r="AO603"/>
          <cell r="AP603">
            <v>0</v>
          </cell>
          <cell r="AQ603">
            <v>0</v>
          </cell>
          <cell r="AR603">
            <v>0</v>
          </cell>
          <cell r="AS603">
            <v>0</v>
          </cell>
          <cell r="AT603"/>
          <cell r="AU603"/>
          <cell r="AV603"/>
          <cell r="AW603">
            <v>0</v>
          </cell>
          <cell r="AX603">
            <v>0</v>
          </cell>
          <cell r="AY603">
            <v>0</v>
          </cell>
          <cell r="AZ603">
            <v>0</v>
          </cell>
          <cell r="BA603"/>
          <cell r="BB603"/>
          <cell r="BC603"/>
          <cell r="BD603">
            <v>0</v>
          </cell>
          <cell r="BE603">
            <v>0</v>
          </cell>
          <cell r="BF603">
            <v>0</v>
          </cell>
          <cell r="BG603">
            <v>0</v>
          </cell>
          <cell r="BH603"/>
          <cell r="BI603"/>
          <cell r="BJ603"/>
          <cell r="BK603">
            <v>0</v>
          </cell>
          <cell r="BL603">
            <v>0</v>
          </cell>
          <cell r="BM603"/>
          <cell r="BN603">
            <v>0</v>
          </cell>
          <cell r="BO603">
            <v>0</v>
          </cell>
        </row>
        <row r="604">
          <cell r="I604" t="str">
            <v>6081/19</v>
          </cell>
          <cell r="J604" t="str">
            <v>J_6081/19</v>
          </cell>
          <cell r="K604">
            <v>2019</v>
          </cell>
          <cell r="L604">
            <v>2020</v>
          </cell>
          <cell r="M604">
            <v>859.31</v>
          </cell>
          <cell r="N604">
            <v>859.31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0.4</v>
          </cell>
          <cell r="T604">
            <v>0.4</v>
          </cell>
          <cell r="U604">
            <v>0</v>
          </cell>
          <cell r="V604">
            <v>431.09999999999997</v>
          </cell>
          <cell r="W604">
            <v>428.21</v>
          </cell>
          <cell r="X604">
            <v>428.21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0.4</v>
          </cell>
          <cell r="AD604">
            <v>428.21</v>
          </cell>
          <cell r="AE604">
            <v>428.21</v>
          </cell>
          <cell r="AF604"/>
          <cell r="AG604"/>
          <cell r="AH604"/>
          <cell r="AI604">
            <v>0</v>
          </cell>
          <cell r="AJ604">
            <v>0</v>
          </cell>
          <cell r="AK604">
            <v>0</v>
          </cell>
          <cell r="AL604">
            <v>0</v>
          </cell>
          <cell r="AM604"/>
          <cell r="AN604"/>
          <cell r="AO604"/>
          <cell r="AP604">
            <v>0</v>
          </cell>
          <cell r="AQ604">
            <v>0</v>
          </cell>
          <cell r="AR604">
            <v>0</v>
          </cell>
          <cell r="AS604">
            <v>0</v>
          </cell>
          <cell r="AT604"/>
          <cell r="AU604"/>
          <cell r="AV604"/>
          <cell r="AW604">
            <v>0</v>
          </cell>
          <cell r="AX604">
            <v>0</v>
          </cell>
          <cell r="AY604">
            <v>0</v>
          </cell>
          <cell r="AZ604">
            <v>0</v>
          </cell>
          <cell r="BA604"/>
          <cell r="BB604"/>
          <cell r="BC604"/>
          <cell r="BD604">
            <v>0</v>
          </cell>
          <cell r="BE604">
            <v>0</v>
          </cell>
          <cell r="BF604">
            <v>0</v>
          </cell>
          <cell r="BG604">
            <v>0</v>
          </cell>
          <cell r="BH604"/>
          <cell r="BI604"/>
          <cell r="BJ604"/>
          <cell r="BK604">
            <v>0</v>
          </cell>
          <cell r="BL604">
            <v>0</v>
          </cell>
          <cell r="BM604"/>
          <cell r="BN604">
            <v>0</v>
          </cell>
          <cell r="BO604">
            <v>0</v>
          </cell>
        </row>
        <row r="605">
          <cell r="I605" t="str">
            <v>6085/19</v>
          </cell>
          <cell r="J605" t="str">
            <v xml:space="preserve">J_6085/19 </v>
          </cell>
          <cell r="K605">
            <v>2020</v>
          </cell>
          <cell r="L605">
            <v>2020</v>
          </cell>
          <cell r="M605">
            <v>1335.76</v>
          </cell>
          <cell r="N605">
            <v>1335.76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0.8</v>
          </cell>
          <cell r="T605">
            <v>0.8</v>
          </cell>
          <cell r="U605">
            <v>0</v>
          </cell>
          <cell r="V605">
            <v>568.42999999999995</v>
          </cell>
          <cell r="W605">
            <v>767.33</v>
          </cell>
          <cell r="X605">
            <v>767.33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0.8</v>
          </cell>
          <cell r="AD605">
            <v>767.33</v>
          </cell>
          <cell r="AE605">
            <v>767.33</v>
          </cell>
          <cell r="AF605"/>
          <cell r="AG605"/>
          <cell r="AH605"/>
          <cell r="AI605">
            <v>0</v>
          </cell>
          <cell r="AJ605">
            <v>0</v>
          </cell>
          <cell r="AK605">
            <v>0</v>
          </cell>
          <cell r="AL605">
            <v>0</v>
          </cell>
          <cell r="AM605"/>
          <cell r="AN605"/>
          <cell r="AO605"/>
          <cell r="AP605">
            <v>0</v>
          </cell>
          <cell r="AQ605">
            <v>0</v>
          </cell>
          <cell r="AR605">
            <v>0</v>
          </cell>
          <cell r="AS605">
            <v>0</v>
          </cell>
          <cell r="AT605"/>
          <cell r="AU605"/>
          <cell r="AV605"/>
          <cell r="AW605">
            <v>0</v>
          </cell>
          <cell r="AX605">
            <v>0</v>
          </cell>
          <cell r="AY605">
            <v>0</v>
          </cell>
          <cell r="AZ605">
            <v>0</v>
          </cell>
          <cell r="BA605"/>
          <cell r="BB605"/>
          <cell r="BC605"/>
          <cell r="BD605">
            <v>0</v>
          </cell>
          <cell r="BE605">
            <v>0</v>
          </cell>
          <cell r="BF605">
            <v>0</v>
          </cell>
          <cell r="BG605">
            <v>0</v>
          </cell>
          <cell r="BH605"/>
          <cell r="BI605"/>
          <cell r="BJ605"/>
          <cell r="BK605">
            <v>0</v>
          </cell>
          <cell r="BL605">
            <v>0</v>
          </cell>
          <cell r="BM605"/>
          <cell r="BN605">
            <v>0</v>
          </cell>
          <cell r="BO605">
            <v>0</v>
          </cell>
        </row>
        <row r="606">
          <cell r="I606" t="str">
            <v>6400/20</v>
          </cell>
          <cell r="J606" t="str">
            <v>K_6400/20</v>
          </cell>
          <cell r="K606">
            <v>2020</v>
          </cell>
          <cell r="L606">
            <v>2020</v>
          </cell>
          <cell r="M606">
            <v>818.77</v>
          </cell>
          <cell r="N606">
            <v>818.77</v>
          </cell>
          <cell r="O606">
            <v>0</v>
          </cell>
          <cell r="P606">
            <v>0.25</v>
          </cell>
          <cell r="Q606">
            <v>0.25</v>
          </cell>
          <cell r="R606">
            <v>0</v>
          </cell>
          <cell r="S606">
            <v>0.25</v>
          </cell>
          <cell r="T606">
            <v>0.25</v>
          </cell>
          <cell r="U606">
            <v>0</v>
          </cell>
          <cell r="V606">
            <v>0</v>
          </cell>
          <cell r="W606">
            <v>818.77</v>
          </cell>
          <cell r="X606">
            <v>818.77</v>
          </cell>
          <cell r="Y606">
            <v>0</v>
          </cell>
          <cell r="Z606">
            <v>0</v>
          </cell>
          <cell r="AA606">
            <v>0</v>
          </cell>
          <cell r="AB606">
            <v>0.25</v>
          </cell>
          <cell r="AC606">
            <v>0.25</v>
          </cell>
          <cell r="AD606">
            <v>818.77</v>
          </cell>
          <cell r="AE606">
            <v>818.77</v>
          </cell>
          <cell r="AF606"/>
          <cell r="AG606"/>
          <cell r="AH606"/>
          <cell r="AI606">
            <v>0</v>
          </cell>
          <cell r="AJ606">
            <v>0</v>
          </cell>
          <cell r="AK606">
            <v>0</v>
          </cell>
          <cell r="AL606">
            <v>0</v>
          </cell>
          <cell r="AM606"/>
          <cell r="AN606"/>
          <cell r="AO606"/>
          <cell r="AP606">
            <v>0</v>
          </cell>
          <cell r="AQ606">
            <v>0</v>
          </cell>
          <cell r="AR606">
            <v>0</v>
          </cell>
          <cell r="AS606">
            <v>0</v>
          </cell>
          <cell r="AT606"/>
          <cell r="AU606"/>
          <cell r="AV606"/>
          <cell r="AW606">
            <v>0</v>
          </cell>
          <cell r="AX606">
            <v>0</v>
          </cell>
          <cell r="AY606">
            <v>0</v>
          </cell>
          <cell r="AZ606">
            <v>0</v>
          </cell>
          <cell r="BA606"/>
          <cell r="BB606"/>
          <cell r="BC606"/>
          <cell r="BD606">
            <v>0</v>
          </cell>
          <cell r="BE606">
            <v>0</v>
          </cell>
          <cell r="BF606">
            <v>0</v>
          </cell>
          <cell r="BG606">
            <v>0</v>
          </cell>
          <cell r="BH606"/>
          <cell r="BI606"/>
          <cell r="BJ606"/>
          <cell r="BK606">
            <v>0</v>
          </cell>
          <cell r="BL606">
            <v>0</v>
          </cell>
          <cell r="BM606"/>
          <cell r="BN606">
            <v>0</v>
          </cell>
          <cell r="BO606">
            <v>0</v>
          </cell>
        </row>
        <row r="607">
          <cell r="I607" t="str">
            <v>6356/20</v>
          </cell>
          <cell r="J607" t="str">
            <v>K_6356/20</v>
          </cell>
          <cell r="K607">
            <v>2020</v>
          </cell>
          <cell r="L607">
            <v>2020</v>
          </cell>
          <cell r="M607">
            <v>390.27</v>
          </cell>
          <cell r="N607">
            <v>390.27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0.25</v>
          </cell>
          <cell r="T607">
            <v>0.25</v>
          </cell>
          <cell r="U607">
            <v>0</v>
          </cell>
          <cell r="V607">
            <v>0</v>
          </cell>
          <cell r="W607">
            <v>390.27</v>
          </cell>
          <cell r="X607">
            <v>390.27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0.25</v>
          </cell>
          <cell r="AD607">
            <v>390.27</v>
          </cell>
          <cell r="AE607">
            <v>390.27</v>
          </cell>
          <cell r="AF607"/>
          <cell r="AG607"/>
          <cell r="AH607"/>
          <cell r="AI607">
            <v>0</v>
          </cell>
          <cell r="AJ607">
            <v>0</v>
          </cell>
          <cell r="AK607">
            <v>0</v>
          </cell>
          <cell r="AL607">
            <v>0</v>
          </cell>
          <cell r="AM607"/>
          <cell r="AN607"/>
          <cell r="AO607"/>
          <cell r="AP607">
            <v>0</v>
          </cell>
          <cell r="AQ607">
            <v>0</v>
          </cell>
          <cell r="AR607">
            <v>0</v>
          </cell>
          <cell r="AS607">
            <v>0</v>
          </cell>
          <cell r="AT607"/>
          <cell r="AU607"/>
          <cell r="AV607"/>
          <cell r="AW607">
            <v>0</v>
          </cell>
          <cell r="AX607">
            <v>0</v>
          </cell>
          <cell r="AY607">
            <v>0</v>
          </cell>
          <cell r="AZ607">
            <v>0</v>
          </cell>
          <cell r="BA607"/>
          <cell r="BB607"/>
          <cell r="BC607"/>
          <cell r="BD607">
            <v>0</v>
          </cell>
          <cell r="BE607">
            <v>0</v>
          </cell>
          <cell r="BF607">
            <v>0</v>
          </cell>
          <cell r="BG607">
            <v>0</v>
          </cell>
          <cell r="BH607"/>
          <cell r="BI607"/>
          <cell r="BJ607"/>
          <cell r="BK607">
            <v>0</v>
          </cell>
          <cell r="BL607">
            <v>0</v>
          </cell>
          <cell r="BM607"/>
          <cell r="BN607">
            <v>0</v>
          </cell>
          <cell r="BO607">
            <v>0</v>
          </cell>
        </row>
        <row r="608">
          <cell r="I608" t="str">
            <v>6194/19</v>
          </cell>
          <cell r="J608" t="str">
            <v>J_6194/19</v>
          </cell>
          <cell r="K608">
            <v>2022</v>
          </cell>
          <cell r="L608">
            <v>2022</v>
          </cell>
          <cell r="M608">
            <v>2798.32</v>
          </cell>
          <cell r="N608">
            <v>2798.32</v>
          </cell>
          <cell r="O608">
            <v>0</v>
          </cell>
          <cell r="P608">
            <v>0.1</v>
          </cell>
          <cell r="Q608">
            <v>0.1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2798.32</v>
          </cell>
          <cell r="X608">
            <v>2798.32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/>
          <cell r="AG608"/>
          <cell r="AH608"/>
          <cell r="AI608">
            <v>0</v>
          </cell>
          <cell r="AJ608">
            <v>0</v>
          </cell>
          <cell r="AK608">
            <v>0</v>
          </cell>
          <cell r="AL608">
            <v>0</v>
          </cell>
          <cell r="AM608"/>
          <cell r="AN608"/>
          <cell r="AO608"/>
          <cell r="AP608">
            <v>0.1</v>
          </cell>
          <cell r="AQ608">
            <v>0</v>
          </cell>
          <cell r="AR608">
            <v>2798.32</v>
          </cell>
          <cell r="AS608">
            <v>2798.32</v>
          </cell>
          <cell r="AT608"/>
          <cell r="AU608"/>
          <cell r="AV608"/>
          <cell r="AW608">
            <v>0</v>
          </cell>
          <cell r="AX608">
            <v>0</v>
          </cell>
          <cell r="AY608">
            <v>0</v>
          </cell>
          <cell r="AZ608">
            <v>0</v>
          </cell>
          <cell r="BA608"/>
          <cell r="BB608"/>
          <cell r="BC608"/>
          <cell r="BD608">
            <v>0</v>
          </cell>
          <cell r="BE608">
            <v>0</v>
          </cell>
          <cell r="BF608">
            <v>0</v>
          </cell>
          <cell r="BG608">
            <v>0</v>
          </cell>
          <cell r="BH608"/>
          <cell r="BI608"/>
          <cell r="BJ608"/>
          <cell r="BK608">
            <v>0</v>
          </cell>
          <cell r="BL608">
            <v>0</v>
          </cell>
          <cell r="BM608"/>
          <cell r="BN608">
            <v>0</v>
          </cell>
          <cell r="BO608">
            <v>0</v>
          </cell>
        </row>
        <row r="609">
          <cell r="I609" t="str">
            <v>6267/19</v>
          </cell>
          <cell r="J609" t="str">
            <v>J_6267/19</v>
          </cell>
          <cell r="K609">
            <v>2020</v>
          </cell>
          <cell r="L609">
            <v>2020</v>
          </cell>
          <cell r="M609">
            <v>859.31</v>
          </cell>
          <cell r="N609">
            <v>859.31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0.4</v>
          </cell>
          <cell r="T609">
            <v>0.4</v>
          </cell>
          <cell r="U609">
            <v>0</v>
          </cell>
          <cell r="V609">
            <v>387.35999999999996</v>
          </cell>
          <cell r="W609">
            <v>471.95</v>
          </cell>
          <cell r="X609">
            <v>471.95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0.4</v>
          </cell>
          <cell r="AD609">
            <v>471.95</v>
          </cell>
          <cell r="AE609">
            <v>471.95</v>
          </cell>
          <cell r="AF609"/>
          <cell r="AG609"/>
          <cell r="AH609"/>
          <cell r="AI609">
            <v>0</v>
          </cell>
          <cell r="AJ609">
            <v>0</v>
          </cell>
          <cell r="AK609">
            <v>0</v>
          </cell>
          <cell r="AL609">
            <v>0</v>
          </cell>
          <cell r="AM609"/>
          <cell r="AN609"/>
          <cell r="AO609"/>
          <cell r="AP609">
            <v>0</v>
          </cell>
          <cell r="AQ609">
            <v>0</v>
          </cell>
          <cell r="AR609">
            <v>0</v>
          </cell>
          <cell r="AS609">
            <v>0</v>
          </cell>
          <cell r="AT609"/>
          <cell r="AU609"/>
          <cell r="AV609"/>
          <cell r="AW609">
            <v>0</v>
          </cell>
          <cell r="AX609">
            <v>0</v>
          </cell>
          <cell r="AY609">
            <v>0</v>
          </cell>
          <cell r="AZ609">
            <v>0</v>
          </cell>
          <cell r="BA609"/>
          <cell r="BB609"/>
          <cell r="BC609"/>
          <cell r="BD609">
            <v>0</v>
          </cell>
          <cell r="BE609">
            <v>0</v>
          </cell>
          <cell r="BF609">
            <v>0</v>
          </cell>
          <cell r="BG609">
            <v>0</v>
          </cell>
          <cell r="BH609"/>
          <cell r="BI609"/>
          <cell r="BJ609"/>
          <cell r="BK609">
            <v>0</v>
          </cell>
          <cell r="BL609">
            <v>0</v>
          </cell>
          <cell r="BM609"/>
          <cell r="BN609">
            <v>0</v>
          </cell>
          <cell r="BO609">
            <v>0</v>
          </cell>
        </row>
        <row r="610">
          <cell r="I610"/>
          <cell r="J610"/>
          <cell r="K610"/>
          <cell r="L610"/>
          <cell r="M610">
            <v>71730.693930000009</v>
          </cell>
          <cell r="N610" t="e">
            <v>#N/A</v>
          </cell>
          <cell r="O610" t="e">
            <v>#N/A</v>
          </cell>
          <cell r="P610">
            <v>0</v>
          </cell>
          <cell r="Q610" t="e">
            <v>#N/A</v>
          </cell>
          <cell r="R610" t="e">
            <v>#N/A</v>
          </cell>
          <cell r="S610">
            <v>0</v>
          </cell>
          <cell r="T610" t="e">
            <v>#N/A</v>
          </cell>
          <cell r="U610" t="e">
            <v>#N/A</v>
          </cell>
          <cell r="V610">
            <v>71730.693930000009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/>
          <cell r="AC610"/>
          <cell r="AD610">
            <v>0</v>
          </cell>
          <cell r="AE610"/>
          <cell r="AF610">
            <v>0</v>
          </cell>
          <cell r="AG610">
            <v>0</v>
          </cell>
          <cell r="AH610">
            <v>0</v>
          </cell>
          <cell r="AI610"/>
          <cell r="AJ610"/>
          <cell r="AK610"/>
          <cell r="AL610"/>
          <cell r="AM610">
            <v>0</v>
          </cell>
          <cell r="AN610">
            <v>0</v>
          </cell>
          <cell r="AO610">
            <v>0</v>
          </cell>
          <cell r="AP610"/>
          <cell r="AQ610"/>
          <cell r="AR610"/>
          <cell r="AS610"/>
          <cell r="AT610">
            <v>0</v>
          </cell>
          <cell r="AU610">
            <v>0</v>
          </cell>
          <cell r="AV610">
            <v>0</v>
          </cell>
          <cell r="AW610"/>
          <cell r="AX610"/>
          <cell r="AY610"/>
          <cell r="AZ610"/>
          <cell r="BA610">
            <v>0</v>
          </cell>
          <cell r="BB610">
            <v>0</v>
          </cell>
          <cell r="BC610">
            <v>0</v>
          </cell>
          <cell r="BD610"/>
          <cell r="BE610"/>
          <cell r="BF610"/>
          <cell r="BG610"/>
          <cell r="BH610">
            <v>0</v>
          </cell>
          <cell r="BI610">
            <v>0</v>
          </cell>
          <cell r="BJ610">
            <v>0</v>
          </cell>
          <cell r="BK610"/>
          <cell r="BL610"/>
          <cell r="BM610">
            <v>0</v>
          </cell>
          <cell r="BN610"/>
          <cell r="BO610"/>
        </row>
        <row r="611">
          <cell r="I611" t="str">
            <v>3903/17</v>
          </cell>
          <cell r="J611" t="str">
            <v>G_3903/17</v>
          </cell>
          <cell r="K611">
            <v>2017</v>
          </cell>
          <cell r="L611">
            <v>2020</v>
          </cell>
          <cell r="M611">
            <v>9464.0439299999998</v>
          </cell>
          <cell r="N611">
            <v>8732.52</v>
          </cell>
          <cell r="O611">
            <v>731.52392999999938</v>
          </cell>
          <cell r="P611">
            <v>3.26</v>
          </cell>
          <cell r="Q611">
            <v>3.26</v>
          </cell>
          <cell r="R611">
            <v>1.000000000000334E-3</v>
          </cell>
          <cell r="S611">
            <v>0</v>
          </cell>
          <cell r="T611">
            <v>0</v>
          </cell>
          <cell r="U611">
            <v>0</v>
          </cell>
          <cell r="V611">
            <v>7969.6839300000001</v>
          </cell>
          <cell r="W611">
            <v>1494.36</v>
          </cell>
          <cell r="X611">
            <v>1494.36</v>
          </cell>
          <cell r="Y611">
            <v>0</v>
          </cell>
          <cell r="Z611">
            <v>0</v>
          </cell>
          <cell r="AA611">
            <v>0</v>
          </cell>
          <cell r="AB611">
            <v>3.26</v>
          </cell>
          <cell r="AC611">
            <v>0</v>
          </cell>
          <cell r="AD611">
            <v>1494.36</v>
          </cell>
          <cell r="AE611">
            <v>1494.36</v>
          </cell>
          <cell r="AF611"/>
          <cell r="AG611"/>
          <cell r="AH611"/>
          <cell r="AI611">
            <v>0</v>
          </cell>
          <cell r="AJ611">
            <v>0</v>
          </cell>
          <cell r="AK611">
            <v>0</v>
          </cell>
          <cell r="AL611">
            <v>0</v>
          </cell>
          <cell r="AM611"/>
          <cell r="AN611"/>
          <cell r="AO611"/>
          <cell r="AP611">
            <v>0</v>
          </cell>
          <cell r="AQ611">
            <v>0</v>
          </cell>
          <cell r="AR611">
            <v>0</v>
          </cell>
          <cell r="AS611">
            <v>0</v>
          </cell>
          <cell r="AT611"/>
          <cell r="AU611"/>
          <cell r="AV611"/>
          <cell r="AW611">
            <v>0</v>
          </cell>
          <cell r="AX611">
            <v>0</v>
          </cell>
          <cell r="AY611">
            <v>0</v>
          </cell>
          <cell r="AZ611">
            <v>0</v>
          </cell>
          <cell r="BA611"/>
          <cell r="BB611"/>
          <cell r="BC611"/>
          <cell r="BD611">
            <v>0</v>
          </cell>
          <cell r="BE611">
            <v>0</v>
          </cell>
          <cell r="BF611">
            <v>0</v>
          </cell>
          <cell r="BG611">
            <v>0</v>
          </cell>
          <cell r="BH611"/>
          <cell r="BI611"/>
          <cell r="BJ611"/>
          <cell r="BK611">
            <v>0</v>
          </cell>
          <cell r="BL611">
            <v>0</v>
          </cell>
          <cell r="BM611"/>
          <cell r="BN611">
            <v>0</v>
          </cell>
          <cell r="BO611">
            <v>0</v>
          </cell>
        </row>
        <row r="612">
          <cell r="I612" t="str">
            <v>3906/17</v>
          </cell>
          <cell r="J612" t="str">
            <v xml:space="preserve">G_3906/17 </v>
          </cell>
          <cell r="K612">
            <v>2020</v>
          </cell>
          <cell r="L612">
            <v>2024</v>
          </cell>
          <cell r="M612">
            <v>11063.6</v>
          </cell>
          <cell r="N612">
            <v>11063.6</v>
          </cell>
          <cell r="O612">
            <v>0</v>
          </cell>
          <cell r="P612">
            <v>3.7</v>
          </cell>
          <cell r="Q612">
            <v>3.7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11063.6</v>
          </cell>
          <cell r="X612">
            <v>11063.6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/>
          <cell r="AG612"/>
          <cell r="AH612"/>
          <cell r="AI612">
            <v>0</v>
          </cell>
          <cell r="AJ612">
            <v>0</v>
          </cell>
          <cell r="AK612">
            <v>0</v>
          </cell>
          <cell r="AL612">
            <v>0</v>
          </cell>
          <cell r="AM612"/>
          <cell r="AN612"/>
          <cell r="AO612"/>
          <cell r="AP612">
            <v>0</v>
          </cell>
          <cell r="AQ612">
            <v>0</v>
          </cell>
          <cell r="AR612">
            <v>0</v>
          </cell>
          <cell r="AS612">
            <v>0</v>
          </cell>
          <cell r="AT612"/>
          <cell r="AU612"/>
          <cell r="AV612"/>
          <cell r="AW612">
            <v>0</v>
          </cell>
          <cell r="AX612">
            <v>0</v>
          </cell>
          <cell r="AY612">
            <v>1000</v>
          </cell>
          <cell r="AZ612">
            <v>1000</v>
          </cell>
          <cell r="BA612"/>
          <cell r="BB612"/>
          <cell r="BC612"/>
          <cell r="BD612">
            <v>3.7</v>
          </cell>
          <cell r="BE612">
            <v>0</v>
          </cell>
          <cell r="BF612">
            <v>10063.6</v>
          </cell>
          <cell r="BG612">
            <v>10063.6</v>
          </cell>
          <cell r="BH612"/>
          <cell r="BI612"/>
          <cell r="BJ612"/>
          <cell r="BK612">
            <v>0</v>
          </cell>
          <cell r="BL612">
            <v>0</v>
          </cell>
          <cell r="BM612"/>
          <cell r="BN612">
            <v>0</v>
          </cell>
          <cell r="BO612">
            <v>0</v>
          </cell>
        </row>
        <row r="613">
          <cell r="I613" t="str">
            <v>6092/19</v>
          </cell>
          <cell r="J613" t="str">
            <v>J_6092/19</v>
          </cell>
          <cell r="K613">
            <v>2020</v>
          </cell>
          <cell r="L613">
            <v>2020</v>
          </cell>
          <cell r="M613">
            <v>487.06</v>
          </cell>
          <cell r="N613">
            <v>487.06</v>
          </cell>
          <cell r="O613">
            <v>0</v>
          </cell>
          <cell r="P613">
            <v>0</v>
          </cell>
          <cell r="Q613">
            <v>0</v>
          </cell>
          <cell r="R613">
            <v>0</v>
          </cell>
          <cell r="S613">
            <v>0.4</v>
          </cell>
          <cell r="T613">
            <v>0.4</v>
          </cell>
          <cell r="U613">
            <v>0</v>
          </cell>
          <cell r="V613">
            <v>134.82</v>
          </cell>
          <cell r="W613">
            <v>352.24</v>
          </cell>
          <cell r="X613">
            <v>352.24</v>
          </cell>
          <cell r="Y613">
            <v>0</v>
          </cell>
          <cell r="Z613">
            <v>0</v>
          </cell>
          <cell r="AA613">
            <v>0</v>
          </cell>
          <cell r="AB613">
            <v>0</v>
          </cell>
          <cell r="AC613">
            <v>0.4</v>
          </cell>
          <cell r="AD613">
            <v>352.24</v>
          </cell>
          <cell r="AE613">
            <v>352.24</v>
          </cell>
          <cell r="AF613"/>
          <cell r="AG613"/>
          <cell r="AH613"/>
          <cell r="AI613">
            <v>0</v>
          </cell>
          <cell r="AJ613">
            <v>0</v>
          </cell>
          <cell r="AK613">
            <v>0</v>
          </cell>
          <cell r="AL613">
            <v>0</v>
          </cell>
          <cell r="AM613"/>
          <cell r="AN613"/>
          <cell r="AO613"/>
          <cell r="AP613">
            <v>0</v>
          </cell>
          <cell r="AQ613">
            <v>0</v>
          </cell>
          <cell r="AR613">
            <v>0</v>
          </cell>
          <cell r="AS613">
            <v>0</v>
          </cell>
          <cell r="AT613"/>
          <cell r="AU613"/>
          <cell r="AV613"/>
          <cell r="AW613">
            <v>0</v>
          </cell>
          <cell r="AX613">
            <v>0</v>
          </cell>
          <cell r="AY613">
            <v>0</v>
          </cell>
          <cell r="AZ613">
            <v>0</v>
          </cell>
          <cell r="BA613"/>
          <cell r="BB613"/>
          <cell r="BC613"/>
          <cell r="BD613">
            <v>0</v>
          </cell>
          <cell r="BE613">
            <v>0</v>
          </cell>
          <cell r="BF613">
            <v>0</v>
          </cell>
          <cell r="BG613">
            <v>0</v>
          </cell>
          <cell r="BH613"/>
          <cell r="BI613"/>
          <cell r="BJ613"/>
          <cell r="BK613">
            <v>0</v>
          </cell>
          <cell r="BL613">
            <v>0</v>
          </cell>
          <cell r="BM613"/>
          <cell r="BN613">
            <v>0</v>
          </cell>
          <cell r="BO613">
            <v>0</v>
          </cell>
        </row>
        <row r="614">
          <cell r="I614" t="str">
            <v>6250/19</v>
          </cell>
          <cell r="J614" t="str">
            <v>J_6250/19</v>
          </cell>
          <cell r="K614">
            <v>2022</v>
          </cell>
          <cell r="L614">
            <v>2022</v>
          </cell>
          <cell r="M614">
            <v>4319.46</v>
          </cell>
          <cell r="N614">
            <v>4319.46</v>
          </cell>
          <cell r="O614">
            <v>0</v>
          </cell>
          <cell r="P614">
            <v>1.6</v>
          </cell>
          <cell r="Q614">
            <v>1.6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4319.46</v>
          </cell>
          <cell r="X614">
            <v>4319.46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/>
          <cell r="AG614"/>
          <cell r="AH614"/>
          <cell r="AI614">
            <v>0</v>
          </cell>
          <cell r="AJ614">
            <v>0</v>
          </cell>
          <cell r="AK614">
            <v>0</v>
          </cell>
          <cell r="AL614">
            <v>0</v>
          </cell>
          <cell r="AM614"/>
          <cell r="AN614"/>
          <cell r="AO614"/>
          <cell r="AP614">
            <v>1.6</v>
          </cell>
          <cell r="AQ614">
            <v>0</v>
          </cell>
          <cell r="AR614">
            <v>4319.46</v>
          </cell>
          <cell r="AS614">
            <v>4319.46</v>
          </cell>
          <cell r="AT614"/>
          <cell r="AU614"/>
          <cell r="AV614"/>
          <cell r="AW614">
            <v>0</v>
          </cell>
          <cell r="AX614">
            <v>0</v>
          </cell>
          <cell r="AY614">
            <v>0</v>
          </cell>
          <cell r="AZ614">
            <v>0</v>
          </cell>
          <cell r="BA614"/>
          <cell r="BB614"/>
          <cell r="BC614"/>
          <cell r="BD614">
            <v>0</v>
          </cell>
          <cell r="BE614">
            <v>0</v>
          </cell>
          <cell r="BF614">
            <v>0</v>
          </cell>
          <cell r="BG614">
            <v>0</v>
          </cell>
          <cell r="BH614"/>
          <cell r="BI614"/>
          <cell r="BJ614"/>
          <cell r="BK614">
            <v>0</v>
          </cell>
          <cell r="BL614">
            <v>0</v>
          </cell>
          <cell r="BM614"/>
          <cell r="BN614">
            <v>0</v>
          </cell>
          <cell r="BO614">
            <v>0</v>
          </cell>
        </row>
        <row r="615">
          <cell r="I615" t="str">
            <v>6251/19</v>
          </cell>
          <cell r="J615" t="str">
            <v>J_6251/19</v>
          </cell>
          <cell r="K615">
            <v>2022</v>
          </cell>
          <cell r="L615">
            <v>2022</v>
          </cell>
          <cell r="M615">
            <v>4210.26</v>
          </cell>
          <cell r="N615">
            <v>4210.26</v>
          </cell>
          <cell r="O615">
            <v>0</v>
          </cell>
          <cell r="P615">
            <v>1.55</v>
          </cell>
          <cell r="Q615">
            <v>1.55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4210.26</v>
          </cell>
          <cell r="X615">
            <v>4210.26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/>
          <cell r="AG615"/>
          <cell r="AH615"/>
          <cell r="AI615">
            <v>0</v>
          </cell>
          <cell r="AJ615">
            <v>0</v>
          </cell>
          <cell r="AK615">
            <v>0</v>
          </cell>
          <cell r="AL615">
            <v>0</v>
          </cell>
          <cell r="AM615"/>
          <cell r="AN615"/>
          <cell r="AO615"/>
          <cell r="AP615">
            <v>1.55</v>
          </cell>
          <cell r="AQ615">
            <v>0</v>
          </cell>
          <cell r="AR615">
            <v>4210.26</v>
          </cell>
          <cell r="AS615">
            <v>4210.26</v>
          </cell>
          <cell r="AT615"/>
          <cell r="AU615"/>
          <cell r="AV615"/>
          <cell r="AW615">
            <v>0</v>
          </cell>
          <cell r="AX615">
            <v>0</v>
          </cell>
          <cell r="AY615">
            <v>0</v>
          </cell>
          <cell r="AZ615">
            <v>0</v>
          </cell>
          <cell r="BA615"/>
          <cell r="BB615"/>
          <cell r="BC615"/>
          <cell r="BD615">
            <v>0</v>
          </cell>
          <cell r="BE615">
            <v>0</v>
          </cell>
          <cell r="BF615">
            <v>0</v>
          </cell>
          <cell r="BG615">
            <v>0</v>
          </cell>
          <cell r="BH615"/>
          <cell r="BI615"/>
          <cell r="BJ615"/>
          <cell r="BK615">
            <v>0</v>
          </cell>
          <cell r="BL615">
            <v>0</v>
          </cell>
          <cell r="BM615"/>
          <cell r="BN615">
            <v>0</v>
          </cell>
          <cell r="BO615">
            <v>0</v>
          </cell>
        </row>
        <row r="616">
          <cell r="I616" t="str">
            <v>6252/19</v>
          </cell>
          <cell r="J616" t="str">
            <v xml:space="preserve">J_6252/19 </v>
          </cell>
          <cell r="K616">
            <v>2022</v>
          </cell>
          <cell r="L616">
            <v>2023</v>
          </cell>
          <cell r="M616">
            <v>9192.3700000000008</v>
          </cell>
          <cell r="N616">
            <v>9192.3700000000008</v>
          </cell>
          <cell r="O616">
            <v>0</v>
          </cell>
          <cell r="P616">
            <v>5.8</v>
          </cell>
          <cell r="Q616">
            <v>5.8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9192.369999999999</v>
          </cell>
          <cell r="X616">
            <v>9192.369999999999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/>
          <cell r="AG616"/>
          <cell r="AH616"/>
          <cell r="AI616">
            <v>0</v>
          </cell>
          <cell r="AJ616">
            <v>0</v>
          </cell>
          <cell r="AK616">
            <v>0</v>
          </cell>
          <cell r="AL616">
            <v>0</v>
          </cell>
          <cell r="AM616"/>
          <cell r="AN616"/>
          <cell r="AO616"/>
          <cell r="AP616">
            <v>2.9</v>
          </cell>
          <cell r="AQ616">
            <v>0</v>
          </cell>
          <cell r="AR616">
            <v>1192.3699999999999</v>
          </cell>
          <cell r="AS616">
            <v>1192.3699999999999</v>
          </cell>
          <cell r="AT616"/>
          <cell r="AU616"/>
          <cell r="AV616"/>
          <cell r="AW616">
            <v>2.9</v>
          </cell>
          <cell r="AX616">
            <v>0</v>
          </cell>
          <cell r="AY616">
            <v>8000</v>
          </cell>
          <cell r="AZ616">
            <v>8000</v>
          </cell>
          <cell r="BA616"/>
          <cell r="BB616"/>
          <cell r="BC616"/>
          <cell r="BD616">
            <v>0</v>
          </cell>
          <cell r="BE616">
            <v>0</v>
          </cell>
          <cell r="BF616">
            <v>0</v>
          </cell>
          <cell r="BG616">
            <v>0</v>
          </cell>
          <cell r="BH616"/>
          <cell r="BI616"/>
          <cell r="BJ616"/>
          <cell r="BK616">
            <v>0</v>
          </cell>
          <cell r="BL616">
            <v>0</v>
          </cell>
          <cell r="BM616"/>
          <cell r="BN616">
            <v>0</v>
          </cell>
          <cell r="BO616">
            <v>0</v>
          </cell>
        </row>
        <row r="617">
          <cell r="I617" t="str">
            <v>6248/19</v>
          </cell>
          <cell r="J617" t="str">
            <v xml:space="preserve">J_6248/19 </v>
          </cell>
          <cell r="K617">
            <v>2022</v>
          </cell>
          <cell r="L617">
            <v>2023</v>
          </cell>
          <cell r="M617">
            <v>32993.9</v>
          </cell>
          <cell r="N617">
            <v>32993.9</v>
          </cell>
          <cell r="O617">
            <v>0</v>
          </cell>
          <cell r="P617">
            <v>8</v>
          </cell>
          <cell r="Q617">
            <v>8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0</v>
          </cell>
          <cell r="W617">
            <v>32993.9</v>
          </cell>
          <cell r="X617">
            <v>32993.9</v>
          </cell>
          <cell r="Y617">
            <v>0</v>
          </cell>
          <cell r="Z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0</v>
          </cell>
          <cell r="AE617">
            <v>0</v>
          </cell>
          <cell r="AF617"/>
          <cell r="AG617"/>
          <cell r="AH617"/>
          <cell r="AI617">
            <v>0</v>
          </cell>
          <cell r="AJ617">
            <v>0</v>
          </cell>
          <cell r="AK617">
            <v>0</v>
          </cell>
          <cell r="AL617">
            <v>0</v>
          </cell>
          <cell r="AM617"/>
          <cell r="AN617"/>
          <cell r="AO617"/>
          <cell r="AP617">
            <v>0</v>
          </cell>
          <cell r="AQ617">
            <v>0</v>
          </cell>
          <cell r="AR617">
            <v>2993.9</v>
          </cell>
          <cell r="AS617">
            <v>2993.9</v>
          </cell>
          <cell r="AT617"/>
          <cell r="AU617"/>
          <cell r="AV617"/>
          <cell r="AW617">
            <v>8</v>
          </cell>
          <cell r="AX617">
            <v>0</v>
          </cell>
          <cell r="AY617">
            <v>30000</v>
          </cell>
          <cell r="AZ617">
            <v>30000</v>
          </cell>
          <cell r="BA617"/>
          <cell r="BB617"/>
          <cell r="BC617"/>
          <cell r="BD617">
            <v>0</v>
          </cell>
          <cell r="BE617">
            <v>0</v>
          </cell>
          <cell r="BF617">
            <v>0</v>
          </cell>
          <cell r="BG617">
            <v>0</v>
          </cell>
          <cell r="BH617"/>
          <cell r="BI617"/>
          <cell r="BJ617"/>
          <cell r="BK617">
            <v>0</v>
          </cell>
          <cell r="BL617">
            <v>0</v>
          </cell>
          <cell r="BM617"/>
          <cell r="BN617">
            <v>0</v>
          </cell>
          <cell r="BO617">
            <v>0</v>
          </cell>
        </row>
        <row r="618">
          <cell r="I618"/>
          <cell r="J618"/>
          <cell r="K618"/>
          <cell r="L618"/>
          <cell r="M618">
            <v>112235.63</v>
          </cell>
          <cell r="N618" t="e">
            <v>#N/A</v>
          </cell>
          <cell r="O618" t="e">
            <v>#N/A</v>
          </cell>
          <cell r="P618">
            <v>0</v>
          </cell>
          <cell r="Q618" t="e">
            <v>#N/A</v>
          </cell>
          <cell r="R618" t="e">
            <v>#N/A</v>
          </cell>
          <cell r="S618">
            <v>0</v>
          </cell>
          <cell r="T618" t="e">
            <v>#N/A</v>
          </cell>
          <cell r="U618" t="e">
            <v>#N/A</v>
          </cell>
          <cell r="V618">
            <v>112235.63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/>
          <cell r="AC618"/>
          <cell r="AD618">
            <v>0</v>
          </cell>
          <cell r="AE618"/>
          <cell r="AF618">
            <v>0</v>
          </cell>
          <cell r="AG618">
            <v>0</v>
          </cell>
          <cell r="AH618">
            <v>0</v>
          </cell>
          <cell r="AI618"/>
          <cell r="AJ618"/>
          <cell r="AK618"/>
          <cell r="AL618"/>
          <cell r="AM618">
            <v>0</v>
          </cell>
          <cell r="AN618">
            <v>0</v>
          </cell>
          <cell r="AO618">
            <v>0</v>
          </cell>
          <cell r="AP618"/>
          <cell r="AQ618"/>
          <cell r="AR618"/>
          <cell r="AS618"/>
          <cell r="AT618">
            <v>0</v>
          </cell>
          <cell r="AU618">
            <v>0</v>
          </cell>
          <cell r="AV618">
            <v>0</v>
          </cell>
          <cell r="AW618"/>
          <cell r="AX618"/>
          <cell r="AY618"/>
          <cell r="AZ618"/>
          <cell r="BA618">
            <v>0</v>
          </cell>
          <cell r="BB618">
            <v>0</v>
          </cell>
          <cell r="BC618">
            <v>0</v>
          </cell>
          <cell r="BD618"/>
          <cell r="BE618"/>
          <cell r="BF618"/>
          <cell r="BG618"/>
          <cell r="BH618">
            <v>0</v>
          </cell>
          <cell r="BI618">
            <v>0</v>
          </cell>
          <cell r="BJ618">
            <v>0</v>
          </cell>
          <cell r="BK618"/>
          <cell r="BL618"/>
          <cell r="BM618">
            <v>0</v>
          </cell>
          <cell r="BN618"/>
          <cell r="BO618"/>
        </row>
        <row r="619">
          <cell r="I619" t="str">
            <v>4005/17</v>
          </cell>
          <cell r="J619" t="str">
            <v>G_4005/17</v>
          </cell>
          <cell r="K619">
            <v>2019</v>
          </cell>
          <cell r="L619">
            <v>2021</v>
          </cell>
          <cell r="M619">
            <v>2245.38</v>
          </cell>
          <cell r="N619">
            <v>2245.38</v>
          </cell>
          <cell r="O619">
            <v>0</v>
          </cell>
          <cell r="P619">
            <v>0.15</v>
          </cell>
          <cell r="Q619">
            <v>0.15</v>
          </cell>
          <cell r="R619">
            <v>0</v>
          </cell>
          <cell r="S619">
            <v>0.25</v>
          </cell>
          <cell r="T619">
            <v>0.25</v>
          </cell>
          <cell r="U619">
            <v>0</v>
          </cell>
          <cell r="V619">
            <v>20.711999999999989</v>
          </cell>
          <cell r="W619">
            <v>2224.6680000000001</v>
          </cell>
          <cell r="X619">
            <v>2224.6680000000001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1835.38</v>
          </cell>
          <cell r="AE619">
            <v>1835.38</v>
          </cell>
          <cell r="AF619"/>
          <cell r="AG619"/>
          <cell r="AH619"/>
          <cell r="AI619">
            <v>0.15</v>
          </cell>
          <cell r="AJ619">
            <v>0.25</v>
          </cell>
          <cell r="AK619">
            <v>389.28800000000001</v>
          </cell>
          <cell r="AL619">
            <v>389.28800000000001</v>
          </cell>
          <cell r="AM619"/>
          <cell r="AN619"/>
          <cell r="AO619"/>
          <cell r="AP619">
            <v>0</v>
          </cell>
          <cell r="AQ619">
            <v>0</v>
          </cell>
          <cell r="AR619">
            <v>0</v>
          </cell>
          <cell r="AS619">
            <v>0</v>
          </cell>
          <cell r="AT619"/>
          <cell r="AU619"/>
          <cell r="AV619"/>
          <cell r="AW619">
            <v>0</v>
          </cell>
          <cell r="AX619">
            <v>0</v>
          </cell>
          <cell r="AY619">
            <v>0</v>
          </cell>
          <cell r="AZ619">
            <v>0</v>
          </cell>
          <cell r="BA619"/>
          <cell r="BB619"/>
          <cell r="BC619"/>
          <cell r="BD619">
            <v>0</v>
          </cell>
          <cell r="BE619">
            <v>0</v>
          </cell>
          <cell r="BF619">
            <v>0</v>
          </cell>
          <cell r="BG619">
            <v>0</v>
          </cell>
          <cell r="BH619"/>
          <cell r="BI619"/>
          <cell r="BJ619"/>
          <cell r="BK619">
            <v>0</v>
          </cell>
          <cell r="BL619">
            <v>0</v>
          </cell>
          <cell r="BM619"/>
          <cell r="BN619">
            <v>0</v>
          </cell>
          <cell r="BO619">
            <v>0</v>
          </cell>
        </row>
        <row r="620">
          <cell r="I620" t="str">
            <v>5751/18</v>
          </cell>
          <cell r="J620" t="str">
            <v>J_5751/18</v>
          </cell>
          <cell r="K620">
            <v>2021</v>
          </cell>
          <cell r="L620">
            <v>2022</v>
          </cell>
          <cell r="M620">
            <v>8680.24</v>
          </cell>
          <cell r="N620">
            <v>8680.24</v>
          </cell>
          <cell r="O620">
            <v>0</v>
          </cell>
          <cell r="P620">
            <v>2.5</v>
          </cell>
          <cell r="Q620">
            <v>2.5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  <cell r="V620">
            <v>0</v>
          </cell>
          <cell r="W620">
            <v>8680.24</v>
          </cell>
          <cell r="X620">
            <v>8680.24</v>
          </cell>
          <cell r="Y620">
            <v>0</v>
          </cell>
          <cell r="Z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0</v>
          </cell>
          <cell r="AE620">
            <v>0</v>
          </cell>
          <cell r="AF620"/>
          <cell r="AG620"/>
          <cell r="AH620"/>
          <cell r="AI620">
            <v>0</v>
          </cell>
          <cell r="AJ620">
            <v>0</v>
          </cell>
          <cell r="AK620">
            <v>0</v>
          </cell>
          <cell r="AL620">
            <v>0</v>
          </cell>
          <cell r="AM620"/>
          <cell r="AN620"/>
          <cell r="AO620"/>
          <cell r="AP620">
            <v>2.5</v>
          </cell>
          <cell r="AQ620">
            <v>0</v>
          </cell>
          <cell r="AR620">
            <v>180.24</v>
          </cell>
          <cell r="AS620">
            <v>180.24</v>
          </cell>
          <cell r="AT620"/>
          <cell r="AU620"/>
          <cell r="AV620"/>
          <cell r="AW620">
            <v>0</v>
          </cell>
          <cell r="AX620">
            <v>0</v>
          </cell>
          <cell r="AY620">
            <v>8500</v>
          </cell>
          <cell r="AZ620">
            <v>8500</v>
          </cell>
          <cell r="BA620"/>
          <cell r="BB620"/>
          <cell r="BC620"/>
          <cell r="BD620">
            <v>0</v>
          </cell>
          <cell r="BE620">
            <v>0</v>
          </cell>
          <cell r="BF620">
            <v>0</v>
          </cell>
          <cell r="BG620">
            <v>0</v>
          </cell>
          <cell r="BH620"/>
          <cell r="BI620"/>
          <cell r="BJ620"/>
          <cell r="BK620">
            <v>0</v>
          </cell>
          <cell r="BL620">
            <v>0</v>
          </cell>
          <cell r="BM620"/>
          <cell r="BN620">
            <v>0</v>
          </cell>
          <cell r="BO620">
            <v>0</v>
          </cell>
        </row>
        <row r="621">
          <cell r="I621" t="str">
            <v>5006/18</v>
          </cell>
          <cell r="J621" t="str">
            <v xml:space="preserve">I_5006/18 </v>
          </cell>
          <cell r="K621">
            <v>2022</v>
          </cell>
          <cell r="L621">
            <v>2023</v>
          </cell>
          <cell r="M621">
            <v>11786.51</v>
          </cell>
          <cell r="N621">
            <v>11786.51</v>
          </cell>
          <cell r="O621">
            <v>0</v>
          </cell>
          <cell r="P621">
            <v>4.25</v>
          </cell>
          <cell r="Q621">
            <v>4.25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663.29000000000087</v>
          </cell>
          <cell r="W621">
            <v>11123.22</v>
          </cell>
          <cell r="X621">
            <v>11123.22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/>
          <cell r="AG621"/>
          <cell r="AH621"/>
          <cell r="AI621">
            <v>0</v>
          </cell>
          <cell r="AJ621">
            <v>0</v>
          </cell>
          <cell r="AK621">
            <v>0</v>
          </cell>
          <cell r="AL621">
            <v>0</v>
          </cell>
          <cell r="AM621"/>
          <cell r="AN621"/>
          <cell r="AO621"/>
          <cell r="AP621">
            <v>0</v>
          </cell>
          <cell r="AQ621">
            <v>0</v>
          </cell>
          <cell r="AR621">
            <v>0</v>
          </cell>
          <cell r="AS621">
            <v>0</v>
          </cell>
          <cell r="AT621"/>
          <cell r="AU621"/>
          <cell r="AV621"/>
          <cell r="AW621">
            <v>4.25</v>
          </cell>
          <cell r="AX621">
            <v>0</v>
          </cell>
          <cell r="AY621">
            <v>1323.22</v>
          </cell>
          <cell r="AZ621">
            <v>1323.22</v>
          </cell>
          <cell r="BA621"/>
          <cell r="BB621"/>
          <cell r="BC621"/>
          <cell r="BD621">
            <v>0</v>
          </cell>
          <cell r="BE621">
            <v>0</v>
          </cell>
          <cell r="BF621">
            <v>9800</v>
          </cell>
          <cell r="BG621">
            <v>9800</v>
          </cell>
          <cell r="BH621"/>
          <cell r="BI621"/>
          <cell r="BJ621"/>
          <cell r="BK621">
            <v>0</v>
          </cell>
          <cell r="BL621">
            <v>0</v>
          </cell>
          <cell r="BM621"/>
          <cell r="BN621">
            <v>0</v>
          </cell>
          <cell r="BO621">
            <v>0</v>
          </cell>
        </row>
        <row r="622">
          <cell r="I622" t="str">
            <v>5007/18</v>
          </cell>
          <cell r="J622" t="str">
            <v xml:space="preserve">I_5007/18 </v>
          </cell>
          <cell r="K622">
            <v>2022</v>
          </cell>
          <cell r="L622">
            <v>2026</v>
          </cell>
          <cell r="M622">
            <v>11731.08</v>
          </cell>
          <cell r="N622">
            <v>11731.08</v>
          </cell>
          <cell r="O622">
            <v>0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0</v>
          </cell>
          <cell r="V622">
            <v>5860.54</v>
          </cell>
          <cell r="W622">
            <v>5870.54</v>
          </cell>
          <cell r="X622">
            <v>5870.54</v>
          </cell>
          <cell r="Y622">
            <v>0</v>
          </cell>
          <cell r="Z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0</v>
          </cell>
          <cell r="AE622">
            <v>0</v>
          </cell>
          <cell r="AF622"/>
          <cell r="AG622"/>
          <cell r="AH622"/>
          <cell r="AI622">
            <v>0</v>
          </cell>
          <cell r="AJ622">
            <v>0</v>
          </cell>
          <cell r="AK622">
            <v>0</v>
          </cell>
          <cell r="AL622">
            <v>0</v>
          </cell>
          <cell r="AM622"/>
          <cell r="AN622"/>
          <cell r="AO622"/>
          <cell r="AP622">
            <v>0</v>
          </cell>
          <cell r="AQ622">
            <v>0</v>
          </cell>
          <cell r="AR622">
            <v>0</v>
          </cell>
          <cell r="AS622">
            <v>0</v>
          </cell>
          <cell r="AT622"/>
          <cell r="AU622"/>
          <cell r="AV622"/>
          <cell r="AW622">
            <v>0</v>
          </cell>
          <cell r="AX622">
            <v>0</v>
          </cell>
          <cell r="AY622">
            <v>0</v>
          </cell>
          <cell r="AZ622">
            <v>0</v>
          </cell>
          <cell r="BA622"/>
          <cell r="BB622"/>
          <cell r="BC622"/>
          <cell r="BD622">
            <v>0</v>
          </cell>
          <cell r="BE622">
            <v>0</v>
          </cell>
          <cell r="BF622">
            <v>10</v>
          </cell>
          <cell r="BG622">
            <v>10</v>
          </cell>
          <cell r="BH622"/>
          <cell r="BI622"/>
          <cell r="BJ622"/>
          <cell r="BK622">
            <v>0</v>
          </cell>
          <cell r="BL622">
            <v>0</v>
          </cell>
          <cell r="BM622"/>
          <cell r="BN622">
            <v>5860.54</v>
          </cell>
          <cell r="BO622">
            <v>5860.54</v>
          </cell>
        </row>
        <row r="623">
          <cell r="I623" t="str">
            <v>5008/18</v>
          </cell>
          <cell r="J623" t="str">
            <v xml:space="preserve">I_5008/18 </v>
          </cell>
          <cell r="K623">
            <v>2020</v>
          </cell>
          <cell r="L623">
            <v>2021</v>
          </cell>
          <cell r="M623">
            <v>3220.71</v>
          </cell>
          <cell r="N623">
            <v>3220.71</v>
          </cell>
          <cell r="O623">
            <v>0</v>
          </cell>
          <cell r="P623">
            <v>0.95</v>
          </cell>
          <cell r="Q623">
            <v>0.95</v>
          </cell>
          <cell r="R623">
            <v>0</v>
          </cell>
          <cell r="S623">
            <v>0</v>
          </cell>
          <cell r="T623">
            <v>0</v>
          </cell>
          <cell r="U623">
            <v>0</v>
          </cell>
          <cell r="V623">
            <v>2585.62</v>
          </cell>
          <cell r="W623">
            <v>635.08999999999992</v>
          </cell>
          <cell r="X623">
            <v>635.08999999999992</v>
          </cell>
          <cell r="Y623">
            <v>0</v>
          </cell>
          <cell r="Z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505.09</v>
          </cell>
          <cell r="AE623">
            <v>505.09</v>
          </cell>
          <cell r="AF623"/>
          <cell r="AG623"/>
          <cell r="AH623"/>
          <cell r="AI623">
            <v>0.95</v>
          </cell>
          <cell r="AJ623">
            <v>0</v>
          </cell>
          <cell r="AK623">
            <v>130</v>
          </cell>
          <cell r="AL623">
            <v>130</v>
          </cell>
          <cell r="AM623"/>
          <cell r="AN623"/>
          <cell r="AO623"/>
          <cell r="AP623">
            <v>0</v>
          </cell>
          <cell r="AQ623">
            <v>0</v>
          </cell>
          <cell r="AR623">
            <v>0</v>
          </cell>
          <cell r="AS623">
            <v>0</v>
          </cell>
          <cell r="AT623"/>
          <cell r="AU623"/>
          <cell r="AV623"/>
          <cell r="AW623">
            <v>0</v>
          </cell>
          <cell r="AX623">
            <v>0</v>
          </cell>
          <cell r="AY623">
            <v>0</v>
          </cell>
          <cell r="AZ623">
            <v>0</v>
          </cell>
          <cell r="BA623"/>
          <cell r="BB623"/>
          <cell r="BC623"/>
          <cell r="BD623">
            <v>0</v>
          </cell>
          <cell r="BE623">
            <v>0</v>
          </cell>
          <cell r="BF623">
            <v>0</v>
          </cell>
          <cell r="BG623">
            <v>0</v>
          </cell>
          <cell r="BH623"/>
          <cell r="BI623"/>
          <cell r="BJ623"/>
          <cell r="BK623">
            <v>0</v>
          </cell>
          <cell r="BL623">
            <v>0</v>
          </cell>
          <cell r="BM623"/>
          <cell r="BN623">
            <v>0</v>
          </cell>
          <cell r="BO623">
            <v>0</v>
          </cell>
        </row>
        <row r="624">
          <cell r="I624" t="str">
            <v>5009/18</v>
          </cell>
          <cell r="J624" t="str">
            <v xml:space="preserve">I_5009/18 </v>
          </cell>
          <cell r="K624">
            <v>2020</v>
          </cell>
          <cell r="L624">
            <v>2024</v>
          </cell>
          <cell r="M624">
            <v>4037.87</v>
          </cell>
          <cell r="N624">
            <v>4037.87</v>
          </cell>
          <cell r="O624">
            <v>0</v>
          </cell>
          <cell r="P624">
            <v>1.46</v>
          </cell>
          <cell r="Q624">
            <v>1.46</v>
          </cell>
          <cell r="R624">
            <v>0</v>
          </cell>
          <cell r="S624">
            <v>0</v>
          </cell>
          <cell r="T624">
            <v>0</v>
          </cell>
          <cell r="U624">
            <v>0</v>
          </cell>
          <cell r="V624">
            <v>0</v>
          </cell>
          <cell r="W624">
            <v>4037.87</v>
          </cell>
          <cell r="X624">
            <v>4037.87</v>
          </cell>
          <cell r="Y624">
            <v>0</v>
          </cell>
          <cell r="Z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0</v>
          </cell>
          <cell r="AE624">
            <v>0</v>
          </cell>
          <cell r="AF624"/>
          <cell r="AG624"/>
          <cell r="AH624"/>
          <cell r="AI624">
            <v>0</v>
          </cell>
          <cell r="AJ624">
            <v>0</v>
          </cell>
          <cell r="AK624">
            <v>0</v>
          </cell>
          <cell r="AL624">
            <v>0</v>
          </cell>
          <cell r="AM624"/>
          <cell r="AN624"/>
          <cell r="AO624"/>
          <cell r="AP624">
            <v>0</v>
          </cell>
          <cell r="AQ624">
            <v>0</v>
          </cell>
          <cell r="AR624">
            <v>0</v>
          </cell>
          <cell r="AS624">
            <v>0</v>
          </cell>
          <cell r="AT624"/>
          <cell r="AU624"/>
          <cell r="AV624"/>
          <cell r="AW624">
            <v>0</v>
          </cell>
          <cell r="AX624">
            <v>0</v>
          </cell>
          <cell r="AY624">
            <v>329.79</v>
          </cell>
          <cell r="AZ624">
            <v>329.79</v>
          </cell>
          <cell r="BA624"/>
          <cell r="BB624"/>
          <cell r="BC624"/>
          <cell r="BD624">
            <v>1.46</v>
          </cell>
          <cell r="BE624">
            <v>0</v>
          </cell>
          <cell r="BF624">
            <v>3708.08</v>
          </cell>
          <cell r="BG624">
            <v>3708.08</v>
          </cell>
          <cell r="BH624"/>
          <cell r="BI624"/>
          <cell r="BJ624"/>
          <cell r="BK624">
            <v>0</v>
          </cell>
          <cell r="BL624">
            <v>0</v>
          </cell>
          <cell r="BM624"/>
          <cell r="BN624">
            <v>0</v>
          </cell>
          <cell r="BO624">
            <v>0</v>
          </cell>
        </row>
        <row r="625">
          <cell r="I625" t="str">
            <v>4006/17</v>
          </cell>
          <cell r="J625" t="str">
            <v>G_4006/17</v>
          </cell>
          <cell r="K625">
            <v>2019</v>
          </cell>
          <cell r="L625">
            <v>2023</v>
          </cell>
          <cell r="M625">
            <v>14359.939999999999</v>
          </cell>
          <cell r="N625">
            <v>14359.939999999999</v>
          </cell>
          <cell r="O625">
            <v>0</v>
          </cell>
          <cell r="P625">
            <v>9</v>
          </cell>
          <cell r="Q625">
            <v>9</v>
          </cell>
          <cell r="R625">
            <v>0</v>
          </cell>
          <cell r="S625">
            <v>0</v>
          </cell>
          <cell r="T625">
            <v>0</v>
          </cell>
          <cell r="U625">
            <v>0</v>
          </cell>
          <cell r="V625">
            <v>7494.5899999999983</v>
          </cell>
          <cell r="W625">
            <v>6865.35</v>
          </cell>
          <cell r="X625">
            <v>6865.35</v>
          </cell>
          <cell r="Y625">
            <v>0</v>
          </cell>
          <cell r="Z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0</v>
          </cell>
          <cell r="AE625">
            <v>0</v>
          </cell>
          <cell r="AF625"/>
          <cell r="AG625"/>
          <cell r="AH625"/>
          <cell r="AI625">
            <v>0</v>
          </cell>
          <cell r="AJ625">
            <v>0</v>
          </cell>
          <cell r="AK625">
            <v>0</v>
          </cell>
          <cell r="AL625">
            <v>0</v>
          </cell>
          <cell r="AM625"/>
          <cell r="AN625"/>
          <cell r="AO625"/>
          <cell r="AP625">
            <v>0</v>
          </cell>
          <cell r="AQ625">
            <v>0</v>
          </cell>
          <cell r="AR625">
            <v>0</v>
          </cell>
          <cell r="AS625">
            <v>0</v>
          </cell>
          <cell r="AT625"/>
          <cell r="AU625"/>
          <cell r="AV625"/>
          <cell r="AW625">
            <v>9</v>
          </cell>
          <cell r="AX625">
            <v>0</v>
          </cell>
          <cell r="AY625">
            <v>865.35</v>
          </cell>
          <cell r="AZ625">
            <v>865.35</v>
          </cell>
          <cell r="BA625"/>
          <cell r="BB625"/>
          <cell r="BC625"/>
          <cell r="BD625">
            <v>0</v>
          </cell>
          <cell r="BE625">
            <v>0</v>
          </cell>
          <cell r="BF625">
            <v>6000</v>
          </cell>
          <cell r="BG625">
            <v>6000</v>
          </cell>
          <cell r="BH625"/>
          <cell r="BI625"/>
          <cell r="BJ625"/>
          <cell r="BK625">
            <v>0</v>
          </cell>
          <cell r="BL625">
            <v>0</v>
          </cell>
          <cell r="BM625"/>
          <cell r="BN625">
            <v>0</v>
          </cell>
          <cell r="BO625">
            <v>0</v>
          </cell>
        </row>
        <row r="626">
          <cell r="I626" t="str">
            <v>4008/17</v>
          </cell>
          <cell r="J626" t="str">
            <v>I_4008/17</v>
          </cell>
          <cell r="K626">
            <v>2018</v>
          </cell>
          <cell r="L626">
            <v>2020</v>
          </cell>
          <cell r="M626">
            <v>14523.31</v>
          </cell>
          <cell r="N626">
            <v>14523.31</v>
          </cell>
          <cell r="O626">
            <v>0</v>
          </cell>
          <cell r="P626">
            <v>9.4</v>
          </cell>
          <cell r="Q626">
            <v>9.4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2849.34</v>
          </cell>
          <cell r="W626">
            <v>11673.97</v>
          </cell>
          <cell r="X626">
            <v>11673.97</v>
          </cell>
          <cell r="Y626">
            <v>0</v>
          </cell>
          <cell r="Z626">
            <v>0</v>
          </cell>
          <cell r="AA626">
            <v>0</v>
          </cell>
          <cell r="AB626">
            <v>9.4</v>
          </cell>
          <cell r="AC626">
            <v>0</v>
          </cell>
          <cell r="AD626">
            <v>1773.97</v>
          </cell>
          <cell r="AE626">
            <v>1773.97</v>
          </cell>
          <cell r="AF626"/>
          <cell r="AG626"/>
          <cell r="AH626"/>
          <cell r="AI626">
            <v>0</v>
          </cell>
          <cell r="AJ626">
            <v>0</v>
          </cell>
          <cell r="AK626">
            <v>9900</v>
          </cell>
          <cell r="AL626">
            <v>9900</v>
          </cell>
          <cell r="AM626"/>
          <cell r="AN626"/>
          <cell r="AO626"/>
          <cell r="AP626">
            <v>0</v>
          </cell>
          <cell r="AQ626">
            <v>0</v>
          </cell>
          <cell r="AR626">
            <v>0</v>
          </cell>
          <cell r="AS626">
            <v>0</v>
          </cell>
          <cell r="AT626"/>
          <cell r="AU626"/>
          <cell r="AV626"/>
          <cell r="AW626">
            <v>0</v>
          </cell>
          <cell r="AX626">
            <v>0</v>
          </cell>
          <cell r="AY626">
            <v>0</v>
          </cell>
          <cell r="AZ626">
            <v>0</v>
          </cell>
          <cell r="BA626"/>
          <cell r="BB626"/>
          <cell r="BC626"/>
          <cell r="BD626">
            <v>0</v>
          </cell>
          <cell r="BE626">
            <v>0</v>
          </cell>
          <cell r="BF626">
            <v>0</v>
          </cell>
          <cell r="BG626">
            <v>0</v>
          </cell>
          <cell r="BH626"/>
          <cell r="BI626"/>
          <cell r="BJ626"/>
          <cell r="BK626">
            <v>0</v>
          </cell>
          <cell r="BL626">
            <v>0</v>
          </cell>
          <cell r="BM626"/>
          <cell r="BN626">
            <v>0</v>
          </cell>
          <cell r="BO626">
            <v>0</v>
          </cell>
        </row>
        <row r="627">
          <cell r="I627" t="str">
            <v>4009/17</v>
          </cell>
          <cell r="J627" t="str">
            <v>I_4009/17</v>
          </cell>
          <cell r="K627">
            <v>2018</v>
          </cell>
          <cell r="L627">
            <v>2023</v>
          </cell>
          <cell r="M627">
            <v>14007.23</v>
          </cell>
          <cell r="N627">
            <v>14007.23</v>
          </cell>
          <cell r="O627">
            <v>0</v>
          </cell>
          <cell r="P627">
            <v>4</v>
          </cell>
          <cell r="Q627">
            <v>4</v>
          </cell>
          <cell r="R627">
            <v>0</v>
          </cell>
          <cell r="S627">
            <v>0</v>
          </cell>
          <cell r="T627">
            <v>0</v>
          </cell>
          <cell r="U627">
            <v>0</v>
          </cell>
          <cell r="V627">
            <v>2456.7600000000002</v>
          </cell>
          <cell r="W627">
            <v>11550.47</v>
          </cell>
          <cell r="X627">
            <v>11550.47</v>
          </cell>
          <cell r="Y627">
            <v>0</v>
          </cell>
          <cell r="Z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3550.47</v>
          </cell>
          <cell r="AE627">
            <v>3550.47</v>
          </cell>
          <cell r="AF627"/>
          <cell r="AG627"/>
          <cell r="AH627"/>
          <cell r="AI627">
            <v>0</v>
          </cell>
          <cell r="AJ627">
            <v>0</v>
          </cell>
          <cell r="AK627">
            <v>0</v>
          </cell>
          <cell r="AL627">
            <v>0</v>
          </cell>
          <cell r="AM627"/>
          <cell r="AN627"/>
          <cell r="AO627"/>
          <cell r="AP627">
            <v>0</v>
          </cell>
          <cell r="AQ627">
            <v>0</v>
          </cell>
          <cell r="AR627">
            <v>0</v>
          </cell>
          <cell r="AS627">
            <v>0</v>
          </cell>
          <cell r="AT627"/>
          <cell r="AU627"/>
          <cell r="AV627"/>
          <cell r="AW627">
            <v>4</v>
          </cell>
          <cell r="AX627">
            <v>0</v>
          </cell>
          <cell r="AY627">
            <v>200</v>
          </cell>
          <cell r="AZ627">
            <v>200</v>
          </cell>
          <cell r="BA627"/>
          <cell r="BB627"/>
          <cell r="BC627"/>
          <cell r="BD627">
            <v>0</v>
          </cell>
          <cell r="BE627">
            <v>0</v>
          </cell>
          <cell r="BF627">
            <v>7800</v>
          </cell>
          <cell r="BG627">
            <v>7800</v>
          </cell>
          <cell r="BH627"/>
          <cell r="BI627"/>
          <cell r="BJ627"/>
          <cell r="BK627">
            <v>0</v>
          </cell>
          <cell r="BL627">
            <v>0</v>
          </cell>
          <cell r="BM627"/>
          <cell r="BN627">
            <v>0</v>
          </cell>
          <cell r="BO627">
            <v>0</v>
          </cell>
        </row>
        <row r="628">
          <cell r="I628" t="str">
            <v>4011/17</v>
          </cell>
          <cell r="J628" t="str">
            <v>G_4011/17</v>
          </cell>
          <cell r="K628">
            <v>2017</v>
          </cell>
          <cell r="L628">
            <v>2026</v>
          </cell>
          <cell r="M628">
            <v>26318.86</v>
          </cell>
          <cell r="N628">
            <v>26318.86</v>
          </cell>
          <cell r="O628">
            <v>0</v>
          </cell>
          <cell r="P628">
            <v>0</v>
          </cell>
          <cell r="Q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0</v>
          </cell>
          <cell r="V628">
            <v>11909.43</v>
          </cell>
          <cell r="W628">
            <v>14409.43</v>
          </cell>
          <cell r="X628">
            <v>14409.43</v>
          </cell>
          <cell r="Y628">
            <v>0</v>
          </cell>
          <cell r="Z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0</v>
          </cell>
          <cell r="AE628">
            <v>0</v>
          </cell>
          <cell r="AF628"/>
          <cell r="AG628"/>
          <cell r="AH628"/>
          <cell r="AI628">
            <v>0</v>
          </cell>
          <cell r="AJ628">
            <v>0</v>
          </cell>
          <cell r="AK628">
            <v>0</v>
          </cell>
          <cell r="AL628">
            <v>0</v>
          </cell>
          <cell r="AM628"/>
          <cell r="AN628"/>
          <cell r="AO628"/>
          <cell r="AP628">
            <v>0</v>
          </cell>
          <cell r="AQ628">
            <v>0</v>
          </cell>
          <cell r="AR628">
            <v>0</v>
          </cell>
          <cell r="AS628">
            <v>0</v>
          </cell>
          <cell r="AT628"/>
          <cell r="AU628"/>
          <cell r="AV628"/>
          <cell r="AW628">
            <v>0</v>
          </cell>
          <cell r="AX628">
            <v>0</v>
          </cell>
          <cell r="AY628">
            <v>0</v>
          </cell>
          <cell r="AZ628">
            <v>0</v>
          </cell>
          <cell r="BA628"/>
          <cell r="BB628"/>
          <cell r="BC628"/>
          <cell r="BD628">
            <v>0</v>
          </cell>
          <cell r="BE628">
            <v>0</v>
          </cell>
          <cell r="BF628">
            <v>2500</v>
          </cell>
          <cell r="BG628">
            <v>2500</v>
          </cell>
          <cell r="BH628"/>
          <cell r="BI628"/>
          <cell r="BJ628"/>
          <cell r="BK628">
            <v>0</v>
          </cell>
          <cell r="BL628">
            <v>0</v>
          </cell>
          <cell r="BM628"/>
          <cell r="BN628">
            <v>11909.43</v>
          </cell>
          <cell r="BO628">
            <v>11909.43</v>
          </cell>
        </row>
        <row r="629">
          <cell r="I629" t="str">
            <v>6376/20</v>
          </cell>
          <cell r="J629" t="str">
            <v>K_6376/20</v>
          </cell>
          <cell r="K629">
            <v>2020</v>
          </cell>
          <cell r="L629">
            <v>2020</v>
          </cell>
          <cell r="M629">
            <v>267.49</v>
          </cell>
          <cell r="N629">
            <v>267.49</v>
          </cell>
          <cell r="O629">
            <v>0</v>
          </cell>
          <cell r="P629">
            <v>0.2</v>
          </cell>
          <cell r="Q629">
            <v>0.2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136.03</v>
          </cell>
          <cell r="W629">
            <v>131.46</v>
          </cell>
          <cell r="X629">
            <v>131.46</v>
          </cell>
          <cell r="Y629">
            <v>0</v>
          </cell>
          <cell r="Z629">
            <v>0</v>
          </cell>
          <cell r="AA629">
            <v>0</v>
          </cell>
          <cell r="AB629">
            <v>0.2</v>
          </cell>
          <cell r="AC629">
            <v>0</v>
          </cell>
          <cell r="AD629">
            <v>131.46</v>
          </cell>
          <cell r="AE629">
            <v>131.46</v>
          </cell>
          <cell r="AF629"/>
          <cell r="AG629"/>
          <cell r="AH629"/>
          <cell r="AI629">
            <v>0</v>
          </cell>
          <cell r="AJ629">
            <v>0</v>
          </cell>
          <cell r="AK629">
            <v>0</v>
          </cell>
          <cell r="AL629">
            <v>0</v>
          </cell>
          <cell r="AM629"/>
          <cell r="AN629"/>
          <cell r="AO629"/>
          <cell r="AP629">
            <v>0</v>
          </cell>
          <cell r="AQ629">
            <v>0</v>
          </cell>
          <cell r="AR629">
            <v>0</v>
          </cell>
          <cell r="AS629">
            <v>0</v>
          </cell>
          <cell r="AT629"/>
          <cell r="AU629"/>
          <cell r="AV629"/>
          <cell r="AW629">
            <v>0</v>
          </cell>
          <cell r="AX629">
            <v>0</v>
          </cell>
          <cell r="AY629">
            <v>0</v>
          </cell>
          <cell r="AZ629">
            <v>0</v>
          </cell>
          <cell r="BA629"/>
          <cell r="BB629"/>
          <cell r="BC629"/>
          <cell r="BD629">
            <v>0</v>
          </cell>
          <cell r="BE629">
            <v>0</v>
          </cell>
          <cell r="BF629">
            <v>0</v>
          </cell>
          <cell r="BG629">
            <v>0</v>
          </cell>
          <cell r="BH629"/>
          <cell r="BI629"/>
          <cell r="BJ629"/>
          <cell r="BK629">
            <v>0</v>
          </cell>
          <cell r="BL629">
            <v>0</v>
          </cell>
          <cell r="BM629"/>
          <cell r="BN629">
            <v>0</v>
          </cell>
          <cell r="BO629">
            <v>0</v>
          </cell>
        </row>
        <row r="630">
          <cell r="I630" t="str">
            <v>6321/20</v>
          </cell>
          <cell r="J630" t="str">
            <v>K_6321/20</v>
          </cell>
          <cell r="K630">
            <v>2020</v>
          </cell>
          <cell r="L630">
            <v>2020</v>
          </cell>
          <cell r="M630">
            <v>217.1</v>
          </cell>
          <cell r="N630">
            <v>217.1</v>
          </cell>
          <cell r="O630">
            <v>0</v>
          </cell>
          <cell r="P630">
            <v>0.16</v>
          </cell>
          <cell r="Q630">
            <v>0.16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85.72999999999999</v>
          </cell>
          <cell r="W630">
            <v>131.37</v>
          </cell>
          <cell r="X630">
            <v>131.37</v>
          </cell>
          <cell r="Y630">
            <v>0</v>
          </cell>
          <cell r="Z630">
            <v>0</v>
          </cell>
          <cell r="AA630">
            <v>0</v>
          </cell>
          <cell r="AB630">
            <v>0.16</v>
          </cell>
          <cell r="AC630">
            <v>0</v>
          </cell>
          <cell r="AD630">
            <v>131.37</v>
          </cell>
          <cell r="AE630">
            <v>131.37</v>
          </cell>
          <cell r="AF630"/>
          <cell r="AG630"/>
          <cell r="AH630"/>
          <cell r="AI630">
            <v>0</v>
          </cell>
          <cell r="AJ630">
            <v>0</v>
          </cell>
          <cell r="AK630">
            <v>0</v>
          </cell>
          <cell r="AL630">
            <v>0</v>
          </cell>
          <cell r="AM630"/>
          <cell r="AN630"/>
          <cell r="AO630"/>
          <cell r="AP630">
            <v>0</v>
          </cell>
          <cell r="AQ630">
            <v>0</v>
          </cell>
          <cell r="AR630">
            <v>0</v>
          </cell>
          <cell r="AS630">
            <v>0</v>
          </cell>
          <cell r="AT630"/>
          <cell r="AU630"/>
          <cell r="AV630"/>
          <cell r="AW630">
            <v>0</v>
          </cell>
          <cell r="AX630">
            <v>0</v>
          </cell>
          <cell r="AY630">
            <v>0</v>
          </cell>
          <cell r="AZ630">
            <v>0</v>
          </cell>
          <cell r="BA630"/>
          <cell r="BB630"/>
          <cell r="BC630"/>
          <cell r="BD630">
            <v>0</v>
          </cell>
          <cell r="BE630">
            <v>0</v>
          </cell>
          <cell r="BF630">
            <v>0</v>
          </cell>
          <cell r="BG630">
            <v>0</v>
          </cell>
          <cell r="BH630"/>
          <cell r="BI630"/>
          <cell r="BJ630"/>
          <cell r="BK630">
            <v>0</v>
          </cell>
          <cell r="BL630">
            <v>0</v>
          </cell>
          <cell r="BM630"/>
          <cell r="BN630">
            <v>0</v>
          </cell>
          <cell r="BO630">
            <v>0</v>
          </cell>
        </row>
        <row r="631">
          <cell r="I631" t="str">
            <v>6322/20</v>
          </cell>
          <cell r="J631" t="str">
            <v>K_6322/20</v>
          </cell>
          <cell r="K631">
            <v>2020</v>
          </cell>
          <cell r="L631">
            <v>2020</v>
          </cell>
          <cell r="M631">
            <v>195.8</v>
          </cell>
          <cell r="N631">
            <v>195.8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60</v>
          </cell>
          <cell r="W631">
            <v>135.80000000000001</v>
          </cell>
          <cell r="X631">
            <v>135.80000000000001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135.80000000000001</v>
          </cell>
          <cell r="AE631">
            <v>135.80000000000001</v>
          </cell>
          <cell r="AF631"/>
          <cell r="AG631"/>
          <cell r="AH631"/>
          <cell r="AI631">
            <v>0</v>
          </cell>
          <cell r="AJ631">
            <v>0</v>
          </cell>
          <cell r="AK631">
            <v>0</v>
          </cell>
          <cell r="AL631">
            <v>0</v>
          </cell>
          <cell r="AM631"/>
          <cell r="AN631"/>
          <cell r="AO631"/>
          <cell r="AP631">
            <v>0</v>
          </cell>
          <cell r="AQ631">
            <v>0</v>
          </cell>
          <cell r="AR631">
            <v>0</v>
          </cell>
          <cell r="AS631">
            <v>0</v>
          </cell>
          <cell r="AT631"/>
          <cell r="AU631"/>
          <cell r="AV631"/>
          <cell r="AW631">
            <v>0</v>
          </cell>
          <cell r="AX631">
            <v>0</v>
          </cell>
          <cell r="AY631">
            <v>0</v>
          </cell>
          <cell r="AZ631">
            <v>0</v>
          </cell>
          <cell r="BA631"/>
          <cell r="BB631"/>
          <cell r="BC631"/>
          <cell r="BD631">
            <v>0</v>
          </cell>
          <cell r="BE631">
            <v>0</v>
          </cell>
          <cell r="BF631">
            <v>0</v>
          </cell>
          <cell r="BG631">
            <v>0</v>
          </cell>
          <cell r="BH631"/>
          <cell r="BI631"/>
          <cell r="BJ631"/>
          <cell r="BK631">
            <v>0</v>
          </cell>
          <cell r="BL631">
            <v>0</v>
          </cell>
          <cell r="BM631"/>
          <cell r="BN631">
            <v>0</v>
          </cell>
          <cell r="BO631">
            <v>0</v>
          </cell>
        </row>
        <row r="632">
          <cell r="I632" t="str">
            <v>6272/19</v>
          </cell>
          <cell r="J632" t="str">
            <v xml:space="preserve">J_6272/19 </v>
          </cell>
          <cell r="K632">
            <v>2020</v>
          </cell>
          <cell r="L632">
            <v>2020</v>
          </cell>
          <cell r="M632">
            <v>316.99</v>
          </cell>
          <cell r="N632">
            <v>316.99</v>
          </cell>
          <cell r="O632">
            <v>0</v>
          </cell>
          <cell r="P632">
            <v>0.12</v>
          </cell>
          <cell r="Q632">
            <v>0.12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137.53</v>
          </cell>
          <cell r="W632">
            <v>179.46</v>
          </cell>
          <cell r="X632">
            <v>179.46</v>
          </cell>
          <cell r="Y632">
            <v>0</v>
          </cell>
          <cell r="Z632">
            <v>0</v>
          </cell>
          <cell r="AA632">
            <v>0</v>
          </cell>
          <cell r="AB632">
            <v>0.12</v>
          </cell>
          <cell r="AC632">
            <v>0</v>
          </cell>
          <cell r="AD632">
            <v>179.46</v>
          </cell>
          <cell r="AE632">
            <v>179.46</v>
          </cell>
          <cell r="AF632"/>
          <cell r="AG632"/>
          <cell r="AH632"/>
          <cell r="AI632">
            <v>0</v>
          </cell>
          <cell r="AJ632">
            <v>0</v>
          </cell>
          <cell r="AK632">
            <v>0</v>
          </cell>
          <cell r="AL632">
            <v>0</v>
          </cell>
          <cell r="AM632"/>
          <cell r="AN632"/>
          <cell r="AO632"/>
          <cell r="AP632">
            <v>0</v>
          </cell>
          <cell r="AQ632">
            <v>0</v>
          </cell>
          <cell r="AR632">
            <v>0</v>
          </cell>
          <cell r="AS632">
            <v>0</v>
          </cell>
          <cell r="AT632"/>
          <cell r="AU632"/>
          <cell r="AV632"/>
          <cell r="AW632">
            <v>0</v>
          </cell>
          <cell r="AX632">
            <v>0</v>
          </cell>
          <cell r="AY632">
            <v>0</v>
          </cell>
          <cell r="AZ632">
            <v>0</v>
          </cell>
          <cell r="BA632"/>
          <cell r="BB632"/>
          <cell r="BC632"/>
          <cell r="BD632">
            <v>0</v>
          </cell>
          <cell r="BE632">
            <v>0</v>
          </cell>
          <cell r="BF632">
            <v>0</v>
          </cell>
          <cell r="BG632">
            <v>0</v>
          </cell>
          <cell r="BH632"/>
          <cell r="BI632"/>
          <cell r="BJ632"/>
          <cell r="BK632">
            <v>0</v>
          </cell>
          <cell r="BL632">
            <v>0</v>
          </cell>
          <cell r="BM632"/>
          <cell r="BN632">
            <v>0</v>
          </cell>
          <cell r="BO632">
            <v>0</v>
          </cell>
        </row>
        <row r="633">
          <cell r="I633" t="str">
            <v>6273/19</v>
          </cell>
          <cell r="J633" t="str">
            <v>J_6273/19</v>
          </cell>
          <cell r="K633">
            <v>2020</v>
          </cell>
          <cell r="L633">
            <v>2020</v>
          </cell>
          <cell r="M633">
            <v>327.12</v>
          </cell>
          <cell r="N633">
            <v>327.12</v>
          </cell>
          <cell r="O633">
            <v>0</v>
          </cell>
          <cell r="P633">
            <v>0.13</v>
          </cell>
          <cell r="Q633">
            <v>0.13</v>
          </cell>
          <cell r="R633">
            <v>0</v>
          </cell>
          <cell r="S633">
            <v>0</v>
          </cell>
          <cell r="T633">
            <v>0</v>
          </cell>
          <cell r="U633">
            <v>0</v>
          </cell>
          <cell r="V633">
            <v>166.43</v>
          </cell>
          <cell r="W633">
            <v>160.69</v>
          </cell>
          <cell r="X633">
            <v>160.69</v>
          </cell>
          <cell r="Y633">
            <v>0</v>
          </cell>
          <cell r="Z633">
            <v>0</v>
          </cell>
          <cell r="AA633">
            <v>0</v>
          </cell>
          <cell r="AB633">
            <v>0.13</v>
          </cell>
          <cell r="AC633">
            <v>0</v>
          </cell>
          <cell r="AD633">
            <v>160.69</v>
          </cell>
          <cell r="AE633">
            <v>160.69</v>
          </cell>
          <cell r="AF633"/>
          <cell r="AG633"/>
          <cell r="AH633"/>
          <cell r="AI633">
            <v>0</v>
          </cell>
          <cell r="AJ633">
            <v>0</v>
          </cell>
          <cell r="AK633">
            <v>0</v>
          </cell>
          <cell r="AL633">
            <v>0</v>
          </cell>
          <cell r="AM633"/>
          <cell r="AN633"/>
          <cell r="AO633"/>
          <cell r="AP633">
            <v>0</v>
          </cell>
          <cell r="AQ633">
            <v>0</v>
          </cell>
          <cell r="AR633">
            <v>0</v>
          </cell>
          <cell r="AS633">
            <v>0</v>
          </cell>
          <cell r="AT633"/>
          <cell r="AU633"/>
          <cell r="AV633"/>
          <cell r="AW633">
            <v>0</v>
          </cell>
          <cell r="AX633">
            <v>0</v>
          </cell>
          <cell r="AY633">
            <v>0</v>
          </cell>
          <cell r="AZ633">
            <v>0</v>
          </cell>
          <cell r="BA633"/>
          <cell r="BB633"/>
          <cell r="BC633"/>
          <cell r="BD633">
            <v>0</v>
          </cell>
          <cell r="BE633">
            <v>0</v>
          </cell>
          <cell r="BF633">
            <v>0</v>
          </cell>
          <cell r="BG633">
            <v>0</v>
          </cell>
          <cell r="BH633"/>
          <cell r="BI633"/>
          <cell r="BJ633"/>
          <cell r="BK633">
            <v>0</v>
          </cell>
          <cell r="BL633">
            <v>0</v>
          </cell>
          <cell r="BM633"/>
          <cell r="BN633">
            <v>0</v>
          </cell>
          <cell r="BO633">
            <v>0</v>
          </cell>
        </row>
        <row r="634">
          <cell r="I634"/>
          <cell r="J634"/>
          <cell r="K634"/>
          <cell r="L634"/>
          <cell r="M634">
            <v>82868.198590000015</v>
          </cell>
          <cell r="N634" t="e">
            <v>#N/A</v>
          </cell>
          <cell r="O634" t="e">
            <v>#N/A</v>
          </cell>
          <cell r="P634">
            <v>0</v>
          </cell>
          <cell r="Q634" t="e">
            <v>#N/A</v>
          </cell>
          <cell r="R634" t="e">
            <v>#N/A</v>
          </cell>
          <cell r="S634">
            <v>0</v>
          </cell>
          <cell r="T634" t="e">
            <v>#N/A</v>
          </cell>
          <cell r="U634" t="e">
            <v>#N/A</v>
          </cell>
          <cell r="V634">
            <v>82868.198590000015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/>
          <cell r="AC634"/>
          <cell r="AD634">
            <v>0</v>
          </cell>
          <cell r="AE634"/>
          <cell r="AF634">
            <v>0</v>
          </cell>
          <cell r="AG634">
            <v>0</v>
          </cell>
          <cell r="AH634">
            <v>0</v>
          </cell>
          <cell r="AI634"/>
          <cell r="AJ634"/>
          <cell r="AK634"/>
          <cell r="AL634"/>
          <cell r="AM634">
            <v>0</v>
          </cell>
          <cell r="AN634">
            <v>0</v>
          </cell>
          <cell r="AO634">
            <v>0</v>
          </cell>
          <cell r="AP634"/>
          <cell r="AQ634"/>
          <cell r="AR634"/>
          <cell r="AS634"/>
          <cell r="AT634">
            <v>0</v>
          </cell>
          <cell r="AU634">
            <v>0</v>
          </cell>
          <cell r="AV634">
            <v>0</v>
          </cell>
          <cell r="AW634"/>
          <cell r="AX634"/>
          <cell r="AY634"/>
          <cell r="AZ634"/>
          <cell r="BA634">
            <v>0</v>
          </cell>
          <cell r="BB634">
            <v>0</v>
          </cell>
          <cell r="BC634">
            <v>0</v>
          </cell>
          <cell r="BD634"/>
          <cell r="BE634"/>
          <cell r="BF634"/>
          <cell r="BG634"/>
          <cell r="BH634">
            <v>0</v>
          </cell>
          <cell r="BI634">
            <v>0</v>
          </cell>
          <cell r="BJ634">
            <v>0</v>
          </cell>
          <cell r="BK634"/>
          <cell r="BL634"/>
          <cell r="BM634">
            <v>1</v>
          </cell>
          <cell r="BN634"/>
          <cell r="BO634"/>
        </row>
        <row r="635">
          <cell r="I635" t="str">
            <v>5310/18</v>
          </cell>
          <cell r="J635" t="str">
            <v>I_5310/18</v>
          </cell>
          <cell r="K635">
            <v>2018</v>
          </cell>
          <cell r="L635">
            <v>2020</v>
          </cell>
          <cell r="M635">
            <v>1641.03</v>
          </cell>
          <cell r="N635">
            <v>1641.03</v>
          </cell>
          <cell r="O635">
            <v>0</v>
          </cell>
          <cell r="P635">
            <v>0</v>
          </cell>
          <cell r="Q635">
            <v>0</v>
          </cell>
          <cell r="R635">
            <v>0</v>
          </cell>
          <cell r="S635">
            <v>0.5</v>
          </cell>
          <cell r="T635">
            <v>0.5</v>
          </cell>
          <cell r="U635">
            <v>0</v>
          </cell>
          <cell r="V635">
            <v>260.48</v>
          </cell>
          <cell r="W635">
            <v>1380.55</v>
          </cell>
          <cell r="X635">
            <v>1380.55</v>
          </cell>
          <cell r="Y635">
            <v>0</v>
          </cell>
          <cell r="Z635">
            <v>0</v>
          </cell>
          <cell r="AA635">
            <v>0</v>
          </cell>
          <cell r="AB635">
            <v>0</v>
          </cell>
          <cell r="AC635">
            <v>0.5</v>
          </cell>
          <cell r="AD635">
            <v>1380.55</v>
          </cell>
          <cell r="AE635">
            <v>1380.55</v>
          </cell>
          <cell r="AF635"/>
          <cell r="AG635"/>
          <cell r="AH635"/>
          <cell r="AI635">
            <v>0</v>
          </cell>
          <cell r="AJ635">
            <v>0</v>
          </cell>
          <cell r="AK635">
            <v>0</v>
          </cell>
          <cell r="AL635">
            <v>0</v>
          </cell>
          <cell r="AM635"/>
          <cell r="AN635"/>
          <cell r="AO635"/>
          <cell r="AP635">
            <v>0</v>
          </cell>
          <cell r="AQ635">
            <v>0</v>
          </cell>
          <cell r="AR635">
            <v>0</v>
          </cell>
          <cell r="AS635">
            <v>0</v>
          </cell>
          <cell r="AT635"/>
          <cell r="AU635"/>
          <cell r="AV635"/>
          <cell r="AW635">
            <v>0</v>
          </cell>
          <cell r="AX635">
            <v>0</v>
          </cell>
          <cell r="AY635">
            <v>0</v>
          </cell>
          <cell r="AZ635">
            <v>0</v>
          </cell>
          <cell r="BA635"/>
          <cell r="BB635"/>
          <cell r="BC635"/>
          <cell r="BD635">
            <v>0</v>
          </cell>
          <cell r="BE635">
            <v>0</v>
          </cell>
          <cell r="BF635">
            <v>0</v>
          </cell>
          <cell r="BG635">
            <v>0</v>
          </cell>
          <cell r="BH635"/>
          <cell r="BI635"/>
          <cell r="BJ635"/>
          <cell r="BK635">
            <v>0</v>
          </cell>
          <cell r="BL635">
            <v>0</v>
          </cell>
          <cell r="BM635"/>
          <cell r="BN635">
            <v>0</v>
          </cell>
          <cell r="BO635">
            <v>0</v>
          </cell>
        </row>
        <row r="636">
          <cell r="I636" t="str">
            <v>5311/18</v>
          </cell>
          <cell r="J636" t="str">
            <v>I_5311/18</v>
          </cell>
          <cell r="K636">
            <v>2018</v>
          </cell>
          <cell r="L636">
            <v>2020</v>
          </cell>
          <cell r="M636">
            <v>660.24</v>
          </cell>
          <cell r="N636">
            <v>660.24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0.1</v>
          </cell>
          <cell r="T636">
            <v>0.1</v>
          </cell>
          <cell r="U636">
            <v>0</v>
          </cell>
          <cell r="V636">
            <v>150.74</v>
          </cell>
          <cell r="W636">
            <v>509.5</v>
          </cell>
          <cell r="X636">
            <v>509.5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0.1</v>
          </cell>
          <cell r="AD636">
            <v>509.5</v>
          </cell>
          <cell r="AE636">
            <v>509.5</v>
          </cell>
          <cell r="AF636"/>
          <cell r="AG636"/>
          <cell r="AH636"/>
          <cell r="AI636">
            <v>0</v>
          </cell>
          <cell r="AJ636">
            <v>0</v>
          </cell>
          <cell r="AK636">
            <v>0</v>
          </cell>
          <cell r="AL636">
            <v>0</v>
          </cell>
          <cell r="AM636"/>
          <cell r="AN636"/>
          <cell r="AO636"/>
          <cell r="AP636">
            <v>0</v>
          </cell>
          <cell r="AQ636">
            <v>0</v>
          </cell>
          <cell r="AR636">
            <v>0</v>
          </cell>
          <cell r="AS636">
            <v>0</v>
          </cell>
          <cell r="AT636"/>
          <cell r="AU636"/>
          <cell r="AV636"/>
          <cell r="AW636">
            <v>0</v>
          </cell>
          <cell r="AX636">
            <v>0</v>
          </cell>
          <cell r="AY636">
            <v>0</v>
          </cell>
          <cell r="AZ636">
            <v>0</v>
          </cell>
          <cell r="BA636"/>
          <cell r="BB636"/>
          <cell r="BC636"/>
          <cell r="BD636">
            <v>0</v>
          </cell>
          <cell r="BE636">
            <v>0</v>
          </cell>
          <cell r="BF636">
            <v>0</v>
          </cell>
          <cell r="BG636">
            <v>0</v>
          </cell>
          <cell r="BH636"/>
          <cell r="BI636"/>
          <cell r="BJ636"/>
          <cell r="BK636">
            <v>0</v>
          </cell>
          <cell r="BL636">
            <v>0</v>
          </cell>
          <cell r="BM636"/>
          <cell r="BN636">
            <v>0</v>
          </cell>
          <cell r="BO636">
            <v>0</v>
          </cell>
        </row>
        <row r="637">
          <cell r="I637" t="str">
            <v>5655/18</v>
          </cell>
          <cell r="J637" t="str">
            <v>J_5655/18</v>
          </cell>
          <cell r="K637">
            <v>2018</v>
          </cell>
          <cell r="L637">
            <v>2020</v>
          </cell>
          <cell r="M637">
            <v>652.13338999999996</v>
          </cell>
          <cell r="N637">
            <v>1134.6400000000001</v>
          </cell>
          <cell r="O637">
            <v>-482.50661000000014</v>
          </cell>
          <cell r="P637">
            <v>0</v>
          </cell>
          <cell r="Q637">
            <v>0</v>
          </cell>
          <cell r="R637">
            <v>0</v>
          </cell>
          <cell r="S637">
            <v>0.8</v>
          </cell>
          <cell r="T637">
            <v>0.8</v>
          </cell>
          <cell r="U637">
            <v>0</v>
          </cell>
          <cell r="V637">
            <v>641.80338999999992</v>
          </cell>
          <cell r="W637">
            <v>10.33</v>
          </cell>
          <cell r="X637">
            <v>10.33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0.8</v>
          </cell>
          <cell r="AD637">
            <v>10.33</v>
          </cell>
          <cell r="AE637">
            <v>10.33</v>
          </cell>
          <cell r="AF637"/>
          <cell r="AG637"/>
          <cell r="AH637"/>
          <cell r="AI637">
            <v>0</v>
          </cell>
          <cell r="AJ637">
            <v>0</v>
          </cell>
          <cell r="AK637">
            <v>0</v>
          </cell>
          <cell r="AL637">
            <v>0</v>
          </cell>
          <cell r="AM637"/>
          <cell r="AN637"/>
          <cell r="AO637"/>
          <cell r="AP637">
            <v>0</v>
          </cell>
          <cell r="AQ637">
            <v>0</v>
          </cell>
          <cell r="AR637">
            <v>0</v>
          </cell>
          <cell r="AS637">
            <v>0</v>
          </cell>
          <cell r="AT637"/>
          <cell r="AU637"/>
          <cell r="AV637"/>
          <cell r="AW637">
            <v>0</v>
          </cell>
          <cell r="AX637">
            <v>0</v>
          </cell>
          <cell r="AY637">
            <v>0</v>
          </cell>
          <cell r="AZ637">
            <v>0</v>
          </cell>
          <cell r="BA637"/>
          <cell r="BB637"/>
          <cell r="BC637"/>
          <cell r="BD637">
            <v>0</v>
          </cell>
          <cell r="BE637">
            <v>0</v>
          </cell>
          <cell r="BF637">
            <v>0</v>
          </cell>
          <cell r="BG637">
            <v>0</v>
          </cell>
          <cell r="BH637"/>
          <cell r="BI637"/>
          <cell r="BJ637"/>
          <cell r="BK637">
            <v>0</v>
          </cell>
          <cell r="BL637">
            <v>0</v>
          </cell>
          <cell r="BM637"/>
          <cell r="BN637">
            <v>0</v>
          </cell>
          <cell r="BO637">
            <v>0</v>
          </cell>
        </row>
        <row r="638">
          <cell r="I638" t="str">
            <v>5005/18</v>
          </cell>
          <cell r="J638" t="str">
            <v xml:space="preserve">I_5005/18 </v>
          </cell>
          <cell r="K638">
            <v>2022</v>
          </cell>
          <cell r="L638">
            <v>2025</v>
          </cell>
          <cell r="M638">
            <v>27131.01</v>
          </cell>
          <cell r="N638">
            <v>27131.01</v>
          </cell>
          <cell r="O638">
            <v>0</v>
          </cell>
          <cell r="P638">
            <v>8.6199999999999992</v>
          </cell>
          <cell r="Q638">
            <v>8.6199999999999992</v>
          </cell>
          <cell r="R638">
            <v>0</v>
          </cell>
          <cell r="S638">
            <v>0</v>
          </cell>
          <cell r="T638">
            <v>0</v>
          </cell>
          <cell r="U638">
            <v>0</v>
          </cell>
          <cell r="V638">
            <v>0</v>
          </cell>
          <cell r="W638">
            <v>27131.009999999995</v>
          </cell>
          <cell r="X638">
            <v>27131.009999999995</v>
          </cell>
          <cell r="Y638">
            <v>0</v>
          </cell>
          <cell r="Z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0</v>
          </cell>
          <cell r="AE638">
            <v>0</v>
          </cell>
          <cell r="AF638"/>
          <cell r="AG638"/>
          <cell r="AH638"/>
          <cell r="AI638">
            <v>0</v>
          </cell>
          <cell r="AJ638">
            <v>0</v>
          </cell>
          <cell r="AK638">
            <v>0</v>
          </cell>
          <cell r="AL638">
            <v>0</v>
          </cell>
          <cell r="AM638"/>
          <cell r="AN638"/>
          <cell r="AO638"/>
          <cell r="AP638">
            <v>0</v>
          </cell>
          <cell r="AQ638">
            <v>0</v>
          </cell>
          <cell r="AR638">
            <v>0</v>
          </cell>
          <cell r="AS638">
            <v>0</v>
          </cell>
          <cell r="AT638"/>
          <cell r="AU638"/>
          <cell r="AV638"/>
          <cell r="AW638">
            <v>0</v>
          </cell>
          <cell r="AX638">
            <v>0</v>
          </cell>
          <cell r="AY638">
            <v>498.74</v>
          </cell>
          <cell r="AZ638">
            <v>498.74</v>
          </cell>
          <cell r="BA638"/>
          <cell r="BB638"/>
          <cell r="BC638"/>
          <cell r="BD638">
            <v>0</v>
          </cell>
          <cell r="BE638">
            <v>0</v>
          </cell>
          <cell r="BF638">
            <v>5374.4840000002605</v>
          </cell>
          <cell r="BG638">
            <v>5374.4840000002605</v>
          </cell>
          <cell r="BH638"/>
          <cell r="BI638"/>
          <cell r="BJ638"/>
          <cell r="BK638">
            <v>8.6199999999999992</v>
          </cell>
          <cell r="BL638">
            <v>0</v>
          </cell>
          <cell r="BM638">
            <v>1</v>
          </cell>
          <cell r="BN638">
            <v>21257.785999999734</v>
          </cell>
          <cell r="BO638">
            <v>21257.785999999734</v>
          </cell>
        </row>
        <row r="639">
          <cell r="I639" t="str">
            <v>6091/19</v>
          </cell>
          <cell r="J639" t="str">
            <v xml:space="preserve">J_6091/19 </v>
          </cell>
          <cell r="K639">
            <v>2020</v>
          </cell>
          <cell r="L639">
            <v>2020</v>
          </cell>
          <cell r="M639">
            <v>20.947089999999999</v>
          </cell>
          <cell r="N639">
            <v>98.13</v>
          </cell>
          <cell r="O639">
            <v>-77.182909999999993</v>
          </cell>
          <cell r="P639">
            <v>0.05</v>
          </cell>
          <cell r="Q639">
            <v>0.05</v>
          </cell>
          <cell r="R639">
            <v>-1.0000000000000009E-3</v>
          </cell>
          <cell r="S639">
            <v>0</v>
          </cell>
          <cell r="T639">
            <v>0</v>
          </cell>
          <cell r="U639">
            <v>0</v>
          </cell>
          <cell r="V639">
            <v>8.2070899999999991</v>
          </cell>
          <cell r="W639">
            <v>12.74</v>
          </cell>
          <cell r="X639">
            <v>12.74</v>
          </cell>
          <cell r="Y639">
            <v>0</v>
          </cell>
          <cell r="Z639">
            <v>0</v>
          </cell>
          <cell r="AA639">
            <v>0</v>
          </cell>
          <cell r="AB639">
            <v>0.05</v>
          </cell>
          <cell r="AC639">
            <v>0</v>
          </cell>
          <cell r="AD639">
            <v>12.74</v>
          </cell>
          <cell r="AE639">
            <v>12.74</v>
          </cell>
          <cell r="AF639"/>
          <cell r="AG639"/>
          <cell r="AH639"/>
          <cell r="AI639">
            <v>0</v>
          </cell>
          <cell r="AJ639">
            <v>0</v>
          </cell>
          <cell r="AK639">
            <v>0</v>
          </cell>
          <cell r="AL639">
            <v>0</v>
          </cell>
          <cell r="AM639"/>
          <cell r="AN639"/>
          <cell r="AO639"/>
          <cell r="AP639">
            <v>0</v>
          </cell>
          <cell r="AQ639">
            <v>0</v>
          </cell>
          <cell r="AR639">
            <v>0</v>
          </cell>
          <cell r="AS639">
            <v>0</v>
          </cell>
          <cell r="AT639"/>
          <cell r="AU639"/>
          <cell r="AV639"/>
          <cell r="AW639">
            <v>0</v>
          </cell>
          <cell r="AX639">
            <v>0</v>
          </cell>
          <cell r="AY639">
            <v>0</v>
          </cell>
          <cell r="AZ639">
            <v>0</v>
          </cell>
          <cell r="BA639"/>
          <cell r="BB639"/>
          <cell r="BC639"/>
          <cell r="BD639">
            <v>0</v>
          </cell>
          <cell r="BE639">
            <v>0</v>
          </cell>
          <cell r="BF639">
            <v>0</v>
          </cell>
          <cell r="BG639">
            <v>0</v>
          </cell>
          <cell r="BH639"/>
          <cell r="BI639"/>
          <cell r="BJ639"/>
          <cell r="BK639">
            <v>0</v>
          </cell>
          <cell r="BL639">
            <v>0</v>
          </cell>
          <cell r="BM639"/>
          <cell r="BN639">
            <v>0</v>
          </cell>
          <cell r="BO639">
            <v>0</v>
          </cell>
        </row>
        <row r="640">
          <cell r="I640" t="str">
            <v>6157/19</v>
          </cell>
          <cell r="J640" t="str">
            <v xml:space="preserve">J_6157/19 </v>
          </cell>
          <cell r="K640">
            <v>2020</v>
          </cell>
          <cell r="L640">
            <v>2020</v>
          </cell>
          <cell r="M640">
            <v>63.158110000000001</v>
          </cell>
          <cell r="N640">
            <v>217.11</v>
          </cell>
          <cell r="O640">
            <v>-153.95189000000002</v>
          </cell>
          <cell r="P640">
            <v>0.28000000000000003</v>
          </cell>
          <cell r="Q640">
            <v>0.28000000000000003</v>
          </cell>
          <cell r="R640">
            <v>-1.0000000000000009E-3</v>
          </cell>
          <cell r="S640">
            <v>0</v>
          </cell>
          <cell r="T640">
            <v>0</v>
          </cell>
          <cell r="U640">
            <v>0</v>
          </cell>
          <cell r="V640">
            <v>8.2281100000000009</v>
          </cell>
          <cell r="W640">
            <v>54.93</v>
          </cell>
          <cell r="X640">
            <v>54.93</v>
          </cell>
          <cell r="Y640">
            <v>0</v>
          </cell>
          <cell r="Z640">
            <v>0</v>
          </cell>
          <cell r="AA640">
            <v>0</v>
          </cell>
          <cell r="AB640">
            <v>0.28000000000000003</v>
          </cell>
          <cell r="AC640">
            <v>0</v>
          </cell>
          <cell r="AD640">
            <v>54.93</v>
          </cell>
          <cell r="AE640">
            <v>54.93</v>
          </cell>
          <cell r="AF640"/>
          <cell r="AG640"/>
          <cell r="AH640"/>
          <cell r="AI640">
            <v>0</v>
          </cell>
          <cell r="AJ640">
            <v>0</v>
          </cell>
          <cell r="AK640">
            <v>0</v>
          </cell>
          <cell r="AL640">
            <v>0</v>
          </cell>
          <cell r="AM640"/>
          <cell r="AN640"/>
          <cell r="AO640"/>
          <cell r="AP640">
            <v>0</v>
          </cell>
          <cell r="AQ640">
            <v>0</v>
          </cell>
          <cell r="AR640">
            <v>0</v>
          </cell>
          <cell r="AS640">
            <v>0</v>
          </cell>
          <cell r="AT640"/>
          <cell r="AU640"/>
          <cell r="AV640"/>
          <cell r="AW640">
            <v>0</v>
          </cell>
          <cell r="AX640">
            <v>0</v>
          </cell>
          <cell r="AY640">
            <v>0</v>
          </cell>
          <cell r="AZ640">
            <v>0</v>
          </cell>
          <cell r="BA640"/>
          <cell r="BB640"/>
          <cell r="BC640"/>
          <cell r="BD640">
            <v>0</v>
          </cell>
          <cell r="BE640">
            <v>0</v>
          </cell>
          <cell r="BF640">
            <v>0</v>
          </cell>
          <cell r="BG640">
            <v>0</v>
          </cell>
          <cell r="BH640"/>
          <cell r="BI640"/>
          <cell r="BJ640"/>
          <cell r="BK640">
            <v>0</v>
          </cell>
          <cell r="BL640">
            <v>0</v>
          </cell>
          <cell r="BM640"/>
          <cell r="BN640">
            <v>0</v>
          </cell>
          <cell r="BO640">
            <v>0</v>
          </cell>
        </row>
        <row r="641">
          <cell r="I641" t="str">
            <v>6039/19</v>
          </cell>
          <cell r="J641" t="str">
            <v xml:space="preserve">J_6039/19 </v>
          </cell>
          <cell r="K641">
            <v>2021</v>
          </cell>
          <cell r="L641">
            <v>2021</v>
          </cell>
          <cell r="M641">
            <v>23633.279999999999</v>
          </cell>
          <cell r="N641">
            <v>23633.279999999999</v>
          </cell>
          <cell r="O641">
            <v>0</v>
          </cell>
          <cell r="P641">
            <v>0.42</v>
          </cell>
          <cell r="Q641">
            <v>0.42</v>
          </cell>
          <cell r="R641">
            <v>0</v>
          </cell>
          <cell r="S641">
            <v>0.9</v>
          </cell>
          <cell r="T641">
            <v>0.9</v>
          </cell>
          <cell r="U641">
            <v>0</v>
          </cell>
          <cell r="V641">
            <v>990</v>
          </cell>
          <cell r="W641">
            <v>22643.279999999999</v>
          </cell>
          <cell r="X641">
            <v>22643.279999999999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10</v>
          </cell>
          <cell r="AE641">
            <v>10</v>
          </cell>
          <cell r="AF641"/>
          <cell r="AG641"/>
          <cell r="AH641"/>
          <cell r="AI641">
            <v>0.42</v>
          </cell>
          <cell r="AJ641">
            <v>0.9</v>
          </cell>
          <cell r="AK641">
            <v>2633.28</v>
          </cell>
          <cell r="AL641">
            <v>2633.28</v>
          </cell>
          <cell r="AM641"/>
          <cell r="AN641"/>
          <cell r="AO641"/>
          <cell r="AP641">
            <v>0</v>
          </cell>
          <cell r="AQ641">
            <v>0</v>
          </cell>
          <cell r="AR641">
            <v>20000</v>
          </cell>
          <cell r="AS641">
            <v>20000</v>
          </cell>
          <cell r="AT641"/>
          <cell r="AU641"/>
          <cell r="AV641"/>
          <cell r="AW641">
            <v>0</v>
          </cell>
          <cell r="AX641">
            <v>0</v>
          </cell>
          <cell r="AY641">
            <v>0</v>
          </cell>
          <cell r="AZ641">
            <v>0</v>
          </cell>
          <cell r="BA641"/>
          <cell r="BB641"/>
          <cell r="BC641"/>
          <cell r="BD641">
            <v>0</v>
          </cell>
          <cell r="BE641">
            <v>0</v>
          </cell>
          <cell r="BF641">
            <v>0</v>
          </cell>
          <cell r="BG641">
            <v>0</v>
          </cell>
          <cell r="BH641"/>
          <cell r="BI641"/>
          <cell r="BJ641"/>
          <cell r="BK641">
            <v>0</v>
          </cell>
          <cell r="BL641">
            <v>0</v>
          </cell>
          <cell r="BM641"/>
          <cell r="BN641">
            <v>0</v>
          </cell>
          <cell r="BO641">
            <v>0</v>
          </cell>
        </row>
        <row r="642">
          <cell r="I642" t="str">
            <v>6038/19</v>
          </cell>
          <cell r="J642" t="str">
            <v xml:space="preserve">J_6038/19 </v>
          </cell>
          <cell r="K642">
            <v>2021</v>
          </cell>
          <cell r="L642">
            <v>2022</v>
          </cell>
          <cell r="M642">
            <v>28674.83</v>
          </cell>
          <cell r="N642">
            <v>28674.83</v>
          </cell>
          <cell r="O642">
            <v>0</v>
          </cell>
          <cell r="P642">
            <v>0.45</v>
          </cell>
          <cell r="Q642">
            <v>0.45</v>
          </cell>
          <cell r="R642">
            <v>0</v>
          </cell>
          <cell r="S642">
            <v>0.56999999999999995</v>
          </cell>
          <cell r="T642">
            <v>0.56999999999999995</v>
          </cell>
          <cell r="U642">
            <v>0</v>
          </cell>
          <cell r="V642">
            <v>1.0010000000038417</v>
          </cell>
          <cell r="W642">
            <v>28673.828999999998</v>
          </cell>
          <cell r="X642">
            <v>28673.828999999998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10</v>
          </cell>
          <cell r="AE642">
            <v>10</v>
          </cell>
          <cell r="AF642"/>
          <cell r="AG642"/>
          <cell r="AH642"/>
          <cell r="AI642">
            <v>0</v>
          </cell>
          <cell r="AJ642">
            <v>0</v>
          </cell>
          <cell r="AK642">
            <v>1488.819</v>
          </cell>
          <cell r="AL642">
            <v>1488.819</v>
          </cell>
          <cell r="AM642"/>
          <cell r="AN642"/>
          <cell r="AO642"/>
          <cell r="AP642">
            <v>0.45</v>
          </cell>
          <cell r="AQ642">
            <v>0.56999999999999995</v>
          </cell>
          <cell r="AR642">
            <v>27175.01</v>
          </cell>
          <cell r="AS642">
            <v>27175.01</v>
          </cell>
          <cell r="AT642"/>
          <cell r="AU642"/>
          <cell r="AV642"/>
          <cell r="AW642">
            <v>0</v>
          </cell>
          <cell r="AX642">
            <v>0</v>
          </cell>
          <cell r="AY642">
            <v>0</v>
          </cell>
          <cell r="AZ642">
            <v>0</v>
          </cell>
          <cell r="BA642"/>
          <cell r="BB642"/>
          <cell r="BC642"/>
          <cell r="BD642">
            <v>0</v>
          </cell>
          <cell r="BE642">
            <v>0</v>
          </cell>
          <cell r="BF642">
            <v>0</v>
          </cell>
          <cell r="BG642">
            <v>0</v>
          </cell>
          <cell r="BH642"/>
          <cell r="BI642"/>
          <cell r="BJ642"/>
          <cell r="BK642">
            <v>0</v>
          </cell>
          <cell r="BL642">
            <v>0</v>
          </cell>
          <cell r="BM642"/>
          <cell r="BN642">
            <v>0</v>
          </cell>
          <cell r="BO642">
            <v>0</v>
          </cell>
        </row>
        <row r="643">
          <cell r="I643" t="str">
            <v>6189/19</v>
          </cell>
          <cell r="J643" t="str">
            <v>J_6189/19</v>
          </cell>
          <cell r="K643">
            <v>2020</v>
          </cell>
          <cell r="L643">
            <v>2020</v>
          </cell>
          <cell r="M643">
            <v>391.57</v>
          </cell>
          <cell r="N643">
            <v>391.57</v>
          </cell>
          <cell r="O643">
            <v>0</v>
          </cell>
          <cell r="P643">
            <v>0</v>
          </cell>
          <cell r="Q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0</v>
          </cell>
          <cell r="V643">
            <v>0</v>
          </cell>
          <cell r="W643">
            <v>391.57</v>
          </cell>
          <cell r="X643">
            <v>391.57</v>
          </cell>
          <cell r="Y643">
            <v>0</v>
          </cell>
          <cell r="Z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391.57</v>
          </cell>
          <cell r="AE643">
            <v>391.57</v>
          </cell>
          <cell r="AF643"/>
          <cell r="AG643"/>
          <cell r="AH643"/>
          <cell r="AI643">
            <v>0</v>
          </cell>
          <cell r="AJ643">
            <v>0</v>
          </cell>
          <cell r="AK643">
            <v>0</v>
          </cell>
          <cell r="AL643">
            <v>0</v>
          </cell>
          <cell r="AM643"/>
          <cell r="AN643"/>
          <cell r="AO643"/>
          <cell r="AP643">
            <v>0</v>
          </cell>
          <cell r="AQ643">
            <v>0</v>
          </cell>
          <cell r="AR643">
            <v>0</v>
          </cell>
          <cell r="AS643">
            <v>0</v>
          </cell>
          <cell r="AT643"/>
          <cell r="AU643"/>
          <cell r="AV643"/>
          <cell r="AW643">
            <v>0</v>
          </cell>
          <cell r="AX643">
            <v>0</v>
          </cell>
          <cell r="AY643">
            <v>0</v>
          </cell>
          <cell r="AZ643">
            <v>0</v>
          </cell>
          <cell r="BA643"/>
          <cell r="BB643"/>
          <cell r="BC643"/>
          <cell r="BD643">
            <v>0</v>
          </cell>
          <cell r="BE643">
            <v>0</v>
          </cell>
          <cell r="BF643">
            <v>0</v>
          </cell>
          <cell r="BG643">
            <v>0</v>
          </cell>
          <cell r="BH643"/>
          <cell r="BI643"/>
          <cell r="BJ643"/>
          <cell r="BK643">
            <v>0</v>
          </cell>
          <cell r="BL643">
            <v>0</v>
          </cell>
          <cell r="BM643"/>
          <cell r="BN643">
            <v>0</v>
          </cell>
          <cell r="BO643">
            <v>0</v>
          </cell>
        </row>
        <row r="644">
          <cell r="I644"/>
          <cell r="J644"/>
          <cell r="K644"/>
          <cell r="L644"/>
          <cell r="M644">
            <v>134934.06154</v>
          </cell>
          <cell r="N644" t="e">
            <v>#N/A</v>
          </cell>
          <cell r="O644" t="e">
            <v>#N/A</v>
          </cell>
          <cell r="P644">
            <v>0</v>
          </cell>
          <cell r="Q644" t="e">
            <v>#N/A</v>
          </cell>
          <cell r="R644" t="e">
            <v>#N/A</v>
          </cell>
          <cell r="S644">
            <v>0</v>
          </cell>
          <cell r="T644" t="e">
            <v>#N/A</v>
          </cell>
          <cell r="U644" t="e">
            <v>#N/A</v>
          </cell>
          <cell r="V644">
            <v>134934.06154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/>
          <cell r="AC644"/>
          <cell r="AD644">
            <v>0</v>
          </cell>
          <cell r="AE644"/>
          <cell r="AF644">
            <v>0</v>
          </cell>
          <cell r="AG644">
            <v>0</v>
          </cell>
          <cell r="AH644">
            <v>0</v>
          </cell>
          <cell r="AI644"/>
          <cell r="AJ644"/>
          <cell r="AK644"/>
          <cell r="AL644"/>
          <cell r="AM644">
            <v>0</v>
          </cell>
          <cell r="AN644">
            <v>0</v>
          </cell>
          <cell r="AO644">
            <v>0</v>
          </cell>
          <cell r="AP644"/>
          <cell r="AQ644"/>
          <cell r="AR644"/>
          <cell r="AS644"/>
          <cell r="AT644">
            <v>0</v>
          </cell>
          <cell r="AU644">
            <v>0</v>
          </cell>
          <cell r="AV644">
            <v>0</v>
          </cell>
          <cell r="AW644"/>
          <cell r="AX644"/>
          <cell r="AY644"/>
          <cell r="AZ644"/>
          <cell r="BA644">
            <v>0</v>
          </cell>
          <cell r="BB644">
            <v>0</v>
          </cell>
          <cell r="BC644">
            <v>0</v>
          </cell>
          <cell r="BD644"/>
          <cell r="BE644"/>
          <cell r="BF644"/>
          <cell r="BG644"/>
          <cell r="BH644">
            <v>0</v>
          </cell>
          <cell r="BI644">
            <v>0</v>
          </cell>
          <cell r="BJ644">
            <v>0</v>
          </cell>
          <cell r="BK644"/>
          <cell r="BL644"/>
          <cell r="BM644">
            <v>0</v>
          </cell>
          <cell r="BN644"/>
          <cell r="BO644"/>
        </row>
        <row r="645">
          <cell r="I645" t="str">
            <v>5563/18</v>
          </cell>
          <cell r="J645" t="str">
            <v>J_5563/18</v>
          </cell>
          <cell r="K645">
            <v>2018</v>
          </cell>
          <cell r="L645">
            <v>2020</v>
          </cell>
          <cell r="M645">
            <v>1668.46</v>
          </cell>
          <cell r="N645">
            <v>1668.46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1496.1200000000001</v>
          </cell>
          <cell r="W645">
            <v>172.34</v>
          </cell>
          <cell r="X645">
            <v>172.34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172.34</v>
          </cell>
          <cell r="AE645">
            <v>172.34</v>
          </cell>
          <cell r="AF645"/>
          <cell r="AG645"/>
          <cell r="AH645"/>
          <cell r="AI645">
            <v>0</v>
          </cell>
          <cell r="AJ645">
            <v>0</v>
          </cell>
          <cell r="AK645">
            <v>0</v>
          </cell>
          <cell r="AL645">
            <v>0</v>
          </cell>
          <cell r="AM645"/>
          <cell r="AN645"/>
          <cell r="AO645"/>
          <cell r="AP645">
            <v>0</v>
          </cell>
          <cell r="AQ645">
            <v>0</v>
          </cell>
          <cell r="AR645">
            <v>0</v>
          </cell>
          <cell r="AS645">
            <v>0</v>
          </cell>
          <cell r="AT645"/>
          <cell r="AU645"/>
          <cell r="AV645"/>
          <cell r="AW645">
            <v>0</v>
          </cell>
          <cell r="AX645">
            <v>0</v>
          </cell>
          <cell r="AY645">
            <v>0</v>
          </cell>
          <cell r="AZ645">
            <v>0</v>
          </cell>
          <cell r="BA645"/>
          <cell r="BB645"/>
          <cell r="BC645"/>
          <cell r="BD645">
            <v>0</v>
          </cell>
          <cell r="BE645">
            <v>0</v>
          </cell>
          <cell r="BF645">
            <v>0</v>
          </cell>
          <cell r="BG645">
            <v>0</v>
          </cell>
          <cell r="BH645"/>
          <cell r="BI645"/>
          <cell r="BJ645"/>
          <cell r="BK645">
            <v>0</v>
          </cell>
          <cell r="BL645">
            <v>0</v>
          </cell>
          <cell r="BM645"/>
          <cell r="BN645">
            <v>0</v>
          </cell>
          <cell r="BO645">
            <v>0</v>
          </cell>
        </row>
        <row r="646">
          <cell r="I646" t="str">
            <v>5738/19</v>
          </cell>
          <cell r="J646" t="str">
            <v>J_5738/19</v>
          </cell>
          <cell r="K646">
            <v>2019</v>
          </cell>
          <cell r="L646">
            <v>2020</v>
          </cell>
          <cell r="M646">
            <v>2968.63</v>
          </cell>
          <cell r="N646">
            <v>2968.63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2482.33</v>
          </cell>
          <cell r="W646">
            <v>486.3</v>
          </cell>
          <cell r="X646">
            <v>486.3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486.3</v>
          </cell>
          <cell r="AE646">
            <v>486.3</v>
          </cell>
          <cell r="AF646"/>
          <cell r="AG646"/>
          <cell r="AH646"/>
          <cell r="AI646">
            <v>0</v>
          </cell>
          <cell r="AJ646">
            <v>0</v>
          </cell>
          <cell r="AK646">
            <v>0</v>
          </cell>
          <cell r="AL646">
            <v>0</v>
          </cell>
          <cell r="AM646"/>
          <cell r="AN646"/>
          <cell r="AO646"/>
          <cell r="AP646">
            <v>0</v>
          </cell>
          <cell r="AQ646">
            <v>0</v>
          </cell>
          <cell r="AR646">
            <v>0</v>
          </cell>
          <cell r="AS646">
            <v>0</v>
          </cell>
          <cell r="AT646"/>
          <cell r="AU646"/>
          <cell r="AV646"/>
          <cell r="AW646">
            <v>0</v>
          </cell>
          <cell r="AX646">
            <v>0</v>
          </cell>
          <cell r="AY646">
            <v>0</v>
          </cell>
          <cell r="AZ646">
            <v>0</v>
          </cell>
          <cell r="BA646"/>
          <cell r="BB646"/>
          <cell r="BC646"/>
          <cell r="BD646">
            <v>0</v>
          </cell>
          <cell r="BE646">
            <v>0</v>
          </cell>
          <cell r="BF646">
            <v>0</v>
          </cell>
          <cell r="BG646">
            <v>0</v>
          </cell>
          <cell r="BH646"/>
          <cell r="BI646"/>
          <cell r="BJ646"/>
          <cell r="BK646">
            <v>0</v>
          </cell>
          <cell r="BL646">
            <v>0</v>
          </cell>
          <cell r="BM646"/>
          <cell r="BN646">
            <v>0</v>
          </cell>
          <cell r="BO646">
            <v>0</v>
          </cell>
        </row>
        <row r="647">
          <cell r="I647" t="str">
            <v>4477/18</v>
          </cell>
          <cell r="J647" t="str">
            <v>I_4477/18</v>
          </cell>
          <cell r="K647">
            <v>2018</v>
          </cell>
          <cell r="L647">
            <v>2020</v>
          </cell>
          <cell r="M647">
            <v>23898.94</v>
          </cell>
          <cell r="N647">
            <v>23898.94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8598.9399999999987</v>
          </cell>
          <cell r="W647">
            <v>15300</v>
          </cell>
          <cell r="X647">
            <v>15300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300</v>
          </cell>
          <cell r="AE647">
            <v>300</v>
          </cell>
          <cell r="AF647"/>
          <cell r="AG647"/>
          <cell r="AH647"/>
          <cell r="AI647">
            <v>0</v>
          </cell>
          <cell r="AJ647">
            <v>0</v>
          </cell>
          <cell r="AK647">
            <v>15000</v>
          </cell>
          <cell r="AL647">
            <v>15000</v>
          </cell>
          <cell r="AM647"/>
          <cell r="AN647"/>
          <cell r="AO647"/>
          <cell r="AP647">
            <v>0</v>
          </cell>
          <cell r="AQ647">
            <v>0</v>
          </cell>
          <cell r="AR647">
            <v>0</v>
          </cell>
          <cell r="AS647">
            <v>0</v>
          </cell>
          <cell r="AT647"/>
          <cell r="AU647"/>
          <cell r="AV647"/>
          <cell r="AW647">
            <v>0</v>
          </cell>
          <cell r="AX647">
            <v>0</v>
          </cell>
          <cell r="AY647">
            <v>0</v>
          </cell>
          <cell r="AZ647">
            <v>0</v>
          </cell>
          <cell r="BA647"/>
          <cell r="BB647"/>
          <cell r="BC647"/>
          <cell r="BD647">
            <v>0</v>
          </cell>
          <cell r="BE647">
            <v>0</v>
          </cell>
          <cell r="BF647">
            <v>0</v>
          </cell>
          <cell r="BG647">
            <v>0</v>
          </cell>
          <cell r="BH647"/>
          <cell r="BI647"/>
          <cell r="BJ647"/>
          <cell r="BK647">
            <v>0</v>
          </cell>
          <cell r="BL647">
            <v>0</v>
          </cell>
          <cell r="BM647"/>
          <cell r="BN647">
            <v>0</v>
          </cell>
          <cell r="BO647">
            <v>0</v>
          </cell>
        </row>
        <row r="648">
          <cell r="I648" t="str">
            <v>5540/18</v>
          </cell>
          <cell r="J648" t="str">
            <v xml:space="preserve">I_5540/18 </v>
          </cell>
          <cell r="K648">
            <v>2019</v>
          </cell>
          <cell r="L648">
            <v>2020</v>
          </cell>
          <cell r="M648">
            <v>3154.27</v>
          </cell>
          <cell r="N648">
            <v>3154.27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340.65999999999985</v>
          </cell>
          <cell r="W648">
            <v>2813.61</v>
          </cell>
          <cell r="X648">
            <v>2813.61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2813.61</v>
          </cell>
          <cell r="AE648">
            <v>2813.61</v>
          </cell>
          <cell r="AF648"/>
          <cell r="AG648"/>
          <cell r="AH648"/>
          <cell r="AI648">
            <v>0</v>
          </cell>
          <cell r="AJ648">
            <v>0</v>
          </cell>
          <cell r="AK648">
            <v>0</v>
          </cell>
          <cell r="AL648">
            <v>0</v>
          </cell>
          <cell r="AM648"/>
          <cell r="AN648"/>
          <cell r="AO648"/>
          <cell r="AP648">
            <v>0</v>
          </cell>
          <cell r="AQ648">
            <v>0</v>
          </cell>
          <cell r="AR648">
            <v>0</v>
          </cell>
          <cell r="AS648">
            <v>0</v>
          </cell>
          <cell r="AT648"/>
          <cell r="AU648"/>
          <cell r="AV648"/>
          <cell r="AW648">
            <v>0</v>
          </cell>
          <cell r="AX648">
            <v>0</v>
          </cell>
          <cell r="AY648">
            <v>0</v>
          </cell>
          <cell r="AZ648">
            <v>0</v>
          </cell>
          <cell r="BA648"/>
          <cell r="BB648"/>
          <cell r="BC648"/>
          <cell r="BD648">
            <v>0</v>
          </cell>
          <cell r="BE648">
            <v>0</v>
          </cell>
          <cell r="BF648">
            <v>0</v>
          </cell>
          <cell r="BG648">
            <v>0</v>
          </cell>
          <cell r="BH648"/>
          <cell r="BI648"/>
          <cell r="BJ648"/>
          <cell r="BK648">
            <v>0</v>
          </cell>
          <cell r="BL648">
            <v>0</v>
          </cell>
          <cell r="BM648"/>
          <cell r="BN648">
            <v>0</v>
          </cell>
          <cell r="BO648">
            <v>0</v>
          </cell>
        </row>
        <row r="649">
          <cell r="I649" t="str">
            <v>4478/18</v>
          </cell>
          <cell r="J649" t="str">
            <v>I_4478/18</v>
          </cell>
          <cell r="K649">
            <v>2018</v>
          </cell>
          <cell r="L649">
            <v>2020</v>
          </cell>
          <cell r="M649">
            <v>38236.239999999998</v>
          </cell>
          <cell r="N649">
            <v>38236.239999999998</v>
          </cell>
          <cell r="O649">
            <v>0</v>
          </cell>
          <cell r="P649">
            <v>0</v>
          </cell>
          <cell r="Q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5740.7159999999967</v>
          </cell>
          <cell r="W649">
            <v>32495.524000000001</v>
          </cell>
          <cell r="X649">
            <v>32495.524000000001</v>
          </cell>
          <cell r="Y649">
            <v>0</v>
          </cell>
          <cell r="Z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918.99</v>
          </cell>
          <cell r="AE649">
            <v>918.99</v>
          </cell>
          <cell r="AF649"/>
          <cell r="AG649"/>
          <cell r="AH649"/>
          <cell r="AI649">
            <v>0</v>
          </cell>
          <cell r="AJ649">
            <v>0</v>
          </cell>
          <cell r="AK649">
            <v>31576.534</v>
          </cell>
          <cell r="AL649">
            <v>31576.534</v>
          </cell>
          <cell r="AM649"/>
          <cell r="AN649"/>
          <cell r="AO649"/>
          <cell r="AP649">
            <v>0</v>
          </cell>
          <cell r="AQ649">
            <v>0</v>
          </cell>
          <cell r="AR649">
            <v>0</v>
          </cell>
          <cell r="AS649">
            <v>0</v>
          </cell>
          <cell r="AT649"/>
          <cell r="AU649"/>
          <cell r="AV649"/>
          <cell r="AW649">
            <v>0</v>
          </cell>
          <cell r="AX649">
            <v>0</v>
          </cell>
          <cell r="AY649">
            <v>0</v>
          </cell>
          <cell r="AZ649">
            <v>0</v>
          </cell>
          <cell r="BA649"/>
          <cell r="BB649"/>
          <cell r="BC649"/>
          <cell r="BD649">
            <v>0</v>
          </cell>
          <cell r="BE649">
            <v>0</v>
          </cell>
          <cell r="BF649">
            <v>0</v>
          </cell>
          <cell r="BG649">
            <v>0</v>
          </cell>
          <cell r="BH649"/>
          <cell r="BI649"/>
          <cell r="BJ649"/>
          <cell r="BK649">
            <v>0</v>
          </cell>
          <cell r="BL649">
            <v>0</v>
          </cell>
          <cell r="BM649"/>
          <cell r="BN649">
            <v>0</v>
          </cell>
          <cell r="BO649">
            <v>0</v>
          </cell>
        </row>
        <row r="650">
          <cell r="I650" t="str">
            <v>4480/18</v>
          </cell>
          <cell r="J650" t="str">
            <v>I_4480/18</v>
          </cell>
          <cell r="K650">
            <v>2018</v>
          </cell>
          <cell r="L650">
            <v>2024</v>
          </cell>
          <cell r="M650">
            <v>16134.08</v>
          </cell>
          <cell r="N650">
            <v>16134.08</v>
          </cell>
          <cell r="O650">
            <v>0</v>
          </cell>
          <cell r="P650">
            <v>2</v>
          </cell>
          <cell r="Q650">
            <v>2</v>
          </cell>
          <cell r="R650">
            <v>0</v>
          </cell>
          <cell r="S650">
            <v>0</v>
          </cell>
          <cell r="T650">
            <v>0</v>
          </cell>
          <cell r="U650">
            <v>0</v>
          </cell>
          <cell r="V650">
            <v>15000</v>
          </cell>
          <cell r="W650">
            <v>1134.08</v>
          </cell>
          <cell r="X650">
            <v>1134.08</v>
          </cell>
          <cell r="Y650">
            <v>0</v>
          </cell>
          <cell r="Z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0</v>
          </cell>
          <cell r="AE650">
            <v>0</v>
          </cell>
          <cell r="AF650"/>
          <cell r="AG650"/>
          <cell r="AH650"/>
          <cell r="AI650">
            <v>0</v>
          </cell>
          <cell r="AJ650">
            <v>0</v>
          </cell>
          <cell r="AK650">
            <v>0</v>
          </cell>
          <cell r="AL650">
            <v>0</v>
          </cell>
          <cell r="AM650"/>
          <cell r="AN650"/>
          <cell r="AO650"/>
          <cell r="AP650">
            <v>0</v>
          </cell>
          <cell r="AQ650">
            <v>0</v>
          </cell>
          <cell r="AR650">
            <v>0</v>
          </cell>
          <cell r="AS650">
            <v>0</v>
          </cell>
          <cell r="AT650"/>
          <cell r="AU650"/>
          <cell r="AV650"/>
          <cell r="AW650">
            <v>0</v>
          </cell>
          <cell r="AX650">
            <v>0</v>
          </cell>
          <cell r="AY650">
            <v>134.08000000000001</v>
          </cell>
          <cell r="AZ650">
            <v>134.08000000000001</v>
          </cell>
          <cell r="BA650"/>
          <cell r="BB650"/>
          <cell r="BC650"/>
          <cell r="BD650">
            <v>2</v>
          </cell>
          <cell r="BE650">
            <v>0</v>
          </cell>
          <cell r="BF650">
            <v>1000</v>
          </cell>
          <cell r="BG650">
            <v>1000</v>
          </cell>
          <cell r="BH650"/>
          <cell r="BI650"/>
          <cell r="BJ650"/>
          <cell r="BK650">
            <v>0</v>
          </cell>
          <cell r="BL650">
            <v>0</v>
          </cell>
          <cell r="BM650"/>
          <cell r="BN650">
            <v>0</v>
          </cell>
          <cell r="BO650">
            <v>0</v>
          </cell>
        </row>
        <row r="651">
          <cell r="I651" t="str">
            <v>4481/18</v>
          </cell>
          <cell r="J651" t="str">
            <v>I_4481/18</v>
          </cell>
          <cell r="K651">
            <v>2018</v>
          </cell>
          <cell r="L651">
            <v>2020</v>
          </cell>
          <cell r="M651">
            <v>4432.6860199999992</v>
          </cell>
          <cell r="N651">
            <v>5380.26</v>
          </cell>
          <cell r="O651">
            <v>-947.57398000000103</v>
          </cell>
          <cell r="P651">
            <v>0.55000000000000004</v>
          </cell>
          <cell r="Q651">
            <v>0.55000000000000004</v>
          </cell>
          <cell r="R651">
            <v>-2.2000000000000908E-3</v>
          </cell>
          <cell r="S651">
            <v>0</v>
          </cell>
          <cell r="T651">
            <v>0</v>
          </cell>
          <cell r="U651">
            <v>0</v>
          </cell>
          <cell r="V651">
            <v>3688.1660199999992</v>
          </cell>
          <cell r="W651">
            <v>744.52</v>
          </cell>
          <cell r="X651">
            <v>744.52</v>
          </cell>
          <cell r="Y651">
            <v>0</v>
          </cell>
          <cell r="Z651">
            <v>0</v>
          </cell>
          <cell r="AA651">
            <v>0</v>
          </cell>
          <cell r="AB651">
            <v>0.55000000000000004</v>
          </cell>
          <cell r="AC651">
            <v>0</v>
          </cell>
          <cell r="AD651">
            <v>744.52</v>
          </cell>
          <cell r="AE651">
            <v>744.52</v>
          </cell>
          <cell r="AF651"/>
          <cell r="AG651"/>
          <cell r="AH651"/>
          <cell r="AI651">
            <v>0</v>
          </cell>
          <cell r="AJ651">
            <v>0</v>
          </cell>
          <cell r="AK651">
            <v>0</v>
          </cell>
          <cell r="AL651">
            <v>0</v>
          </cell>
          <cell r="AM651"/>
          <cell r="AN651"/>
          <cell r="AO651"/>
          <cell r="AP651">
            <v>0</v>
          </cell>
          <cell r="AQ651">
            <v>0</v>
          </cell>
          <cell r="AR651">
            <v>0</v>
          </cell>
          <cell r="AS651">
            <v>0</v>
          </cell>
          <cell r="AT651"/>
          <cell r="AU651"/>
          <cell r="AV651"/>
          <cell r="AW651">
            <v>0</v>
          </cell>
          <cell r="AX651">
            <v>0</v>
          </cell>
          <cell r="AY651">
            <v>0</v>
          </cell>
          <cell r="AZ651">
            <v>0</v>
          </cell>
          <cell r="BA651"/>
          <cell r="BB651"/>
          <cell r="BC651"/>
          <cell r="BD651">
            <v>0</v>
          </cell>
          <cell r="BE651">
            <v>0</v>
          </cell>
          <cell r="BF651">
            <v>0</v>
          </cell>
          <cell r="BG651">
            <v>0</v>
          </cell>
          <cell r="BH651"/>
          <cell r="BI651"/>
          <cell r="BJ651"/>
          <cell r="BK651">
            <v>0</v>
          </cell>
          <cell r="BL651">
            <v>0</v>
          </cell>
          <cell r="BM651"/>
          <cell r="BN651">
            <v>0</v>
          </cell>
          <cell r="BO651">
            <v>0</v>
          </cell>
        </row>
        <row r="652">
          <cell r="I652" t="str">
            <v>4482/18</v>
          </cell>
          <cell r="J652" t="str">
            <v>I_4482/18</v>
          </cell>
          <cell r="K652">
            <v>2018</v>
          </cell>
          <cell r="L652">
            <v>2021</v>
          </cell>
          <cell r="M652">
            <v>6857.28</v>
          </cell>
          <cell r="N652">
            <v>6857.28</v>
          </cell>
          <cell r="O652">
            <v>0</v>
          </cell>
          <cell r="P652">
            <v>1.06</v>
          </cell>
          <cell r="Q652">
            <v>1.06</v>
          </cell>
          <cell r="R652">
            <v>0</v>
          </cell>
          <cell r="S652">
            <v>0</v>
          </cell>
          <cell r="T652">
            <v>0</v>
          </cell>
          <cell r="U652">
            <v>0</v>
          </cell>
          <cell r="V652">
            <v>1122.9099999999999</v>
          </cell>
          <cell r="W652">
            <v>5734.37</v>
          </cell>
          <cell r="X652">
            <v>5734.37</v>
          </cell>
          <cell r="Y652">
            <v>0</v>
          </cell>
          <cell r="Z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4620.49</v>
          </cell>
          <cell r="AE652">
            <v>4620.49</v>
          </cell>
          <cell r="AF652"/>
          <cell r="AG652"/>
          <cell r="AH652"/>
          <cell r="AI652">
            <v>1.06</v>
          </cell>
          <cell r="AJ652">
            <v>0</v>
          </cell>
          <cell r="AK652">
            <v>1113.8800000000001</v>
          </cell>
          <cell r="AL652">
            <v>1113.8800000000001</v>
          </cell>
          <cell r="AM652"/>
          <cell r="AN652"/>
          <cell r="AO652"/>
          <cell r="AP652">
            <v>0</v>
          </cell>
          <cell r="AQ652">
            <v>0</v>
          </cell>
          <cell r="AR652">
            <v>0</v>
          </cell>
          <cell r="AS652">
            <v>0</v>
          </cell>
          <cell r="AT652"/>
          <cell r="AU652"/>
          <cell r="AV652"/>
          <cell r="AW652">
            <v>0</v>
          </cell>
          <cell r="AX652">
            <v>0</v>
          </cell>
          <cell r="AY652">
            <v>0</v>
          </cell>
          <cell r="AZ652">
            <v>0</v>
          </cell>
          <cell r="BA652"/>
          <cell r="BB652"/>
          <cell r="BC652"/>
          <cell r="BD652">
            <v>0</v>
          </cell>
          <cell r="BE652">
            <v>0</v>
          </cell>
          <cell r="BF652">
            <v>0</v>
          </cell>
          <cell r="BG652">
            <v>0</v>
          </cell>
          <cell r="BH652"/>
          <cell r="BI652"/>
          <cell r="BJ652"/>
          <cell r="BK652">
            <v>0</v>
          </cell>
          <cell r="BL652">
            <v>0</v>
          </cell>
          <cell r="BM652"/>
          <cell r="BN652">
            <v>0</v>
          </cell>
          <cell r="BO652">
            <v>0</v>
          </cell>
        </row>
        <row r="653">
          <cell r="I653" t="str">
            <v>4483/18</v>
          </cell>
          <cell r="J653" t="str">
            <v>I_4483/18</v>
          </cell>
          <cell r="K653">
            <v>2018</v>
          </cell>
          <cell r="L653">
            <v>2021</v>
          </cell>
          <cell r="M653">
            <v>7054.19</v>
          </cell>
          <cell r="N653">
            <v>7054.19</v>
          </cell>
          <cell r="O653">
            <v>0</v>
          </cell>
          <cell r="P653">
            <v>1.18</v>
          </cell>
          <cell r="Q653">
            <v>1.18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1174.8199999999997</v>
          </cell>
          <cell r="W653">
            <v>5879.37</v>
          </cell>
          <cell r="X653">
            <v>5879.37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2431.6999999999998</v>
          </cell>
          <cell r="AE653">
            <v>2431.6999999999998</v>
          </cell>
          <cell r="AF653"/>
          <cell r="AG653"/>
          <cell r="AH653"/>
          <cell r="AI653">
            <v>1.18</v>
          </cell>
          <cell r="AJ653">
            <v>0</v>
          </cell>
          <cell r="AK653">
            <v>1427.67</v>
          </cell>
          <cell r="AL653">
            <v>1427.67</v>
          </cell>
          <cell r="AM653"/>
          <cell r="AN653"/>
          <cell r="AO653"/>
          <cell r="AP653">
            <v>0</v>
          </cell>
          <cell r="AQ653">
            <v>0</v>
          </cell>
          <cell r="AR653">
            <v>2020</v>
          </cell>
          <cell r="AS653">
            <v>2020</v>
          </cell>
          <cell r="AT653"/>
          <cell r="AU653"/>
          <cell r="AV653"/>
          <cell r="AW653">
            <v>0</v>
          </cell>
          <cell r="AX653">
            <v>0</v>
          </cell>
          <cell r="AY653">
            <v>0</v>
          </cell>
          <cell r="AZ653">
            <v>0</v>
          </cell>
          <cell r="BA653"/>
          <cell r="BB653"/>
          <cell r="BC653"/>
          <cell r="BD653">
            <v>0</v>
          </cell>
          <cell r="BE653">
            <v>0</v>
          </cell>
          <cell r="BF653">
            <v>0</v>
          </cell>
          <cell r="BG653">
            <v>0</v>
          </cell>
          <cell r="BH653"/>
          <cell r="BI653"/>
          <cell r="BJ653"/>
          <cell r="BK653">
            <v>0</v>
          </cell>
          <cell r="BL653">
            <v>0</v>
          </cell>
          <cell r="BM653"/>
          <cell r="BN653">
            <v>0</v>
          </cell>
          <cell r="BO653">
            <v>0</v>
          </cell>
        </row>
        <row r="654">
          <cell r="I654" t="str">
            <v>4484/18</v>
          </cell>
          <cell r="J654" t="str">
            <v>I_4484/18</v>
          </cell>
          <cell r="K654">
            <v>2018</v>
          </cell>
          <cell r="L654">
            <v>2022</v>
          </cell>
          <cell r="M654">
            <v>28046.23</v>
          </cell>
          <cell r="N654">
            <v>28046.23</v>
          </cell>
          <cell r="O654">
            <v>0</v>
          </cell>
          <cell r="P654">
            <v>4.2</v>
          </cell>
          <cell r="Q654">
            <v>4.2</v>
          </cell>
          <cell r="R654">
            <v>0</v>
          </cell>
          <cell r="S654">
            <v>0</v>
          </cell>
          <cell r="T654">
            <v>0</v>
          </cell>
          <cell r="U654">
            <v>0</v>
          </cell>
          <cell r="V654">
            <v>0</v>
          </cell>
          <cell r="W654">
            <v>28046.23</v>
          </cell>
          <cell r="X654">
            <v>28046.23</v>
          </cell>
          <cell r="Y654">
            <v>0</v>
          </cell>
          <cell r="Z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0</v>
          </cell>
          <cell r="AE654">
            <v>0</v>
          </cell>
          <cell r="AF654"/>
          <cell r="AG654"/>
          <cell r="AH654"/>
          <cell r="AI654">
            <v>0</v>
          </cell>
          <cell r="AJ654">
            <v>0</v>
          </cell>
          <cell r="AK654">
            <v>4453.07</v>
          </cell>
          <cell r="AL654">
            <v>4453.07</v>
          </cell>
          <cell r="AM654"/>
          <cell r="AN654"/>
          <cell r="AO654"/>
          <cell r="AP654">
            <v>4.2</v>
          </cell>
          <cell r="AQ654">
            <v>0</v>
          </cell>
          <cell r="AR654">
            <v>536.23</v>
          </cell>
          <cell r="AS654">
            <v>536.23</v>
          </cell>
          <cell r="AT654"/>
          <cell r="AU654"/>
          <cell r="AV654"/>
          <cell r="AW654">
            <v>0</v>
          </cell>
          <cell r="AX654">
            <v>0</v>
          </cell>
          <cell r="AY654">
            <v>23056.93</v>
          </cell>
          <cell r="AZ654">
            <v>23056.93</v>
          </cell>
          <cell r="BA654"/>
          <cell r="BB654"/>
          <cell r="BC654"/>
          <cell r="BD654">
            <v>0</v>
          </cell>
          <cell r="BE654">
            <v>0</v>
          </cell>
          <cell r="BF654">
            <v>0</v>
          </cell>
          <cell r="BG654">
            <v>0</v>
          </cell>
          <cell r="BH654"/>
          <cell r="BI654"/>
          <cell r="BJ654"/>
          <cell r="BK654">
            <v>0</v>
          </cell>
          <cell r="BL654">
            <v>0</v>
          </cell>
          <cell r="BM654"/>
          <cell r="BN654">
            <v>0</v>
          </cell>
          <cell r="BO654">
            <v>0</v>
          </cell>
        </row>
        <row r="655">
          <cell r="I655" t="str">
            <v>6041/19</v>
          </cell>
          <cell r="J655" t="str">
            <v xml:space="preserve">J_6041/19 </v>
          </cell>
          <cell r="K655">
            <v>2019</v>
          </cell>
          <cell r="L655">
            <v>2020</v>
          </cell>
          <cell r="M655">
            <v>358.54</v>
          </cell>
          <cell r="N655">
            <v>358.54</v>
          </cell>
          <cell r="O655">
            <v>0</v>
          </cell>
          <cell r="P655">
            <v>0.2</v>
          </cell>
          <cell r="Q655">
            <v>0.2</v>
          </cell>
          <cell r="R655">
            <v>0</v>
          </cell>
          <cell r="S655">
            <v>0</v>
          </cell>
          <cell r="T655">
            <v>0</v>
          </cell>
          <cell r="U655">
            <v>0</v>
          </cell>
          <cell r="V655">
            <v>6.6100000000000136</v>
          </cell>
          <cell r="W655">
            <v>351.93</v>
          </cell>
          <cell r="X655">
            <v>351.93</v>
          </cell>
          <cell r="Y655">
            <v>0</v>
          </cell>
          <cell r="Z655">
            <v>0</v>
          </cell>
          <cell r="AA655">
            <v>0</v>
          </cell>
          <cell r="AB655">
            <v>0.2</v>
          </cell>
          <cell r="AC655">
            <v>0</v>
          </cell>
          <cell r="AD655">
            <v>351.93</v>
          </cell>
          <cell r="AE655">
            <v>351.93</v>
          </cell>
          <cell r="AF655"/>
          <cell r="AG655"/>
          <cell r="AH655"/>
          <cell r="AI655">
            <v>0</v>
          </cell>
          <cell r="AJ655">
            <v>0</v>
          </cell>
          <cell r="AK655">
            <v>0</v>
          </cell>
          <cell r="AL655">
            <v>0</v>
          </cell>
          <cell r="AM655"/>
          <cell r="AN655"/>
          <cell r="AO655"/>
          <cell r="AP655">
            <v>0</v>
          </cell>
          <cell r="AQ655">
            <v>0</v>
          </cell>
          <cell r="AR655">
            <v>0</v>
          </cell>
          <cell r="AS655">
            <v>0</v>
          </cell>
          <cell r="AT655"/>
          <cell r="AU655"/>
          <cell r="AV655"/>
          <cell r="AW655">
            <v>0</v>
          </cell>
          <cell r="AX655">
            <v>0</v>
          </cell>
          <cell r="AY655">
            <v>0</v>
          </cell>
          <cell r="AZ655">
            <v>0</v>
          </cell>
          <cell r="BA655"/>
          <cell r="BB655"/>
          <cell r="BC655"/>
          <cell r="BD655">
            <v>0</v>
          </cell>
          <cell r="BE655">
            <v>0</v>
          </cell>
          <cell r="BF655">
            <v>0</v>
          </cell>
          <cell r="BG655">
            <v>0</v>
          </cell>
          <cell r="BH655"/>
          <cell r="BI655"/>
          <cell r="BJ655"/>
          <cell r="BK655">
            <v>0</v>
          </cell>
          <cell r="BL655">
            <v>0</v>
          </cell>
          <cell r="BM655"/>
          <cell r="BN655">
            <v>0</v>
          </cell>
          <cell r="BO655">
            <v>0</v>
          </cell>
        </row>
        <row r="656">
          <cell r="I656" t="str">
            <v>6050/19</v>
          </cell>
          <cell r="J656" t="str">
            <v>J_6050/19</v>
          </cell>
          <cell r="K656">
            <v>2019</v>
          </cell>
          <cell r="L656">
            <v>2020</v>
          </cell>
          <cell r="M656">
            <v>461.93896999999998</v>
          </cell>
          <cell r="N656">
            <v>687.59</v>
          </cell>
          <cell r="O656">
            <v>-225.65103000000005</v>
          </cell>
          <cell r="P656">
            <v>5.5E-2</v>
          </cell>
          <cell r="Q656">
            <v>5.5E-2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411.57896999999997</v>
          </cell>
          <cell r="W656">
            <v>50.36</v>
          </cell>
          <cell r="X656">
            <v>50.36</v>
          </cell>
          <cell r="Y656">
            <v>0</v>
          </cell>
          <cell r="Z656">
            <v>0</v>
          </cell>
          <cell r="AA656">
            <v>0</v>
          </cell>
          <cell r="AB656">
            <v>5.5E-2</v>
          </cell>
          <cell r="AC656">
            <v>0</v>
          </cell>
          <cell r="AD656">
            <v>50.36</v>
          </cell>
          <cell r="AE656">
            <v>50.36</v>
          </cell>
          <cell r="AF656"/>
          <cell r="AG656"/>
          <cell r="AH656"/>
          <cell r="AI656">
            <v>0</v>
          </cell>
          <cell r="AJ656">
            <v>0</v>
          </cell>
          <cell r="AK656">
            <v>0</v>
          </cell>
          <cell r="AL656">
            <v>0</v>
          </cell>
          <cell r="AM656"/>
          <cell r="AN656"/>
          <cell r="AO656"/>
          <cell r="AP656">
            <v>0</v>
          </cell>
          <cell r="AQ656">
            <v>0</v>
          </cell>
          <cell r="AR656">
            <v>0</v>
          </cell>
          <cell r="AS656">
            <v>0</v>
          </cell>
          <cell r="AT656"/>
          <cell r="AU656"/>
          <cell r="AV656"/>
          <cell r="AW656">
            <v>0</v>
          </cell>
          <cell r="AX656">
            <v>0</v>
          </cell>
          <cell r="AY656">
            <v>0</v>
          </cell>
          <cell r="AZ656">
            <v>0</v>
          </cell>
          <cell r="BA656"/>
          <cell r="BB656"/>
          <cell r="BC656"/>
          <cell r="BD656">
            <v>0</v>
          </cell>
          <cell r="BE656">
            <v>0</v>
          </cell>
          <cell r="BF656">
            <v>0</v>
          </cell>
          <cell r="BG656">
            <v>0</v>
          </cell>
          <cell r="BH656"/>
          <cell r="BI656"/>
          <cell r="BJ656"/>
          <cell r="BK656">
            <v>0</v>
          </cell>
          <cell r="BL656">
            <v>0</v>
          </cell>
          <cell r="BM656"/>
          <cell r="BN656">
            <v>0</v>
          </cell>
          <cell r="BO656">
            <v>0</v>
          </cell>
        </row>
        <row r="657">
          <cell r="I657" t="str">
            <v>6068/19</v>
          </cell>
          <cell r="J657" t="str">
            <v>J_6068/19</v>
          </cell>
          <cell r="K657">
            <v>2019</v>
          </cell>
          <cell r="L657">
            <v>2020</v>
          </cell>
          <cell r="M657">
            <v>98.296549999999996</v>
          </cell>
          <cell r="N657">
            <v>859.31</v>
          </cell>
          <cell r="O657">
            <v>-761.01344999999992</v>
          </cell>
          <cell r="P657">
            <v>0</v>
          </cell>
          <cell r="Q657">
            <v>0</v>
          </cell>
          <cell r="R657">
            <v>0</v>
          </cell>
          <cell r="S657">
            <v>0.4</v>
          </cell>
          <cell r="T657">
            <v>0.4</v>
          </cell>
          <cell r="U657">
            <v>0</v>
          </cell>
          <cell r="V657">
            <v>18.63655</v>
          </cell>
          <cell r="W657">
            <v>79.66</v>
          </cell>
          <cell r="X657">
            <v>79.66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0.4</v>
          </cell>
          <cell r="AD657">
            <v>79.66</v>
          </cell>
          <cell r="AE657">
            <v>79.66</v>
          </cell>
          <cell r="AF657"/>
          <cell r="AG657"/>
          <cell r="AH657"/>
          <cell r="AI657">
            <v>0</v>
          </cell>
          <cell r="AJ657">
            <v>0</v>
          </cell>
          <cell r="AK657">
            <v>0</v>
          </cell>
          <cell r="AL657">
            <v>0</v>
          </cell>
          <cell r="AM657"/>
          <cell r="AN657"/>
          <cell r="AO657"/>
          <cell r="AP657">
            <v>0</v>
          </cell>
          <cell r="AQ657">
            <v>0</v>
          </cell>
          <cell r="AR657">
            <v>0</v>
          </cell>
          <cell r="AS657">
            <v>0</v>
          </cell>
          <cell r="AT657"/>
          <cell r="AU657"/>
          <cell r="AV657"/>
          <cell r="AW657">
            <v>0</v>
          </cell>
          <cell r="AX657">
            <v>0</v>
          </cell>
          <cell r="AY657">
            <v>0</v>
          </cell>
          <cell r="AZ657">
            <v>0</v>
          </cell>
          <cell r="BA657"/>
          <cell r="BB657"/>
          <cell r="BC657"/>
          <cell r="BD657">
            <v>0</v>
          </cell>
          <cell r="BE657">
            <v>0</v>
          </cell>
          <cell r="BF657">
            <v>0</v>
          </cell>
          <cell r="BG657">
            <v>0</v>
          </cell>
          <cell r="BH657"/>
          <cell r="BI657"/>
          <cell r="BJ657"/>
          <cell r="BK657">
            <v>0</v>
          </cell>
          <cell r="BL657">
            <v>0</v>
          </cell>
          <cell r="BM657"/>
          <cell r="BN657">
            <v>0</v>
          </cell>
          <cell r="BO657">
            <v>0</v>
          </cell>
        </row>
        <row r="658">
          <cell r="I658" t="str">
            <v>6320/20</v>
          </cell>
          <cell r="J658" t="str">
            <v>K_6320/20</v>
          </cell>
          <cell r="K658">
            <v>2020</v>
          </cell>
          <cell r="L658">
            <v>2020</v>
          </cell>
          <cell r="M658">
            <v>195.8</v>
          </cell>
          <cell r="N658">
            <v>195.8</v>
          </cell>
          <cell r="O658">
            <v>0</v>
          </cell>
          <cell r="P658">
            <v>0</v>
          </cell>
          <cell r="Q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0</v>
          </cell>
          <cell r="V658">
            <v>0</v>
          </cell>
          <cell r="W658">
            <v>195.8</v>
          </cell>
          <cell r="X658">
            <v>195.8</v>
          </cell>
          <cell r="Y658">
            <v>0</v>
          </cell>
          <cell r="Z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195.8</v>
          </cell>
          <cell r="AE658">
            <v>195.8</v>
          </cell>
          <cell r="AF658"/>
          <cell r="AG658"/>
          <cell r="AH658"/>
          <cell r="AI658">
            <v>0</v>
          </cell>
          <cell r="AJ658">
            <v>0</v>
          </cell>
          <cell r="AK658">
            <v>0</v>
          </cell>
          <cell r="AL658">
            <v>0</v>
          </cell>
          <cell r="AM658"/>
          <cell r="AN658"/>
          <cell r="AO658"/>
          <cell r="AP658">
            <v>0</v>
          </cell>
          <cell r="AQ658">
            <v>0</v>
          </cell>
          <cell r="AR658">
            <v>0</v>
          </cell>
          <cell r="AS658">
            <v>0</v>
          </cell>
          <cell r="AT658"/>
          <cell r="AU658"/>
          <cell r="AV658"/>
          <cell r="AW658">
            <v>0</v>
          </cell>
          <cell r="AX658">
            <v>0</v>
          </cell>
          <cell r="AY658">
            <v>0</v>
          </cell>
          <cell r="AZ658">
            <v>0</v>
          </cell>
          <cell r="BA658"/>
          <cell r="BB658"/>
          <cell r="BC658"/>
          <cell r="BD658">
            <v>0</v>
          </cell>
          <cell r="BE658">
            <v>0</v>
          </cell>
          <cell r="BF658">
            <v>0</v>
          </cell>
          <cell r="BG658">
            <v>0</v>
          </cell>
          <cell r="BH658"/>
          <cell r="BI658"/>
          <cell r="BJ658"/>
          <cell r="BK658">
            <v>0</v>
          </cell>
          <cell r="BL658">
            <v>0</v>
          </cell>
          <cell r="BM658"/>
          <cell r="BN658">
            <v>0</v>
          </cell>
          <cell r="BO658">
            <v>0</v>
          </cell>
        </row>
        <row r="659">
          <cell r="I659" t="str">
            <v>6187/19</v>
          </cell>
          <cell r="J659" t="str">
            <v>J_6187/19</v>
          </cell>
          <cell r="K659">
            <v>2020</v>
          </cell>
          <cell r="L659">
            <v>2020</v>
          </cell>
          <cell r="M659">
            <v>1140.3800000000001</v>
          </cell>
          <cell r="N659">
            <v>1140.3800000000001</v>
          </cell>
          <cell r="O659">
            <v>0</v>
          </cell>
          <cell r="P659">
            <v>0.4</v>
          </cell>
          <cell r="Q659">
            <v>0.4</v>
          </cell>
          <cell r="R659">
            <v>0</v>
          </cell>
          <cell r="S659">
            <v>0</v>
          </cell>
          <cell r="T659">
            <v>0</v>
          </cell>
          <cell r="U659">
            <v>0</v>
          </cell>
          <cell r="V659">
            <v>361.66000000000008</v>
          </cell>
          <cell r="W659">
            <v>778.72</v>
          </cell>
          <cell r="X659">
            <v>778.72</v>
          </cell>
          <cell r="Y659">
            <v>0</v>
          </cell>
          <cell r="Z659">
            <v>0</v>
          </cell>
          <cell r="AA659">
            <v>0</v>
          </cell>
          <cell r="AB659">
            <v>0.4</v>
          </cell>
          <cell r="AC659">
            <v>0</v>
          </cell>
          <cell r="AD659">
            <v>778.72</v>
          </cell>
          <cell r="AE659">
            <v>778.72</v>
          </cell>
          <cell r="AF659"/>
          <cell r="AG659"/>
          <cell r="AH659"/>
          <cell r="AI659">
            <v>0</v>
          </cell>
          <cell r="AJ659">
            <v>0</v>
          </cell>
          <cell r="AK659">
            <v>0</v>
          </cell>
          <cell r="AL659">
            <v>0</v>
          </cell>
          <cell r="AM659"/>
          <cell r="AN659"/>
          <cell r="AO659"/>
          <cell r="AP659">
            <v>0</v>
          </cell>
          <cell r="AQ659">
            <v>0</v>
          </cell>
          <cell r="AR659">
            <v>0</v>
          </cell>
          <cell r="AS659">
            <v>0</v>
          </cell>
          <cell r="AT659"/>
          <cell r="AU659"/>
          <cell r="AV659"/>
          <cell r="AW659">
            <v>0</v>
          </cell>
          <cell r="AX659">
            <v>0</v>
          </cell>
          <cell r="AY659">
            <v>0</v>
          </cell>
          <cell r="AZ659">
            <v>0</v>
          </cell>
          <cell r="BA659"/>
          <cell r="BB659"/>
          <cell r="BC659"/>
          <cell r="BD659">
            <v>0</v>
          </cell>
          <cell r="BE659">
            <v>0</v>
          </cell>
          <cell r="BF659">
            <v>0</v>
          </cell>
          <cell r="BG659">
            <v>0</v>
          </cell>
          <cell r="BH659"/>
          <cell r="BI659"/>
          <cell r="BJ659"/>
          <cell r="BK659">
            <v>0</v>
          </cell>
          <cell r="BL659">
            <v>0</v>
          </cell>
          <cell r="BM659"/>
          <cell r="BN659">
            <v>0</v>
          </cell>
          <cell r="BO659">
            <v>0</v>
          </cell>
        </row>
        <row r="660">
          <cell r="I660" t="str">
            <v>6237/19</v>
          </cell>
          <cell r="J660" t="str">
            <v>J_6237/19</v>
          </cell>
          <cell r="K660">
            <v>2020</v>
          </cell>
          <cell r="L660">
            <v>2020</v>
          </cell>
          <cell r="M660">
            <v>228.1</v>
          </cell>
          <cell r="N660">
            <v>228.1</v>
          </cell>
          <cell r="O660">
            <v>0</v>
          </cell>
          <cell r="P660">
            <v>0.08</v>
          </cell>
          <cell r="Q660">
            <v>0.08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</v>
          </cell>
          <cell r="W660">
            <v>228.1</v>
          </cell>
          <cell r="X660">
            <v>228.1</v>
          </cell>
          <cell r="Y660">
            <v>0</v>
          </cell>
          <cell r="Z660">
            <v>0</v>
          </cell>
          <cell r="AA660">
            <v>0</v>
          </cell>
          <cell r="AB660">
            <v>0.08</v>
          </cell>
          <cell r="AC660">
            <v>0</v>
          </cell>
          <cell r="AD660">
            <v>228.1</v>
          </cell>
          <cell r="AE660">
            <v>228.1</v>
          </cell>
          <cell r="AF660"/>
          <cell r="AG660"/>
          <cell r="AH660"/>
          <cell r="AI660">
            <v>0</v>
          </cell>
          <cell r="AJ660">
            <v>0</v>
          </cell>
          <cell r="AK660">
            <v>0</v>
          </cell>
          <cell r="AL660">
            <v>0</v>
          </cell>
          <cell r="AM660"/>
          <cell r="AN660"/>
          <cell r="AO660"/>
          <cell r="AP660">
            <v>0</v>
          </cell>
          <cell r="AQ660">
            <v>0</v>
          </cell>
          <cell r="AR660">
            <v>0</v>
          </cell>
          <cell r="AS660">
            <v>0</v>
          </cell>
          <cell r="AT660"/>
          <cell r="AU660"/>
          <cell r="AV660"/>
          <cell r="AW660">
            <v>0</v>
          </cell>
          <cell r="AX660">
            <v>0</v>
          </cell>
          <cell r="AY660">
            <v>0</v>
          </cell>
          <cell r="AZ660">
            <v>0</v>
          </cell>
          <cell r="BA660"/>
          <cell r="BB660"/>
          <cell r="BC660"/>
          <cell r="BD660">
            <v>0</v>
          </cell>
          <cell r="BE660">
            <v>0</v>
          </cell>
          <cell r="BF660">
            <v>0</v>
          </cell>
          <cell r="BG660">
            <v>0</v>
          </cell>
          <cell r="BH660"/>
          <cell r="BI660"/>
          <cell r="BJ660"/>
          <cell r="BK660">
            <v>0</v>
          </cell>
          <cell r="BL660">
            <v>0</v>
          </cell>
          <cell r="BM660"/>
          <cell r="BN660">
            <v>0</v>
          </cell>
          <cell r="BO660">
            <v>0</v>
          </cell>
        </row>
        <row r="661">
          <cell r="I661"/>
          <cell r="J661"/>
          <cell r="K661"/>
          <cell r="L661"/>
          <cell r="M661">
            <v>223831.58619999996</v>
          </cell>
          <cell r="N661" t="e">
            <v>#N/A</v>
          </cell>
          <cell r="O661" t="e">
            <v>#N/A</v>
          </cell>
          <cell r="P661">
            <v>0</v>
          </cell>
          <cell r="Q661" t="e">
            <v>#N/A</v>
          </cell>
          <cell r="R661" t="e">
            <v>#N/A</v>
          </cell>
          <cell r="S661">
            <v>0</v>
          </cell>
          <cell r="T661" t="e">
            <v>#N/A</v>
          </cell>
          <cell r="U661" t="e">
            <v>#N/A</v>
          </cell>
          <cell r="V661">
            <v>223831.58619999996</v>
          </cell>
          <cell r="W661">
            <v>0</v>
          </cell>
          <cell r="X661">
            <v>0</v>
          </cell>
          <cell r="Y661">
            <v>0</v>
          </cell>
          <cell r="Z661">
            <v>0</v>
          </cell>
          <cell r="AA661">
            <v>0</v>
          </cell>
          <cell r="AB661"/>
          <cell r="AC661"/>
          <cell r="AD661">
            <v>0</v>
          </cell>
          <cell r="AE661"/>
          <cell r="AF661">
            <v>0</v>
          </cell>
          <cell r="AG661">
            <v>0</v>
          </cell>
          <cell r="AH661">
            <v>0</v>
          </cell>
          <cell r="AI661"/>
          <cell r="AJ661"/>
          <cell r="AK661"/>
          <cell r="AL661"/>
          <cell r="AM661">
            <v>0</v>
          </cell>
          <cell r="AN661">
            <v>0</v>
          </cell>
          <cell r="AO661">
            <v>0</v>
          </cell>
          <cell r="AP661"/>
          <cell r="AQ661"/>
          <cell r="AR661"/>
          <cell r="AS661"/>
          <cell r="AT661">
            <v>0</v>
          </cell>
          <cell r="AU661">
            <v>0</v>
          </cell>
          <cell r="AV661">
            <v>0</v>
          </cell>
          <cell r="AW661"/>
          <cell r="AX661"/>
          <cell r="AY661"/>
          <cell r="AZ661"/>
          <cell r="BA661">
            <v>0</v>
          </cell>
          <cell r="BB661">
            <v>0</v>
          </cell>
          <cell r="BC661">
            <v>0</v>
          </cell>
          <cell r="BD661"/>
          <cell r="BE661"/>
          <cell r="BF661"/>
          <cell r="BG661"/>
          <cell r="BH661">
            <v>0</v>
          </cell>
          <cell r="BI661">
            <v>0</v>
          </cell>
          <cell r="BJ661">
            <v>0</v>
          </cell>
          <cell r="BK661"/>
          <cell r="BL661"/>
          <cell r="BM661">
            <v>0</v>
          </cell>
          <cell r="BN661"/>
          <cell r="BO661"/>
        </row>
        <row r="662">
          <cell r="I662" t="str">
            <v>5821/18</v>
          </cell>
          <cell r="J662" t="str">
            <v>J_5821/18</v>
          </cell>
          <cell r="K662">
            <v>2018</v>
          </cell>
          <cell r="L662">
            <v>2025</v>
          </cell>
          <cell r="M662">
            <v>254.67</v>
          </cell>
          <cell r="N662">
            <v>254.67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244.67</v>
          </cell>
          <cell r="W662">
            <v>10</v>
          </cell>
          <cell r="X662">
            <v>10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/>
          <cell r="AG662"/>
          <cell r="AH662"/>
          <cell r="AI662">
            <v>0</v>
          </cell>
          <cell r="AJ662">
            <v>0</v>
          </cell>
          <cell r="AK662">
            <v>0</v>
          </cell>
          <cell r="AL662">
            <v>0</v>
          </cell>
          <cell r="AM662"/>
          <cell r="AN662"/>
          <cell r="AO662"/>
          <cell r="AP662">
            <v>0</v>
          </cell>
          <cell r="AQ662">
            <v>0</v>
          </cell>
          <cell r="AR662">
            <v>0</v>
          </cell>
          <cell r="AS662">
            <v>0</v>
          </cell>
          <cell r="AT662"/>
          <cell r="AU662"/>
          <cell r="AV662"/>
          <cell r="AW662">
            <v>0</v>
          </cell>
          <cell r="AX662">
            <v>0</v>
          </cell>
          <cell r="AY662">
            <v>0</v>
          </cell>
          <cell r="AZ662">
            <v>0</v>
          </cell>
          <cell r="BA662"/>
          <cell r="BB662"/>
          <cell r="BC662"/>
          <cell r="BD662">
            <v>0</v>
          </cell>
          <cell r="BE662">
            <v>0</v>
          </cell>
          <cell r="BF662">
            <v>0</v>
          </cell>
          <cell r="BG662">
            <v>0</v>
          </cell>
          <cell r="BH662"/>
          <cell r="BI662"/>
          <cell r="BJ662"/>
          <cell r="BK662">
            <v>0</v>
          </cell>
          <cell r="BL662">
            <v>0</v>
          </cell>
          <cell r="BM662"/>
          <cell r="BN662">
            <v>10</v>
          </cell>
          <cell r="BO662">
            <v>10</v>
          </cell>
        </row>
        <row r="663">
          <cell r="I663" t="str">
            <v>5448/18</v>
          </cell>
          <cell r="J663" t="str">
            <v xml:space="preserve">I_5448/18  </v>
          </cell>
          <cell r="K663">
            <v>2018</v>
          </cell>
          <cell r="L663">
            <v>2020</v>
          </cell>
          <cell r="M663">
            <v>494.32186999999999</v>
          </cell>
          <cell r="N663">
            <v>494.32186999999999</v>
          </cell>
          <cell r="O663">
            <v>0</v>
          </cell>
          <cell r="P663">
            <v>0</v>
          </cell>
          <cell r="Q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0</v>
          </cell>
          <cell r="V663">
            <v>433.27932999999996</v>
          </cell>
          <cell r="W663">
            <v>61.042540000000002</v>
          </cell>
          <cell r="X663">
            <v>61.042540000000002</v>
          </cell>
          <cell r="Y663">
            <v>0</v>
          </cell>
          <cell r="Z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61.042540000000002</v>
          </cell>
          <cell r="AE663">
            <v>61.042540000000002</v>
          </cell>
          <cell r="AF663"/>
          <cell r="AG663"/>
          <cell r="AH663"/>
          <cell r="AI663">
            <v>0</v>
          </cell>
          <cell r="AJ663">
            <v>0</v>
          </cell>
          <cell r="AK663">
            <v>0</v>
          </cell>
          <cell r="AL663">
            <v>0</v>
          </cell>
          <cell r="AM663"/>
          <cell r="AN663"/>
          <cell r="AO663"/>
          <cell r="AP663">
            <v>0</v>
          </cell>
          <cell r="AQ663">
            <v>0</v>
          </cell>
          <cell r="AR663">
            <v>0</v>
          </cell>
          <cell r="AS663">
            <v>0</v>
          </cell>
          <cell r="AT663"/>
          <cell r="AU663"/>
          <cell r="AV663"/>
          <cell r="AW663">
            <v>0</v>
          </cell>
          <cell r="AX663">
            <v>0</v>
          </cell>
          <cell r="AY663">
            <v>0</v>
          </cell>
          <cell r="AZ663">
            <v>0</v>
          </cell>
          <cell r="BA663"/>
          <cell r="BB663"/>
          <cell r="BC663"/>
          <cell r="BD663">
            <v>0</v>
          </cell>
          <cell r="BE663">
            <v>0</v>
          </cell>
          <cell r="BF663">
            <v>0</v>
          </cell>
          <cell r="BG663">
            <v>0</v>
          </cell>
          <cell r="BH663"/>
          <cell r="BI663"/>
          <cell r="BJ663"/>
          <cell r="BK663">
            <v>0</v>
          </cell>
          <cell r="BL663">
            <v>0</v>
          </cell>
          <cell r="BM663"/>
          <cell r="BN663">
            <v>0</v>
          </cell>
          <cell r="BO663">
            <v>0</v>
          </cell>
        </row>
        <row r="664">
          <cell r="I664" t="str">
            <v>5284/18</v>
          </cell>
          <cell r="J664" t="str">
            <v xml:space="preserve">I_5284/18  </v>
          </cell>
          <cell r="K664">
            <v>2018</v>
          </cell>
          <cell r="L664">
            <v>2020</v>
          </cell>
          <cell r="M664">
            <v>1174.3495700000001</v>
          </cell>
          <cell r="N664">
            <v>1174.3495700000001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993.98957000000007</v>
          </cell>
          <cell r="W664">
            <v>180.36</v>
          </cell>
          <cell r="X664">
            <v>180.36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180.36</v>
          </cell>
          <cell r="AE664">
            <v>180.36</v>
          </cell>
          <cell r="AF664"/>
          <cell r="AG664"/>
          <cell r="AH664"/>
          <cell r="AI664">
            <v>0</v>
          </cell>
          <cell r="AJ664">
            <v>0</v>
          </cell>
          <cell r="AK664">
            <v>0</v>
          </cell>
          <cell r="AL664">
            <v>0</v>
          </cell>
          <cell r="AM664"/>
          <cell r="AN664"/>
          <cell r="AO664"/>
          <cell r="AP664">
            <v>0</v>
          </cell>
          <cell r="AQ664">
            <v>0</v>
          </cell>
          <cell r="AR664">
            <v>0</v>
          </cell>
          <cell r="AS664">
            <v>0</v>
          </cell>
          <cell r="AT664"/>
          <cell r="AU664"/>
          <cell r="AV664"/>
          <cell r="AW664">
            <v>0</v>
          </cell>
          <cell r="AX664">
            <v>0</v>
          </cell>
          <cell r="AY664">
            <v>0</v>
          </cell>
          <cell r="AZ664">
            <v>0</v>
          </cell>
          <cell r="BA664"/>
          <cell r="BB664"/>
          <cell r="BC664"/>
          <cell r="BD664">
            <v>0</v>
          </cell>
          <cell r="BE664">
            <v>0</v>
          </cell>
          <cell r="BF664">
            <v>0</v>
          </cell>
          <cell r="BG664">
            <v>0</v>
          </cell>
          <cell r="BH664"/>
          <cell r="BI664"/>
          <cell r="BJ664"/>
          <cell r="BK664">
            <v>0</v>
          </cell>
          <cell r="BL664">
            <v>0</v>
          </cell>
          <cell r="BM664"/>
          <cell r="BN664">
            <v>0</v>
          </cell>
          <cell r="BO664">
            <v>0</v>
          </cell>
        </row>
        <row r="665">
          <cell r="I665" t="str">
            <v>5332/18</v>
          </cell>
          <cell r="J665" t="str">
            <v xml:space="preserve">I_5332/18 </v>
          </cell>
          <cell r="K665">
            <v>2018</v>
          </cell>
          <cell r="L665">
            <v>2020</v>
          </cell>
          <cell r="M665">
            <v>1442.3404499999999</v>
          </cell>
          <cell r="N665">
            <v>1442.3404499999999</v>
          </cell>
          <cell r="O665">
            <v>0</v>
          </cell>
          <cell r="P665">
            <v>0</v>
          </cell>
          <cell r="Q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0</v>
          </cell>
          <cell r="V665">
            <v>1025.6746199999998</v>
          </cell>
          <cell r="W665">
            <v>416.66583000000003</v>
          </cell>
          <cell r="X665">
            <v>416.66583000000003</v>
          </cell>
          <cell r="Y665">
            <v>0</v>
          </cell>
          <cell r="Z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416.66583000000003</v>
          </cell>
          <cell r="AE665">
            <v>416.66583000000003</v>
          </cell>
          <cell r="AF665"/>
          <cell r="AG665"/>
          <cell r="AH665"/>
          <cell r="AI665">
            <v>0</v>
          </cell>
          <cell r="AJ665">
            <v>0</v>
          </cell>
          <cell r="AK665">
            <v>0</v>
          </cell>
          <cell r="AL665">
            <v>0</v>
          </cell>
          <cell r="AM665"/>
          <cell r="AN665"/>
          <cell r="AO665"/>
          <cell r="AP665">
            <v>0</v>
          </cell>
          <cell r="AQ665">
            <v>0</v>
          </cell>
          <cell r="AR665">
            <v>0</v>
          </cell>
          <cell r="AS665">
            <v>0</v>
          </cell>
          <cell r="AT665"/>
          <cell r="AU665"/>
          <cell r="AV665"/>
          <cell r="AW665">
            <v>0</v>
          </cell>
          <cell r="AX665">
            <v>0</v>
          </cell>
          <cell r="AY665">
            <v>0</v>
          </cell>
          <cell r="AZ665">
            <v>0</v>
          </cell>
          <cell r="BA665"/>
          <cell r="BB665"/>
          <cell r="BC665"/>
          <cell r="BD665">
            <v>0</v>
          </cell>
          <cell r="BE665">
            <v>0</v>
          </cell>
          <cell r="BF665">
            <v>0</v>
          </cell>
          <cell r="BG665">
            <v>0</v>
          </cell>
          <cell r="BH665"/>
          <cell r="BI665"/>
          <cell r="BJ665"/>
          <cell r="BK665">
            <v>0</v>
          </cell>
          <cell r="BL665">
            <v>0</v>
          </cell>
          <cell r="BM665"/>
          <cell r="BN665">
            <v>0</v>
          </cell>
          <cell r="BO665">
            <v>0</v>
          </cell>
        </row>
        <row r="666">
          <cell r="I666" t="str">
            <v>5193/18</v>
          </cell>
          <cell r="J666" t="str">
            <v xml:space="preserve">I_5193/18 </v>
          </cell>
          <cell r="K666">
            <v>2018</v>
          </cell>
          <cell r="L666">
            <v>2020</v>
          </cell>
          <cell r="M666">
            <v>4698.54</v>
          </cell>
          <cell r="N666">
            <v>4698.54</v>
          </cell>
          <cell r="O666">
            <v>0</v>
          </cell>
          <cell r="P666">
            <v>0</v>
          </cell>
          <cell r="Q666">
            <v>0</v>
          </cell>
          <cell r="R666">
            <v>0</v>
          </cell>
          <cell r="S666">
            <v>2</v>
          </cell>
          <cell r="T666">
            <v>2</v>
          </cell>
          <cell r="U666">
            <v>0</v>
          </cell>
          <cell r="V666">
            <v>3883.08</v>
          </cell>
          <cell r="W666">
            <v>815.46</v>
          </cell>
          <cell r="X666">
            <v>815.46</v>
          </cell>
          <cell r="Y666">
            <v>0</v>
          </cell>
          <cell r="Z666">
            <v>0</v>
          </cell>
          <cell r="AA666">
            <v>0</v>
          </cell>
          <cell r="AB666">
            <v>0</v>
          </cell>
          <cell r="AC666">
            <v>2</v>
          </cell>
          <cell r="AD666">
            <v>815.46</v>
          </cell>
          <cell r="AE666">
            <v>815.46</v>
          </cell>
          <cell r="AF666"/>
          <cell r="AG666"/>
          <cell r="AH666"/>
          <cell r="AI666">
            <v>0</v>
          </cell>
          <cell r="AJ666">
            <v>0</v>
          </cell>
          <cell r="AK666">
            <v>0</v>
          </cell>
          <cell r="AL666">
            <v>0</v>
          </cell>
          <cell r="AM666"/>
          <cell r="AN666"/>
          <cell r="AO666"/>
          <cell r="AP666">
            <v>0</v>
          </cell>
          <cell r="AQ666">
            <v>0</v>
          </cell>
          <cell r="AR666">
            <v>0</v>
          </cell>
          <cell r="AS666">
            <v>0</v>
          </cell>
          <cell r="AT666"/>
          <cell r="AU666"/>
          <cell r="AV666"/>
          <cell r="AW666">
            <v>0</v>
          </cell>
          <cell r="AX666">
            <v>0</v>
          </cell>
          <cell r="AY666">
            <v>0</v>
          </cell>
          <cell r="AZ666">
            <v>0</v>
          </cell>
          <cell r="BA666"/>
          <cell r="BB666"/>
          <cell r="BC666"/>
          <cell r="BD666">
            <v>0</v>
          </cell>
          <cell r="BE666">
            <v>0</v>
          </cell>
          <cell r="BF666">
            <v>0</v>
          </cell>
          <cell r="BG666">
            <v>0</v>
          </cell>
          <cell r="BH666"/>
          <cell r="BI666"/>
          <cell r="BJ666"/>
          <cell r="BK666">
            <v>0</v>
          </cell>
          <cell r="BL666">
            <v>0</v>
          </cell>
          <cell r="BM666"/>
          <cell r="BN666">
            <v>0</v>
          </cell>
          <cell r="BO666">
            <v>0</v>
          </cell>
        </row>
        <row r="667">
          <cell r="I667" t="str">
            <v>5647/18</v>
          </cell>
          <cell r="J667" t="str">
            <v>J_5647/18</v>
          </cell>
          <cell r="K667">
            <v>2018</v>
          </cell>
          <cell r="L667">
            <v>2020</v>
          </cell>
          <cell r="M667">
            <v>2186.4442000000004</v>
          </cell>
          <cell r="N667">
            <v>2250.63</v>
          </cell>
          <cell r="O667">
            <v>-64.185799999999745</v>
          </cell>
          <cell r="P667">
            <v>0</v>
          </cell>
          <cell r="Q667">
            <v>0</v>
          </cell>
          <cell r="R667">
            <v>0</v>
          </cell>
          <cell r="S667">
            <v>1.26</v>
          </cell>
          <cell r="T667">
            <v>1.26</v>
          </cell>
          <cell r="U667">
            <v>0</v>
          </cell>
          <cell r="V667">
            <v>2186.1842000000001</v>
          </cell>
          <cell r="W667">
            <v>0.26</v>
          </cell>
          <cell r="X667">
            <v>0.26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1.26</v>
          </cell>
          <cell r="AD667">
            <v>0.26</v>
          </cell>
          <cell r="AE667">
            <v>0.26</v>
          </cell>
          <cell r="AF667"/>
          <cell r="AG667"/>
          <cell r="AH667"/>
          <cell r="AI667">
            <v>0</v>
          </cell>
          <cell r="AJ667">
            <v>0</v>
          </cell>
          <cell r="AK667">
            <v>0</v>
          </cell>
          <cell r="AL667">
            <v>0</v>
          </cell>
          <cell r="AM667"/>
          <cell r="AN667"/>
          <cell r="AO667"/>
          <cell r="AP667">
            <v>0</v>
          </cell>
          <cell r="AQ667">
            <v>0</v>
          </cell>
          <cell r="AR667">
            <v>0</v>
          </cell>
          <cell r="AS667">
            <v>0</v>
          </cell>
          <cell r="AT667"/>
          <cell r="AU667"/>
          <cell r="AV667"/>
          <cell r="AW667">
            <v>0</v>
          </cell>
          <cell r="AX667">
            <v>0</v>
          </cell>
          <cell r="AY667">
            <v>0</v>
          </cell>
          <cell r="AZ667">
            <v>0</v>
          </cell>
          <cell r="BA667"/>
          <cell r="BB667"/>
          <cell r="BC667"/>
          <cell r="BD667">
            <v>0</v>
          </cell>
          <cell r="BE667">
            <v>0</v>
          </cell>
          <cell r="BF667">
            <v>0</v>
          </cell>
          <cell r="BG667">
            <v>0</v>
          </cell>
          <cell r="BH667"/>
          <cell r="BI667"/>
          <cell r="BJ667"/>
          <cell r="BK667">
            <v>0</v>
          </cell>
          <cell r="BL667">
            <v>0</v>
          </cell>
          <cell r="BM667"/>
          <cell r="BN667">
            <v>0</v>
          </cell>
          <cell r="BO667">
            <v>0</v>
          </cell>
        </row>
        <row r="668">
          <cell r="I668" t="str">
            <v>5643/18</v>
          </cell>
          <cell r="J668" t="str">
            <v>J_5643/18</v>
          </cell>
          <cell r="K668">
            <v>2018</v>
          </cell>
          <cell r="L668">
            <v>2020</v>
          </cell>
          <cell r="M668">
            <v>3904.6</v>
          </cell>
          <cell r="N668">
            <v>3904.6</v>
          </cell>
          <cell r="O668">
            <v>0</v>
          </cell>
          <cell r="P668">
            <v>0</v>
          </cell>
          <cell r="Q668">
            <v>0</v>
          </cell>
          <cell r="R668">
            <v>0</v>
          </cell>
          <cell r="S668">
            <v>1.26</v>
          </cell>
          <cell r="T668">
            <v>1.26</v>
          </cell>
          <cell r="U668">
            <v>0</v>
          </cell>
          <cell r="V668">
            <v>709.46</v>
          </cell>
          <cell r="W668">
            <v>3195.14</v>
          </cell>
          <cell r="X668">
            <v>3195.14</v>
          </cell>
          <cell r="Y668">
            <v>0</v>
          </cell>
          <cell r="Z668">
            <v>0</v>
          </cell>
          <cell r="AA668">
            <v>0</v>
          </cell>
          <cell r="AB668">
            <v>0</v>
          </cell>
          <cell r="AC668">
            <v>1.26</v>
          </cell>
          <cell r="AD668">
            <v>3195.14</v>
          </cell>
          <cell r="AE668">
            <v>3195.14</v>
          </cell>
          <cell r="AF668"/>
          <cell r="AG668"/>
          <cell r="AH668"/>
          <cell r="AI668">
            <v>0</v>
          </cell>
          <cell r="AJ668">
            <v>0</v>
          </cell>
          <cell r="AK668">
            <v>0</v>
          </cell>
          <cell r="AL668">
            <v>0</v>
          </cell>
          <cell r="AM668"/>
          <cell r="AN668"/>
          <cell r="AO668"/>
          <cell r="AP668">
            <v>0</v>
          </cell>
          <cell r="AQ668">
            <v>0</v>
          </cell>
          <cell r="AR668">
            <v>0</v>
          </cell>
          <cell r="AS668">
            <v>0</v>
          </cell>
          <cell r="AT668"/>
          <cell r="AU668"/>
          <cell r="AV668"/>
          <cell r="AW668">
            <v>0</v>
          </cell>
          <cell r="AX668">
            <v>0</v>
          </cell>
          <cell r="AY668">
            <v>0</v>
          </cell>
          <cell r="AZ668">
            <v>0</v>
          </cell>
          <cell r="BA668"/>
          <cell r="BB668"/>
          <cell r="BC668"/>
          <cell r="BD668">
            <v>0</v>
          </cell>
          <cell r="BE668">
            <v>0</v>
          </cell>
          <cell r="BF668">
            <v>0</v>
          </cell>
          <cell r="BG668">
            <v>0</v>
          </cell>
          <cell r="BH668"/>
          <cell r="BI668"/>
          <cell r="BJ668"/>
          <cell r="BK668">
            <v>0</v>
          </cell>
          <cell r="BL668">
            <v>0</v>
          </cell>
          <cell r="BM668"/>
          <cell r="BN668">
            <v>0</v>
          </cell>
          <cell r="BO668">
            <v>0</v>
          </cell>
        </row>
        <row r="669">
          <cell r="I669" t="str">
            <v>5543/18</v>
          </cell>
          <cell r="J669" t="str">
            <v>J_5543/18</v>
          </cell>
          <cell r="K669">
            <v>2018</v>
          </cell>
          <cell r="L669">
            <v>2020</v>
          </cell>
          <cell r="M669">
            <v>5935.21</v>
          </cell>
          <cell r="N669">
            <v>5935.21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2</v>
          </cell>
          <cell r="T669">
            <v>2</v>
          </cell>
          <cell r="U669">
            <v>0</v>
          </cell>
          <cell r="V669">
            <v>43.350000000000364</v>
          </cell>
          <cell r="W669">
            <v>5891.86</v>
          </cell>
          <cell r="X669">
            <v>5891.86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2</v>
          </cell>
          <cell r="AD669">
            <v>1891.86</v>
          </cell>
          <cell r="AE669">
            <v>1891.86</v>
          </cell>
          <cell r="AF669"/>
          <cell r="AG669"/>
          <cell r="AH669"/>
          <cell r="AI669">
            <v>0</v>
          </cell>
          <cell r="AJ669">
            <v>0</v>
          </cell>
          <cell r="AK669">
            <v>4000</v>
          </cell>
          <cell r="AL669">
            <v>4000</v>
          </cell>
          <cell r="AM669"/>
          <cell r="AN669"/>
          <cell r="AO669"/>
          <cell r="AP669">
            <v>0</v>
          </cell>
          <cell r="AQ669">
            <v>0</v>
          </cell>
          <cell r="AR669">
            <v>0</v>
          </cell>
          <cell r="AS669">
            <v>0</v>
          </cell>
          <cell r="AT669"/>
          <cell r="AU669"/>
          <cell r="AV669"/>
          <cell r="AW669">
            <v>0</v>
          </cell>
          <cell r="AX669">
            <v>0</v>
          </cell>
          <cell r="AY669">
            <v>0</v>
          </cell>
          <cell r="AZ669">
            <v>0</v>
          </cell>
          <cell r="BA669"/>
          <cell r="BB669"/>
          <cell r="BC669"/>
          <cell r="BD669">
            <v>0</v>
          </cell>
          <cell r="BE669">
            <v>0</v>
          </cell>
          <cell r="BF669">
            <v>0</v>
          </cell>
          <cell r="BG669">
            <v>0</v>
          </cell>
          <cell r="BH669"/>
          <cell r="BI669"/>
          <cell r="BJ669"/>
          <cell r="BK669">
            <v>0</v>
          </cell>
          <cell r="BL669">
            <v>0</v>
          </cell>
          <cell r="BM669"/>
          <cell r="BN669">
            <v>0</v>
          </cell>
          <cell r="BO669">
            <v>0</v>
          </cell>
        </row>
        <row r="670">
          <cell r="I670" t="str">
            <v>5940/19</v>
          </cell>
          <cell r="J670" t="str">
            <v>J_5940/19</v>
          </cell>
          <cell r="K670">
            <v>2019</v>
          </cell>
          <cell r="L670">
            <v>2021</v>
          </cell>
          <cell r="M670">
            <v>10972.04</v>
          </cell>
          <cell r="N670">
            <v>10972.04</v>
          </cell>
          <cell r="O670">
            <v>0</v>
          </cell>
          <cell r="P670">
            <v>1.1000000000000001</v>
          </cell>
          <cell r="Q670">
            <v>1.1000000000000001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18.890000000001237</v>
          </cell>
          <cell r="W670">
            <v>10953.15</v>
          </cell>
          <cell r="X670">
            <v>10953.15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43.15</v>
          </cell>
          <cell r="AE670">
            <v>43.15</v>
          </cell>
          <cell r="AF670"/>
          <cell r="AG670"/>
          <cell r="AH670"/>
          <cell r="AI670">
            <v>1.1000000000000001</v>
          </cell>
          <cell r="AJ670">
            <v>0</v>
          </cell>
          <cell r="AK670">
            <v>210</v>
          </cell>
          <cell r="AL670">
            <v>210</v>
          </cell>
          <cell r="AM670"/>
          <cell r="AN670"/>
          <cell r="AO670"/>
          <cell r="AP670">
            <v>0</v>
          </cell>
          <cell r="AQ670">
            <v>0</v>
          </cell>
          <cell r="AR670">
            <v>10700</v>
          </cell>
          <cell r="AS670">
            <v>10700</v>
          </cell>
          <cell r="AT670"/>
          <cell r="AU670"/>
          <cell r="AV670"/>
          <cell r="AW670">
            <v>0</v>
          </cell>
          <cell r="AX670">
            <v>0</v>
          </cell>
          <cell r="AY670">
            <v>0</v>
          </cell>
          <cell r="AZ670">
            <v>0</v>
          </cell>
          <cell r="BA670"/>
          <cell r="BB670"/>
          <cell r="BC670"/>
          <cell r="BD670">
            <v>0</v>
          </cell>
          <cell r="BE670">
            <v>0</v>
          </cell>
          <cell r="BF670">
            <v>0</v>
          </cell>
          <cell r="BG670">
            <v>0</v>
          </cell>
          <cell r="BH670"/>
          <cell r="BI670"/>
          <cell r="BJ670"/>
          <cell r="BK670">
            <v>0</v>
          </cell>
          <cell r="BL670">
            <v>0</v>
          </cell>
          <cell r="BM670"/>
          <cell r="BN670">
            <v>0</v>
          </cell>
          <cell r="BO670">
            <v>0</v>
          </cell>
        </row>
        <row r="671">
          <cell r="I671" t="str">
            <v>5941/19</v>
          </cell>
          <cell r="J671" t="str">
            <v>J_5941/19</v>
          </cell>
          <cell r="K671">
            <v>2019</v>
          </cell>
          <cell r="L671">
            <v>2021</v>
          </cell>
          <cell r="M671">
            <v>37743.46</v>
          </cell>
          <cell r="N671">
            <v>37743.46</v>
          </cell>
          <cell r="O671">
            <v>0</v>
          </cell>
          <cell r="P671">
            <v>1.9</v>
          </cell>
          <cell r="Q671">
            <v>1.9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413.62000000000262</v>
          </cell>
          <cell r="W671">
            <v>37329.839999999997</v>
          </cell>
          <cell r="X671">
            <v>37329.839999999997</v>
          </cell>
          <cell r="Y671">
            <v>0</v>
          </cell>
          <cell r="Z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47.12</v>
          </cell>
          <cell r="AE671">
            <v>47.12</v>
          </cell>
          <cell r="AF671"/>
          <cell r="AG671"/>
          <cell r="AH671"/>
          <cell r="AI671">
            <v>1.9</v>
          </cell>
          <cell r="AJ671">
            <v>0</v>
          </cell>
          <cell r="AK671">
            <v>1282.72</v>
          </cell>
          <cell r="AL671">
            <v>1282.72</v>
          </cell>
          <cell r="AM671"/>
          <cell r="AN671"/>
          <cell r="AO671"/>
          <cell r="AP671">
            <v>0</v>
          </cell>
          <cell r="AQ671">
            <v>0</v>
          </cell>
          <cell r="AR671">
            <v>36000</v>
          </cell>
          <cell r="AS671">
            <v>36000</v>
          </cell>
          <cell r="AT671"/>
          <cell r="AU671"/>
          <cell r="AV671"/>
          <cell r="AW671">
            <v>0</v>
          </cell>
          <cell r="AX671">
            <v>0</v>
          </cell>
          <cell r="AY671">
            <v>0</v>
          </cell>
          <cell r="AZ671">
            <v>0</v>
          </cell>
          <cell r="BA671"/>
          <cell r="BB671"/>
          <cell r="BC671"/>
          <cell r="BD671">
            <v>0</v>
          </cell>
          <cell r="BE671">
            <v>0</v>
          </cell>
          <cell r="BF671">
            <v>0</v>
          </cell>
          <cell r="BG671">
            <v>0</v>
          </cell>
          <cell r="BH671"/>
          <cell r="BI671"/>
          <cell r="BJ671"/>
          <cell r="BK671">
            <v>0</v>
          </cell>
          <cell r="BL671">
            <v>0</v>
          </cell>
          <cell r="BM671"/>
          <cell r="BN671">
            <v>0</v>
          </cell>
          <cell r="BO671">
            <v>0</v>
          </cell>
        </row>
        <row r="672">
          <cell r="I672" t="str">
            <v>5942/19</v>
          </cell>
          <cell r="J672" t="str">
            <v>J_5942/19</v>
          </cell>
          <cell r="K672">
            <v>2019</v>
          </cell>
          <cell r="L672">
            <v>2022</v>
          </cell>
          <cell r="M672">
            <v>3437.77</v>
          </cell>
          <cell r="N672">
            <v>3437.77</v>
          </cell>
          <cell r="O672">
            <v>0</v>
          </cell>
          <cell r="P672">
            <v>0.32</v>
          </cell>
          <cell r="Q672">
            <v>0.32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3437.77</v>
          </cell>
          <cell r="X672">
            <v>3437.77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/>
          <cell r="AG672"/>
          <cell r="AH672"/>
          <cell r="AI672">
            <v>0</v>
          </cell>
          <cell r="AJ672">
            <v>0</v>
          </cell>
          <cell r="AK672">
            <v>590.25</v>
          </cell>
          <cell r="AL672">
            <v>590.25</v>
          </cell>
          <cell r="AM672"/>
          <cell r="AN672"/>
          <cell r="AO672"/>
          <cell r="AP672">
            <v>0.32</v>
          </cell>
          <cell r="AQ672">
            <v>0</v>
          </cell>
          <cell r="AR672">
            <v>347.52</v>
          </cell>
          <cell r="AS672">
            <v>347.52</v>
          </cell>
          <cell r="AT672"/>
          <cell r="AU672"/>
          <cell r="AV672"/>
          <cell r="AW672">
            <v>0</v>
          </cell>
          <cell r="AX672">
            <v>0</v>
          </cell>
          <cell r="AY672">
            <v>2500</v>
          </cell>
          <cell r="AZ672">
            <v>2500</v>
          </cell>
          <cell r="BA672"/>
          <cell r="BB672"/>
          <cell r="BC672"/>
          <cell r="BD672">
            <v>0</v>
          </cell>
          <cell r="BE672">
            <v>0</v>
          </cell>
          <cell r="BF672">
            <v>0</v>
          </cell>
          <cell r="BG672">
            <v>0</v>
          </cell>
          <cell r="BH672"/>
          <cell r="BI672"/>
          <cell r="BJ672"/>
          <cell r="BK672">
            <v>0</v>
          </cell>
          <cell r="BL672">
            <v>0</v>
          </cell>
          <cell r="BM672"/>
          <cell r="BN672">
            <v>0</v>
          </cell>
          <cell r="BO672">
            <v>0</v>
          </cell>
        </row>
        <row r="673">
          <cell r="I673" t="str">
            <v>5943/19</v>
          </cell>
          <cell r="J673" t="str">
            <v>J_5943/19</v>
          </cell>
          <cell r="K673">
            <v>2019</v>
          </cell>
          <cell r="L673">
            <v>2022</v>
          </cell>
          <cell r="M673">
            <v>1958.07</v>
          </cell>
          <cell r="N673">
            <v>1958.07</v>
          </cell>
          <cell r="O673">
            <v>0</v>
          </cell>
          <cell r="P673">
            <v>0.2</v>
          </cell>
          <cell r="Q673">
            <v>0.2</v>
          </cell>
          <cell r="R673">
            <v>0</v>
          </cell>
          <cell r="S673">
            <v>0</v>
          </cell>
          <cell r="T673">
            <v>0</v>
          </cell>
          <cell r="U673">
            <v>0</v>
          </cell>
          <cell r="V673">
            <v>0</v>
          </cell>
          <cell r="W673">
            <v>1958.07</v>
          </cell>
          <cell r="X673">
            <v>1958.07</v>
          </cell>
          <cell r="Y673">
            <v>0</v>
          </cell>
          <cell r="Z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0</v>
          </cell>
          <cell r="AE673">
            <v>0</v>
          </cell>
          <cell r="AF673"/>
          <cell r="AG673"/>
          <cell r="AH673"/>
          <cell r="AI673">
            <v>0</v>
          </cell>
          <cell r="AJ673">
            <v>0</v>
          </cell>
          <cell r="AK673">
            <v>361.52</v>
          </cell>
          <cell r="AL673">
            <v>361.52</v>
          </cell>
          <cell r="AM673"/>
          <cell r="AN673"/>
          <cell r="AO673"/>
          <cell r="AP673">
            <v>0.2</v>
          </cell>
          <cell r="AQ673">
            <v>0</v>
          </cell>
          <cell r="AR673">
            <v>96.55</v>
          </cell>
          <cell r="AS673">
            <v>96.55</v>
          </cell>
          <cell r="AT673"/>
          <cell r="AU673"/>
          <cell r="AV673"/>
          <cell r="AW673">
            <v>0</v>
          </cell>
          <cell r="AX673">
            <v>0</v>
          </cell>
          <cell r="AY673">
            <v>1500</v>
          </cell>
          <cell r="AZ673">
            <v>1500</v>
          </cell>
          <cell r="BA673"/>
          <cell r="BB673"/>
          <cell r="BC673"/>
          <cell r="BD673">
            <v>0</v>
          </cell>
          <cell r="BE673">
            <v>0</v>
          </cell>
          <cell r="BF673">
            <v>0</v>
          </cell>
          <cell r="BG673">
            <v>0</v>
          </cell>
          <cell r="BH673"/>
          <cell r="BI673"/>
          <cell r="BJ673"/>
          <cell r="BK673">
            <v>0</v>
          </cell>
          <cell r="BL673">
            <v>0</v>
          </cell>
          <cell r="BM673"/>
          <cell r="BN673">
            <v>0</v>
          </cell>
          <cell r="BO673">
            <v>0</v>
          </cell>
        </row>
        <row r="674">
          <cell r="I674" t="str">
            <v>5944/19</v>
          </cell>
          <cell r="J674" t="str">
            <v>J_5944/19</v>
          </cell>
          <cell r="K674">
            <v>2019</v>
          </cell>
          <cell r="L674">
            <v>2021</v>
          </cell>
          <cell r="M674">
            <v>869.26</v>
          </cell>
          <cell r="N674">
            <v>869.26</v>
          </cell>
          <cell r="O674">
            <v>0</v>
          </cell>
          <cell r="P674">
            <v>0.14000000000000001</v>
          </cell>
          <cell r="Q674">
            <v>0.14000000000000001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12.200000000000045</v>
          </cell>
          <cell r="W674">
            <v>857.06</v>
          </cell>
          <cell r="X674">
            <v>857.06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37.06</v>
          </cell>
          <cell r="AE674">
            <v>37.06</v>
          </cell>
          <cell r="AF674"/>
          <cell r="AG674"/>
          <cell r="AH674"/>
          <cell r="AI674">
            <v>0.14000000000000001</v>
          </cell>
          <cell r="AJ674">
            <v>0</v>
          </cell>
          <cell r="AK674">
            <v>820</v>
          </cell>
          <cell r="AL674">
            <v>820</v>
          </cell>
          <cell r="AM674"/>
          <cell r="AN674"/>
          <cell r="AO674"/>
          <cell r="AP674">
            <v>0</v>
          </cell>
          <cell r="AQ674">
            <v>0</v>
          </cell>
          <cell r="AR674">
            <v>0</v>
          </cell>
          <cell r="AS674">
            <v>0</v>
          </cell>
          <cell r="AT674"/>
          <cell r="AU674"/>
          <cell r="AV674"/>
          <cell r="AW674">
            <v>0</v>
          </cell>
          <cell r="AX674">
            <v>0</v>
          </cell>
          <cell r="AY674">
            <v>0</v>
          </cell>
          <cell r="AZ674">
            <v>0</v>
          </cell>
          <cell r="BA674"/>
          <cell r="BB674"/>
          <cell r="BC674"/>
          <cell r="BD674">
            <v>0</v>
          </cell>
          <cell r="BE674">
            <v>0</v>
          </cell>
          <cell r="BF674">
            <v>0</v>
          </cell>
          <cell r="BG674">
            <v>0</v>
          </cell>
          <cell r="BH674"/>
          <cell r="BI674"/>
          <cell r="BJ674"/>
          <cell r="BK674">
            <v>0</v>
          </cell>
          <cell r="BL674">
            <v>0</v>
          </cell>
          <cell r="BM674"/>
          <cell r="BN674">
            <v>0</v>
          </cell>
          <cell r="BO674">
            <v>0</v>
          </cell>
        </row>
        <row r="675">
          <cell r="I675" t="str">
            <v>5945/19</v>
          </cell>
          <cell r="J675" t="str">
            <v>J_5945/19</v>
          </cell>
          <cell r="K675">
            <v>2019</v>
          </cell>
          <cell r="L675">
            <v>2020</v>
          </cell>
          <cell r="M675">
            <v>10899.58</v>
          </cell>
          <cell r="N675">
            <v>10899.58</v>
          </cell>
          <cell r="O675">
            <v>0</v>
          </cell>
          <cell r="P675">
            <v>0.4</v>
          </cell>
          <cell r="Q675">
            <v>0.4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3996.01</v>
          </cell>
          <cell r="W675">
            <v>6903.57</v>
          </cell>
          <cell r="X675">
            <v>6903.57</v>
          </cell>
          <cell r="Y675">
            <v>0</v>
          </cell>
          <cell r="Z675">
            <v>0</v>
          </cell>
          <cell r="AA675">
            <v>0</v>
          </cell>
          <cell r="AB675">
            <v>0.4</v>
          </cell>
          <cell r="AC675">
            <v>0</v>
          </cell>
          <cell r="AD675">
            <v>903.57</v>
          </cell>
          <cell r="AE675">
            <v>903.57</v>
          </cell>
          <cell r="AF675"/>
          <cell r="AG675"/>
          <cell r="AH675"/>
          <cell r="AI675">
            <v>0</v>
          </cell>
          <cell r="AJ675">
            <v>0</v>
          </cell>
          <cell r="AK675">
            <v>6000</v>
          </cell>
          <cell r="AL675">
            <v>6000</v>
          </cell>
          <cell r="AM675"/>
          <cell r="AN675"/>
          <cell r="AO675"/>
          <cell r="AP675">
            <v>0</v>
          </cell>
          <cell r="AQ675">
            <v>0</v>
          </cell>
          <cell r="AR675">
            <v>0</v>
          </cell>
          <cell r="AS675">
            <v>0</v>
          </cell>
          <cell r="AT675"/>
          <cell r="AU675"/>
          <cell r="AV675"/>
          <cell r="AW675">
            <v>0</v>
          </cell>
          <cell r="AX675">
            <v>0</v>
          </cell>
          <cell r="AY675">
            <v>0</v>
          </cell>
          <cell r="AZ675">
            <v>0</v>
          </cell>
          <cell r="BA675"/>
          <cell r="BB675"/>
          <cell r="BC675"/>
          <cell r="BD675">
            <v>0</v>
          </cell>
          <cell r="BE675">
            <v>0</v>
          </cell>
          <cell r="BF675">
            <v>0</v>
          </cell>
          <cell r="BG675">
            <v>0</v>
          </cell>
          <cell r="BH675"/>
          <cell r="BI675"/>
          <cell r="BJ675"/>
          <cell r="BK675">
            <v>0</v>
          </cell>
          <cell r="BL675">
            <v>0</v>
          </cell>
          <cell r="BM675"/>
          <cell r="BN675">
            <v>0</v>
          </cell>
          <cell r="BO675">
            <v>0</v>
          </cell>
        </row>
        <row r="676">
          <cell r="I676" t="str">
            <v>5947/19</v>
          </cell>
          <cell r="J676" t="str">
            <v>J_5947/19</v>
          </cell>
          <cell r="K676">
            <v>2019</v>
          </cell>
          <cell r="L676">
            <v>2022</v>
          </cell>
          <cell r="M676">
            <v>3342.23</v>
          </cell>
          <cell r="N676">
            <v>3342.23</v>
          </cell>
          <cell r="O676">
            <v>0</v>
          </cell>
          <cell r="P676">
            <v>0</v>
          </cell>
          <cell r="Q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10</v>
          </cell>
          <cell r="W676">
            <v>3332.23</v>
          </cell>
          <cell r="X676">
            <v>3332.23</v>
          </cell>
          <cell r="Y676">
            <v>0</v>
          </cell>
          <cell r="Z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275.12</v>
          </cell>
          <cell r="AE676">
            <v>275.12</v>
          </cell>
          <cell r="AF676"/>
          <cell r="AG676"/>
          <cell r="AH676"/>
          <cell r="AI676">
            <v>0</v>
          </cell>
          <cell r="AJ676">
            <v>0</v>
          </cell>
          <cell r="AK676">
            <v>10</v>
          </cell>
          <cell r="AL676">
            <v>10</v>
          </cell>
          <cell r="AM676"/>
          <cell r="AN676"/>
          <cell r="AO676"/>
          <cell r="AP676">
            <v>0</v>
          </cell>
          <cell r="AQ676">
            <v>0</v>
          </cell>
          <cell r="AR676">
            <v>3047.11</v>
          </cell>
          <cell r="AS676">
            <v>3047.11</v>
          </cell>
          <cell r="AT676"/>
          <cell r="AU676"/>
          <cell r="AV676"/>
          <cell r="AW676">
            <v>0</v>
          </cell>
          <cell r="AX676">
            <v>0</v>
          </cell>
          <cell r="AY676">
            <v>0</v>
          </cell>
          <cell r="AZ676">
            <v>0</v>
          </cell>
          <cell r="BA676"/>
          <cell r="BB676"/>
          <cell r="BC676"/>
          <cell r="BD676">
            <v>0</v>
          </cell>
          <cell r="BE676">
            <v>0</v>
          </cell>
          <cell r="BF676">
            <v>0</v>
          </cell>
          <cell r="BG676">
            <v>0</v>
          </cell>
          <cell r="BH676"/>
          <cell r="BI676"/>
          <cell r="BJ676"/>
          <cell r="BK676">
            <v>0</v>
          </cell>
          <cell r="BL676">
            <v>0</v>
          </cell>
          <cell r="BM676"/>
          <cell r="BN676">
            <v>0</v>
          </cell>
          <cell r="BO676">
            <v>0</v>
          </cell>
        </row>
        <row r="677">
          <cell r="I677" t="str">
            <v>5949/19</v>
          </cell>
          <cell r="J677" t="str">
            <v>J_5949/19</v>
          </cell>
          <cell r="K677">
            <v>2019</v>
          </cell>
          <cell r="L677">
            <v>2021</v>
          </cell>
          <cell r="M677">
            <v>3096.75</v>
          </cell>
          <cell r="N677">
            <v>3096.75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10</v>
          </cell>
          <cell r="W677">
            <v>3086.75</v>
          </cell>
          <cell r="X677">
            <v>3086.75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10</v>
          </cell>
          <cell r="AE677">
            <v>10</v>
          </cell>
          <cell r="AF677"/>
          <cell r="AG677"/>
          <cell r="AH677"/>
          <cell r="AI677">
            <v>0</v>
          </cell>
          <cell r="AJ677">
            <v>0</v>
          </cell>
          <cell r="AK677">
            <v>3076.75</v>
          </cell>
          <cell r="AL677">
            <v>3076.75</v>
          </cell>
          <cell r="AM677"/>
          <cell r="AN677"/>
          <cell r="AO677"/>
          <cell r="AP677">
            <v>0</v>
          </cell>
          <cell r="AQ677">
            <v>0</v>
          </cell>
          <cell r="AR677">
            <v>0</v>
          </cell>
          <cell r="AS677">
            <v>0</v>
          </cell>
          <cell r="AT677"/>
          <cell r="AU677"/>
          <cell r="AV677"/>
          <cell r="AW677">
            <v>0</v>
          </cell>
          <cell r="AX677">
            <v>0</v>
          </cell>
          <cell r="AY677">
            <v>0</v>
          </cell>
          <cell r="AZ677">
            <v>0</v>
          </cell>
          <cell r="BA677"/>
          <cell r="BB677"/>
          <cell r="BC677"/>
          <cell r="BD677">
            <v>0</v>
          </cell>
          <cell r="BE677">
            <v>0</v>
          </cell>
          <cell r="BF677">
            <v>0</v>
          </cell>
          <cell r="BG677">
            <v>0</v>
          </cell>
          <cell r="BH677"/>
          <cell r="BI677"/>
          <cell r="BJ677"/>
          <cell r="BK677">
            <v>0</v>
          </cell>
          <cell r="BL677">
            <v>0</v>
          </cell>
          <cell r="BM677"/>
          <cell r="BN677">
            <v>0</v>
          </cell>
          <cell r="BO677">
            <v>0</v>
          </cell>
        </row>
        <row r="678">
          <cell r="I678" t="str">
            <v>5382/18</v>
          </cell>
          <cell r="J678" t="str">
            <v xml:space="preserve">I_5382/18 </v>
          </cell>
          <cell r="K678">
            <v>2019</v>
          </cell>
          <cell r="L678">
            <v>2021</v>
          </cell>
          <cell r="M678">
            <v>8452.58</v>
          </cell>
          <cell r="N678">
            <v>8452.58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2</v>
          </cell>
          <cell r="T678">
            <v>2</v>
          </cell>
          <cell r="U678">
            <v>0</v>
          </cell>
          <cell r="V678">
            <v>1087.9799999999996</v>
          </cell>
          <cell r="W678">
            <v>7364.6</v>
          </cell>
          <cell r="X678">
            <v>7364.6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1364.6</v>
          </cell>
          <cell r="AE678">
            <v>1364.6</v>
          </cell>
          <cell r="AF678"/>
          <cell r="AG678"/>
          <cell r="AH678"/>
          <cell r="AI678">
            <v>0</v>
          </cell>
          <cell r="AJ678">
            <v>2</v>
          </cell>
          <cell r="AK678">
            <v>6000</v>
          </cell>
          <cell r="AL678">
            <v>6000</v>
          </cell>
          <cell r="AM678"/>
          <cell r="AN678"/>
          <cell r="AO678"/>
          <cell r="AP678">
            <v>0</v>
          </cell>
          <cell r="AQ678">
            <v>0</v>
          </cell>
          <cell r="AR678">
            <v>0</v>
          </cell>
          <cell r="AS678">
            <v>0</v>
          </cell>
          <cell r="AT678"/>
          <cell r="AU678"/>
          <cell r="AV678"/>
          <cell r="AW678">
            <v>0</v>
          </cell>
          <cell r="AX678">
            <v>0</v>
          </cell>
          <cell r="AY678">
            <v>0</v>
          </cell>
          <cell r="AZ678">
            <v>0</v>
          </cell>
          <cell r="BA678"/>
          <cell r="BB678"/>
          <cell r="BC678"/>
          <cell r="BD678">
            <v>0</v>
          </cell>
          <cell r="BE678">
            <v>0</v>
          </cell>
          <cell r="BF678">
            <v>0</v>
          </cell>
          <cell r="BG678">
            <v>0</v>
          </cell>
          <cell r="BH678"/>
          <cell r="BI678"/>
          <cell r="BJ678"/>
          <cell r="BK678">
            <v>0</v>
          </cell>
          <cell r="BL678">
            <v>0</v>
          </cell>
          <cell r="BM678"/>
          <cell r="BN678">
            <v>0</v>
          </cell>
          <cell r="BO678">
            <v>0</v>
          </cell>
        </row>
        <row r="679">
          <cell r="I679" t="str">
            <v>5291/18</v>
          </cell>
          <cell r="J679" t="str">
            <v xml:space="preserve">I_5291/18 </v>
          </cell>
          <cell r="K679">
            <v>2018</v>
          </cell>
          <cell r="L679">
            <v>2020</v>
          </cell>
          <cell r="M679">
            <v>546.06769999999995</v>
          </cell>
          <cell r="N679">
            <v>540.41999999999996</v>
          </cell>
          <cell r="O679">
            <v>5.6476999999999862</v>
          </cell>
          <cell r="P679">
            <v>0</v>
          </cell>
          <cell r="Q679">
            <v>0</v>
          </cell>
          <cell r="R679">
            <v>0</v>
          </cell>
          <cell r="S679">
            <v>0.4</v>
          </cell>
          <cell r="T679">
            <v>0.4</v>
          </cell>
          <cell r="U679">
            <v>0</v>
          </cell>
          <cell r="V679">
            <v>453.86769999999996</v>
          </cell>
          <cell r="W679">
            <v>92.2</v>
          </cell>
          <cell r="X679">
            <v>92.2</v>
          </cell>
          <cell r="Y679">
            <v>0</v>
          </cell>
          <cell r="Z679">
            <v>0</v>
          </cell>
          <cell r="AA679">
            <v>0</v>
          </cell>
          <cell r="AB679">
            <v>0</v>
          </cell>
          <cell r="AC679">
            <v>0.4</v>
          </cell>
          <cell r="AD679">
            <v>92.2</v>
          </cell>
          <cell r="AE679">
            <v>92.2</v>
          </cell>
          <cell r="AF679"/>
          <cell r="AG679"/>
          <cell r="AH679"/>
          <cell r="AI679">
            <v>0</v>
          </cell>
          <cell r="AJ679">
            <v>0</v>
          </cell>
          <cell r="AK679">
            <v>0</v>
          </cell>
          <cell r="AL679">
            <v>0</v>
          </cell>
          <cell r="AM679"/>
          <cell r="AN679"/>
          <cell r="AO679"/>
          <cell r="AP679">
            <v>0</v>
          </cell>
          <cell r="AQ679">
            <v>0</v>
          </cell>
          <cell r="AR679">
            <v>0</v>
          </cell>
          <cell r="AS679">
            <v>0</v>
          </cell>
          <cell r="AT679"/>
          <cell r="AU679"/>
          <cell r="AV679"/>
          <cell r="AW679">
            <v>0</v>
          </cell>
          <cell r="AX679">
            <v>0</v>
          </cell>
          <cell r="AY679">
            <v>0</v>
          </cell>
          <cell r="AZ679">
            <v>0</v>
          </cell>
          <cell r="BA679"/>
          <cell r="BB679"/>
          <cell r="BC679"/>
          <cell r="BD679">
            <v>0</v>
          </cell>
          <cell r="BE679">
            <v>0</v>
          </cell>
          <cell r="BF679">
            <v>0</v>
          </cell>
          <cell r="BG679">
            <v>0</v>
          </cell>
          <cell r="BH679"/>
          <cell r="BI679"/>
          <cell r="BJ679"/>
          <cell r="BK679">
            <v>0</v>
          </cell>
          <cell r="BL679">
            <v>0</v>
          </cell>
          <cell r="BM679"/>
          <cell r="BN679">
            <v>0</v>
          </cell>
          <cell r="BO679">
            <v>0</v>
          </cell>
        </row>
        <row r="680">
          <cell r="I680" t="str">
            <v>5290/18</v>
          </cell>
          <cell r="J680" t="str">
            <v xml:space="preserve">I_5290/18 </v>
          </cell>
          <cell r="K680">
            <v>2018</v>
          </cell>
          <cell r="L680">
            <v>2020</v>
          </cell>
          <cell r="M680">
            <v>3743.94</v>
          </cell>
          <cell r="N680">
            <v>3743.94</v>
          </cell>
          <cell r="O680">
            <v>0</v>
          </cell>
          <cell r="P680">
            <v>0.26</v>
          </cell>
          <cell r="Q680">
            <v>0.26</v>
          </cell>
          <cell r="R680">
            <v>0</v>
          </cell>
          <cell r="S680">
            <v>0.4</v>
          </cell>
          <cell r="T680">
            <v>0.4</v>
          </cell>
          <cell r="U680">
            <v>0</v>
          </cell>
          <cell r="V680">
            <v>1215.0100000000002</v>
          </cell>
          <cell r="W680">
            <v>2528.9299999999998</v>
          </cell>
          <cell r="X680">
            <v>2528.9299999999998</v>
          </cell>
          <cell r="Y680">
            <v>0</v>
          </cell>
          <cell r="Z680">
            <v>0</v>
          </cell>
          <cell r="AA680">
            <v>0</v>
          </cell>
          <cell r="AB680">
            <v>0.26</v>
          </cell>
          <cell r="AC680">
            <v>0.4</v>
          </cell>
          <cell r="AD680">
            <v>2528.9299999999998</v>
          </cell>
          <cell r="AE680">
            <v>2528.9299999999998</v>
          </cell>
          <cell r="AF680"/>
          <cell r="AG680"/>
          <cell r="AH680"/>
          <cell r="AI680">
            <v>0</v>
          </cell>
          <cell r="AJ680">
            <v>0</v>
          </cell>
          <cell r="AK680">
            <v>0</v>
          </cell>
          <cell r="AL680">
            <v>0</v>
          </cell>
          <cell r="AM680"/>
          <cell r="AN680"/>
          <cell r="AO680"/>
          <cell r="AP680">
            <v>0</v>
          </cell>
          <cell r="AQ680">
            <v>0</v>
          </cell>
          <cell r="AR680">
            <v>0</v>
          </cell>
          <cell r="AS680">
            <v>0</v>
          </cell>
          <cell r="AT680"/>
          <cell r="AU680"/>
          <cell r="AV680"/>
          <cell r="AW680">
            <v>0</v>
          </cell>
          <cell r="AX680">
            <v>0</v>
          </cell>
          <cell r="AY680">
            <v>0</v>
          </cell>
          <cell r="AZ680">
            <v>0</v>
          </cell>
          <cell r="BA680"/>
          <cell r="BB680"/>
          <cell r="BC680"/>
          <cell r="BD680">
            <v>0</v>
          </cell>
          <cell r="BE680">
            <v>0</v>
          </cell>
          <cell r="BF680">
            <v>0</v>
          </cell>
          <cell r="BG680">
            <v>0</v>
          </cell>
          <cell r="BH680"/>
          <cell r="BI680"/>
          <cell r="BJ680"/>
          <cell r="BK680">
            <v>0</v>
          </cell>
          <cell r="BL680">
            <v>0</v>
          </cell>
          <cell r="BM680"/>
          <cell r="BN680">
            <v>0</v>
          </cell>
          <cell r="BO680">
            <v>0</v>
          </cell>
        </row>
        <row r="681">
          <cell r="I681" t="str">
            <v>5092/18</v>
          </cell>
          <cell r="J681" t="str">
            <v xml:space="preserve">I_5092/18 </v>
          </cell>
          <cell r="K681">
            <v>2020</v>
          </cell>
          <cell r="L681">
            <v>2020</v>
          </cell>
          <cell r="M681">
            <v>836.61</v>
          </cell>
          <cell r="N681">
            <v>836.61</v>
          </cell>
          <cell r="O681">
            <v>0</v>
          </cell>
          <cell r="P681">
            <v>0.36</v>
          </cell>
          <cell r="Q681">
            <v>0.36</v>
          </cell>
          <cell r="R681">
            <v>0</v>
          </cell>
          <cell r="S681">
            <v>0</v>
          </cell>
          <cell r="T681">
            <v>0</v>
          </cell>
          <cell r="U681">
            <v>0</v>
          </cell>
          <cell r="V681">
            <v>36.669999999999959</v>
          </cell>
          <cell r="W681">
            <v>799.94</v>
          </cell>
          <cell r="X681">
            <v>799.94</v>
          </cell>
          <cell r="Y681">
            <v>0</v>
          </cell>
          <cell r="Z681">
            <v>0</v>
          </cell>
          <cell r="AA681">
            <v>0</v>
          </cell>
          <cell r="AB681">
            <v>0.36</v>
          </cell>
          <cell r="AC681">
            <v>0</v>
          </cell>
          <cell r="AD681">
            <v>799.94</v>
          </cell>
          <cell r="AE681">
            <v>799.94</v>
          </cell>
          <cell r="AF681"/>
          <cell r="AG681"/>
          <cell r="AH681"/>
          <cell r="AI681">
            <v>0</v>
          </cell>
          <cell r="AJ681">
            <v>0</v>
          </cell>
          <cell r="AK681">
            <v>0</v>
          </cell>
          <cell r="AL681">
            <v>0</v>
          </cell>
          <cell r="AM681"/>
          <cell r="AN681"/>
          <cell r="AO681"/>
          <cell r="AP681">
            <v>0</v>
          </cell>
          <cell r="AQ681">
            <v>0</v>
          </cell>
          <cell r="AR681">
            <v>0</v>
          </cell>
          <cell r="AS681">
            <v>0</v>
          </cell>
          <cell r="AT681"/>
          <cell r="AU681"/>
          <cell r="AV681"/>
          <cell r="AW681">
            <v>0</v>
          </cell>
          <cell r="AX681">
            <v>0</v>
          </cell>
          <cell r="AY681">
            <v>0</v>
          </cell>
          <cell r="AZ681">
            <v>0</v>
          </cell>
          <cell r="BA681"/>
          <cell r="BB681"/>
          <cell r="BC681"/>
          <cell r="BD681">
            <v>0</v>
          </cell>
          <cell r="BE681">
            <v>0</v>
          </cell>
          <cell r="BF681">
            <v>0</v>
          </cell>
          <cell r="BG681">
            <v>0</v>
          </cell>
          <cell r="BH681"/>
          <cell r="BI681"/>
          <cell r="BJ681"/>
          <cell r="BK681">
            <v>0</v>
          </cell>
          <cell r="BL681">
            <v>0</v>
          </cell>
          <cell r="BM681"/>
          <cell r="BN681">
            <v>0</v>
          </cell>
          <cell r="BO681">
            <v>0</v>
          </cell>
        </row>
        <row r="682">
          <cell r="I682" t="str">
            <v>5117/18</v>
          </cell>
          <cell r="J682" t="str">
            <v xml:space="preserve">I_5117/18 </v>
          </cell>
          <cell r="K682">
            <v>2018</v>
          </cell>
          <cell r="L682">
            <v>2020</v>
          </cell>
          <cell r="M682">
            <v>3195.49</v>
          </cell>
          <cell r="N682">
            <v>3195.49</v>
          </cell>
          <cell r="O682">
            <v>0</v>
          </cell>
          <cell r="P682">
            <v>0.06</v>
          </cell>
          <cell r="Q682">
            <v>0.06</v>
          </cell>
          <cell r="R682">
            <v>0</v>
          </cell>
          <cell r="S682">
            <v>2</v>
          </cell>
          <cell r="T682">
            <v>2</v>
          </cell>
          <cell r="U682">
            <v>0</v>
          </cell>
          <cell r="V682">
            <v>2673.6299999999997</v>
          </cell>
          <cell r="W682">
            <v>521.86</v>
          </cell>
          <cell r="X682">
            <v>521.86</v>
          </cell>
          <cell r="Y682">
            <v>0</v>
          </cell>
          <cell r="Z682">
            <v>0</v>
          </cell>
          <cell r="AA682">
            <v>0</v>
          </cell>
          <cell r="AB682">
            <v>0.06</v>
          </cell>
          <cell r="AC682">
            <v>2</v>
          </cell>
          <cell r="AD682">
            <v>521.86</v>
          </cell>
          <cell r="AE682">
            <v>521.86</v>
          </cell>
          <cell r="AF682"/>
          <cell r="AG682"/>
          <cell r="AH682"/>
          <cell r="AI682">
            <v>0</v>
          </cell>
          <cell r="AJ682">
            <v>0</v>
          </cell>
          <cell r="AK682">
            <v>0</v>
          </cell>
          <cell r="AL682">
            <v>0</v>
          </cell>
          <cell r="AM682"/>
          <cell r="AN682"/>
          <cell r="AO682"/>
          <cell r="AP682">
            <v>0</v>
          </cell>
          <cell r="AQ682">
            <v>0</v>
          </cell>
          <cell r="AR682">
            <v>0</v>
          </cell>
          <cell r="AS682">
            <v>0</v>
          </cell>
          <cell r="AT682"/>
          <cell r="AU682"/>
          <cell r="AV682"/>
          <cell r="AW682">
            <v>0</v>
          </cell>
          <cell r="AX682">
            <v>0</v>
          </cell>
          <cell r="AY682">
            <v>0</v>
          </cell>
          <cell r="AZ682">
            <v>0</v>
          </cell>
          <cell r="BA682"/>
          <cell r="BB682"/>
          <cell r="BC682"/>
          <cell r="BD682">
            <v>0</v>
          </cell>
          <cell r="BE682">
            <v>0</v>
          </cell>
          <cell r="BF682">
            <v>0</v>
          </cell>
          <cell r="BG682">
            <v>0</v>
          </cell>
          <cell r="BH682"/>
          <cell r="BI682"/>
          <cell r="BJ682"/>
          <cell r="BK682">
            <v>0</v>
          </cell>
          <cell r="BL682">
            <v>0</v>
          </cell>
          <cell r="BM682"/>
          <cell r="BN682">
            <v>0</v>
          </cell>
          <cell r="BO682">
            <v>0</v>
          </cell>
        </row>
        <row r="683">
          <cell r="I683" t="str">
            <v>5430/18</v>
          </cell>
          <cell r="J683" t="str">
            <v xml:space="preserve">I_5430/18 </v>
          </cell>
          <cell r="K683">
            <v>2018</v>
          </cell>
          <cell r="L683">
            <v>2021</v>
          </cell>
          <cell r="M683">
            <v>12830.6</v>
          </cell>
          <cell r="N683">
            <v>12830.6</v>
          </cell>
          <cell r="O683">
            <v>0</v>
          </cell>
          <cell r="P683">
            <v>1.1000000000000001</v>
          </cell>
          <cell r="Q683">
            <v>1.1000000000000001</v>
          </cell>
          <cell r="R683">
            <v>0</v>
          </cell>
          <cell r="S683">
            <v>1.26</v>
          </cell>
          <cell r="T683">
            <v>1.26</v>
          </cell>
          <cell r="U683">
            <v>0</v>
          </cell>
          <cell r="V683">
            <v>1791.8680000000004</v>
          </cell>
          <cell r="W683">
            <v>11038.732</v>
          </cell>
          <cell r="X683">
            <v>11038.732</v>
          </cell>
          <cell r="Y683">
            <v>0</v>
          </cell>
          <cell r="Z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9159.59</v>
          </cell>
          <cell r="AE683">
            <v>9159.59</v>
          </cell>
          <cell r="AF683"/>
          <cell r="AG683"/>
          <cell r="AH683"/>
          <cell r="AI683">
            <v>1.1000000000000001</v>
          </cell>
          <cell r="AJ683">
            <v>1.26</v>
          </cell>
          <cell r="AK683">
            <v>1879.1419999999998</v>
          </cell>
          <cell r="AL683">
            <v>1879.1419999999998</v>
          </cell>
          <cell r="AM683"/>
          <cell r="AN683"/>
          <cell r="AO683"/>
          <cell r="AP683">
            <v>0</v>
          </cell>
          <cell r="AQ683">
            <v>0</v>
          </cell>
          <cell r="AR683">
            <v>0</v>
          </cell>
          <cell r="AS683">
            <v>0</v>
          </cell>
          <cell r="AT683"/>
          <cell r="AU683"/>
          <cell r="AV683"/>
          <cell r="AW683">
            <v>0</v>
          </cell>
          <cell r="AX683">
            <v>0</v>
          </cell>
          <cell r="AY683">
            <v>0</v>
          </cell>
          <cell r="AZ683">
            <v>0</v>
          </cell>
          <cell r="BA683"/>
          <cell r="BB683"/>
          <cell r="BC683"/>
          <cell r="BD683">
            <v>0</v>
          </cell>
          <cell r="BE683">
            <v>0</v>
          </cell>
          <cell r="BF683">
            <v>0</v>
          </cell>
          <cell r="BG683">
            <v>0</v>
          </cell>
          <cell r="BH683"/>
          <cell r="BI683"/>
          <cell r="BJ683"/>
          <cell r="BK683">
            <v>0</v>
          </cell>
          <cell r="BL683">
            <v>0</v>
          </cell>
          <cell r="BM683"/>
          <cell r="BN683">
            <v>0</v>
          </cell>
          <cell r="BO683">
            <v>0</v>
          </cell>
        </row>
        <row r="684">
          <cell r="I684" t="str">
            <v>С-П-491/18</v>
          </cell>
          <cell r="J684" t="str">
            <v xml:space="preserve">I_С-П-491/18 </v>
          </cell>
          <cell r="K684">
            <v>2019</v>
          </cell>
          <cell r="L684">
            <v>2020</v>
          </cell>
          <cell r="M684">
            <v>2417.89948</v>
          </cell>
          <cell r="N684">
            <v>3520.35</v>
          </cell>
          <cell r="O684">
            <v>-1102.4505199999999</v>
          </cell>
          <cell r="P684">
            <v>0.16</v>
          </cell>
          <cell r="Q684">
            <v>0.16</v>
          </cell>
          <cell r="R684">
            <v>3.0000000000000027E-3</v>
          </cell>
          <cell r="S684">
            <v>0</v>
          </cell>
          <cell r="T684">
            <v>0</v>
          </cell>
          <cell r="U684">
            <v>0</v>
          </cell>
          <cell r="V684">
            <v>2071.7794800000001</v>
          </cell>
          <cell r="W684">
            <v>346.12</v>
          </cell>
          <cell r="X684">
            <v>346.12</v>
          </cell>
          <cell r="Y684">
            <v>0</v>
          </cell>
          <cell r="Z684">
            <v>0</v>
          </cell>
          <cell r="AA684">
            <v>0</v>
          </cell>
          <cell r="AB684">
            <v>0.16</v>
          </cell>
          <cell r="AC684">
            <v>0</v>
          </cell>
          <cell r="AD684">
            <v>346.12</v>
          </cell>
          <cell r="AE684">
            <v>346.12</v>
          </cell>
          <cell r="AF684"/>
          <cell r="AG684"/>
          <cell r="AH684"/>
          <cell r="AI684">
            <v>0</v>
          </cell>
          <cell r="AJ684">
            <v>0</v>
          </cell>
          <cell r="AK684">
            <v>0</v>
          </cell>
          <cell r="AL684">
            <v>0</v>
          </cell>
          <cell r="AM684"/>
          <cell r="AN684"/>
          <cell r="AO684"/>
          <cell r="AP684">
            <v>0</v>
          </cell>
          <cell r="AQ684">
            <v>0</v>
          </cell>
          <cell r="AR684">
            <v>0</v>
          </cell>
          <cell r="AS684">
            <v>0</v>
          </cell>
          <cell r="AT684"/>
          <cell r="AU684"/>
          <cell r="AV684"/>
          <cell r="AW684">
            <v>0</v>
          </cell>
          <cell r="AX684">
            <v>0</v>
          </cell>
          <cell r="AY684">
            <v>0</v>
          </cell>
          <cell r="AZ684">
            <v>0</v>
          </cell>
          <cell r="BA684"/>
          <cell r="BB684"/>
          <cell r="BC684"/>
          <cell r="BD684">
            <v>0</v>
          </cell>
          <cell r="BE684">
            <v>0</v>
          </cell>
          <cell r="BF684">
            <v>0</v>
          </cell>
          <cell r="BG684">
            <v>0</v>
          </cell>
          <cell r="BH684"/>
          <cell r="BI684"/>
          <cell r="BJ684"/>
          <cell r="BK684">
            <v>0</v>
          </cell>
          <cell r="BL684">
            <v>0</v>
          </cell>
          <cell r="BM684"/>
          <cell r="BN684">
            <v>0</v>
          </cell>
          <cell r="BO684">
            <v>0</v>
          </cell>
        </row>
        <row r="685">
          <cell r="I685" t="str">
            <v>5961/19</v>
          </cell>
          <cell r="J685" t="str">
            <v xml:space="preserve">J_5961/19 </v>
          </cell>
          <cell r="K685">
            <v>2019</v>
          </cell>
          <cell r="L685">
            <v>2020</v>
          </cell>
          <cell r="M685">
            <v>487.06</v>
          </cell>
          <cell r="N685">
            <v>487.06</v>
          </cell>
          <cell r="O685">
            <v>0</v>
          </cell>
          <cell r="P685">
            <v>0</v>
          </cell>
          <cell r="Q685">
            <v>0</v>
          </cell>
          <cell r="R685">
            <v>0</v>
          </cell>
          <cell r="S685">
            <v>0.4</v>
          </cell>
          <cell r="T685">
            <v>0.4</v>
          </cell>
          <cell r="U685">
            <v>0</v>
          </cell>
          <cell r="V685">
            <v>144.82</v>
          </cell>
          <cell r="W685">
            <v>342.24</v>
          </cell>
          <cell r="X685">
            <v>342.24</v>
          </cell>
          <cell r="Y685">
            <v>0</v>
          </cell>
          <cell r="Z685">
            <v>0</v>
          </cell>
          <cell r="AA685">
            <v>0</v>
          </cell>
          <cell r="AB685">
            <v>0</v>
          </cell>
          <cell r="AC685">
            <v>0.4</v>
          </cell>
          <cell r="AD685">
            <v>342.24</v>
          </cell>
          <cell r="AE685">
            <v>342.24</v>
          </cell>
          <cell r="AF685"/>
          <cell r="AG685"/>
          <cell r="AH685"/>
          <cell r="AI685">
            <v>0</v>
          </cell>
          <cell r="AJ685">
            <v>0</v>
          </cell>
          <cell r="AK685">
            <v>0</v>
          </cell>
          <cell r="AL685">
            <v>0</v>
          </cell>
          <cell r="AM685"/>
          <cell r="AN685"/>
          <cell r="AO685"/>
          <cell r="AP685">
            <v>0</v>
          </cell>
          <cell r="AQ685">
            <v>0</v>
          </cell>
          <cell r="AR685">
            <v>0</v>
          </cell>
          <cell r="AS685">
            <v>0</v>
          </cell>
          <cell r="AT685"/>
          <cell r="AU685"/>
          <cell r="AV685"/>
          <cell r="AW685">
            <v>0</v>
          </cell>
          <cell r="AX685">
            <v>0</v>
          </cell>
          <cell r="AY685">
            <v>0</v>
          </cell>
          <cell r="AZ685">
            <v>0</v>
          </cell>
          <cell r="BA685"/>
          <cell r="BB685"/>
          <cell r="BC685"/>
          <cell r="BD685">
            <v>0</v>
          </cell>
          <cell r="BE685">
            <v>0</v>
          </cell>
          <cell r="BF685">
            <v>0</v>
          </cell>
          <cell r="BG685">
            <v>0</v>
          </cell>
          <cell r="BH685"/>
          <cell r="BI685"/>
          <cell r="BJ685"/>
          <cell r="BK685">
            <v>0</v>
          </cell>
          <cell r="BL685">
            <v>0</v>
          </cell>
          <cell r="BM685"/>
          <cell r="BN685">
            <v>0</v>
          </cell>
          <cell r="BO685">
            <v>0</v>
          </cell>
        </row>
        <row r="686">
          <cell r="I686" t="str">
            <v>5663/19</v>
          </cell>
          <cell r="J686" t="str">
            <v xml:space="preserve">J_5663/19 </v>
          </cell>
          <cell r="K686">
            <v>2019</v>
          </cell>
          <cell r="L686">
            <v>2020</v>
          </cell>
          <cell r="M686">
            <v>359.49010999999996</v>
          </cell>
          <cell r="N686">
            <v>390.27</v>
          </cell>
          <cell r="O686">
            <v>-30.779890000000023</v>
          </cell>
          <cell r="P686">
            <v>0</v>
          </cell>
          <cell r="Q686">
            <v>0</v>
          </cell>
          <cell r="R686">
            <v>0</v>
          </cell>
          <cell r="S686">
            <v>0.25</v>
          </cell>
          <cell r="T686">
            <v>0.25</v>
          </cell>
          <cell r="U686">
            <v>0</v>
          </cell>
          <cell r="V686">
            <v>350.85010999999997</v>
          </cell>
          <cell r="W686">
            <v>8.64</v>
          </cell>
          <cell r="X686">
            <v>8.64</v>
          </cell>
          <cell r="Y686">
            <v>0</v>
          </cell>
          <cell r="Z686">
            <v>0</v>
          </cell>
          <cell r="AA686">
            <v>0</v>
          </cell>
          <cell r="AB686">
            <v>0</v>
          </cell>
          <cell r="AC686">
            <v>0.25</v>
          </cell>
          <cell r="AD686">
            <v>8.64</v>
          </cell>
          <cell r="AE686">
            <v>8.64</v>
          </cell>
          <cell r="AF686"/>
          <cell r="AG686"/>
          <cell r="AH686"/>
          <cell r="AI686">
            <v>0</v>
          </cell>
          <cell r="AJ686">
            <v>0</v>
          </cell>
          <cell r="AK686">
            <v>0</v>
          </cell>
          <cell r="AL686">
            <v>0</v>
          </cell>
          <cell r="AM686"/>
          <cell r="AN686"/>
          <cell r="AO686"/>
          <cell r="AP686">
            <v>0</v>
          </cell>
          <cell r="AQ686">
            <v>0</v>
          </cell>
          <cell r="AR686">
            <v>0</v>
          </cell>
          <cell r="AS686">
            <v>0</v>
          </cell>
          <cell r="AT686"/>
          <cell r="AU686"/>
          <cell r="AV686"/>
          <cell r="AW686">
            <v>0</v>
          </cell>
          <cell r="AX686">
            <v>0</v>
          </cell>
          <cell r="AY686">
            <v>0</v>
          </cell>
          <cell r="AZ686">
            <v>0</v>
          </cell>
          <cell r="BA686"/>
          <cell r="BB686"/>
          <cell r="BC686"/>
          <cell r="BD686">
            <v>0</v>
          </cell>
          <cell r="BE686">
            <v>0</v>
          </cell>
          <cell r="BF686">
            <v>0</v>
          </cell>
          <cell r="BG686">
            <v>0</v>
          </cell>
          <cell r="BH686"/>
          <cell r="BI686"/>
          <cell r="BJ686"/>
          <cell r="BK686">
            <v>0</v>
          </cell>
          <cell r="BL686">
            <v>0</v>
          </cell>
          <cell r="BM686"/>
          <cell r="BN686">
            <v>0</v>
          </cell>
          <cell r="BO686">
            <v>0</v>
          </cell>
        </row>
        <row r="687">
          <cell r="I687" t="str">
            <v>5871/19</v>
          </cell>
          <cell r="J687" t="str">
            <v xml:space="preserve">J_5871/19  </v>
          </cell>
          <cell r="K687">
            <v>2020</v>
          </cell>
          <cell r="L687">
            <v>2020</v>
          </cell>
          <cell r="M687">
            <v>585.71938</v>
          </cell>
          <cell r="N687">
            <v>641.25</v>
          </cell>
          <cell r="O687">
            <v>-55.530619999999999</v>
          </cell>
          <cell r="P687">
            <v>0</v>
          </cell>
          <cell r="Q687">
            <v>0</v>
          </cell>
          <cell r="R687">
            <v>0</v>
          </cell>
          <cell r="S687">
            <v>0.63</v>
          </cell>
          <cell r="T687">
            <v>0.63</v>
          </cell>
          <cell r="U687">
            <v>0</v>
          </cell>
          <cell r="V687">
            <v>-6.2000000002626621E-4</v>
          </cell>
          <cell r="W687">
            <v>585.72</v>
          </cell>
          <cell r="X687">
            <v>585.72</v>
          </cell>
          <cell r="Y687">
            <v>0</v>
          </cell>
          <cell r="Z687">
            <v>0</v>
          </cell>
          <cell r="AA687">
            <v>0</v>
          </cell>
          <cell r="AB687">
            <v>0</v>
          </cell>
          <cell r="AC687">
            <v>0.63</v>
          </cell>
          <cell r="AD687">
            <v>585.72</v>
          </cell>
          <cell r="AE687">
            <v>585.72</v>
          </cell>
          <cell r="AF687"/>
          <cell r="AG687"/>
          <cell r="AH687"/>
          <cell r="AI687">
            <v>0</v>
          </cell>
          <cell r="AJ687">
            <v>0</v>
          </cell>
          <cell r="AK687">
            <v>0</v>
          </cell>
          <cell r="AL687">
            <v>0</v>
          </cell>
          <cell r="AM687"/>
          <cell r="AN687"/>
          <cell r="AO687"/>
          <cell r="AP687">
            <v>0</v>
          </cell>
          <cell r="AQ687">
            <v>0</v>
          </cell>
          <cell r="AR687">
            <v>0</v>
          </cell>
          <cell r="AS687">
            <v>0</v>
          </cell>
          <cell r="AT687"/>
          <cell r="AU687"/>
          <cell r="AV687"/>
          <cell r="AW687">
            <v>0</v>
          </cell>
          <cell r="AX687">
            <v>0</v>
          </cell>
          <cell r="AY687">
            <v>0</v>
          </cell>
          <cell r="AZ687">
            <v>0</v>
          </cell>
          <cell r="BA687"/>
          <cell r="BB687"/>
          <cell r="BC687"/>
          <cell r="BD687">
            <v>0</v>
          </cell>
          <cell r="BE687">
            <v>0</v>
          </cell>
          <cell r="BF687">
            <v>0</v>
          </cell>
          <cell r="BG687">
            <v>0</v>
          </cell>
          <cell r="BH687"/>
          <cell r="BI687"/>
          <cell r="BJ687"/>
          <cell r="BK687">
            <v>0</v>
          </cell>
          <cell r="BL687">
            <v>0</v>
          </cell>
          <cell r="BM687"/>
          <cell r="BN687">
            <v>0</v>
          </cell>
          <cell r="BO687">
            <v>0</v>
          </cell>
        </row>
        <row r="688">
          <cell r="I688" t="str">
            <v>5876/19</v>
          </cell>
          <cell r="J688" t="str">
            <v xml:space="preserve">J_5876/19  </v>
          </cell>
          <cell r="K688">
            <v>2019</v>
          </cell>
          <cell r="L688">
            <v>2020</v>
          </cell>
          <cell r="M688">
            <v>377.73039</v>
          </cell>
          <cell r="N688">
            <v>487.06</v>
          </cell>
          <cell r="O688">
            <v>-109.32961</v>
          </cell>
          <cell r="P688">
            <v>0</v>
          </cell>
          <cell r="Q688">
            <v>0</v>
          </cell>
          <cell r="R688">
            <v>0</v>
          </cell>
          <cell r="S688">
            <v>0.4</v>
          </cell>
          <cell r="T688">
            <v>0.4</v>
          </cell>
          <cell r="U688">
            <v>0</v>
          </cell>
          <cell r="V688">
            <v>56.48039</v>
          </cell>
          <cell r="W688">
            <v>321.25</v>
          </cell>
          <cell r="X688">
            <v>321.25</v>
          </cell>
          <cell r="Y688">
            <v>0</v>
          </cell>
          <cell r="Z688">
            <v>0</v>
          </cell>
          <cell r="AA688">
            <v>0</v>
          </cell>
          <cell r="AB688">
            <v>0</v>
          </cell>
          <cell r="AC688">
            <v>0.4</v>
          </cell>
          <cell r="AD688">
            <v>321.25</v>
          </cell>
          <cell r="AE688">
            <v>321.25</v>
          </cell>
          <cell r="AF688"/>
          <cell r="AG688"/>
          <cell r="AH688"/>
          <cell r="AI688">
            <v>0</v>
          </cell>
          <cell r="AJ688">
            <v>0</v>
          </cell>
          <cell r="AK688">
            <v>0</v>
          </cell>
          <cell r="AL688">
            <v>0</v>
          </cell>
          <cell r="AM688"/>
          <cell r="AN688"/>
          <cell r="AO688"/>
          <cell r="AP688">
            <v>0</v>
          </cell>
          <cell r="AQ688">
            <v>0</v>
          </cell>
          <cell r="AR688">
            <v>0</v>
          </cell>
          <cell r="AS688">
            <v>0</v>
          </cell>
          <cell r="AT688"/>
          <cell r="AU688"/>
          <cell r="AV688"/>
          <cell r="AW688">
            <v>0</v>
          </cell>
          <cell r="AX688">
            <v>0</v>
          </cell>
          <cell r="AY688">
            <v>0</v>
          </cell>
          <cell r="AZ688">
            <v>0</v>
          </cell>
          <cell r="BA688"/>
          <cell r="BB688"/>
          <cell r="BC688"/>
          <cell r="BD688">
            <v>0</v>
          </cell>
          <cell r="BE688">
            <v>0</v>
          </cell>
          <cell r="BF688">
            <v>0</v>
          </cell>
          <cell r="BG688">
            <v>0</v>
          </cell>
          <cell r="BH688"/>
          <cell r="BI688"/>
          <cell r="BJ688"/>
          <cell r="BK688">
            <v>0</v>
          </cell>
          <cell r="BL688">
            <v>0</v>
          </cell>
          <cell r="BM688"/>
          <cell r="BN688">
            <v>0</v>
          </cell>
          <cell r="BO688">
            <v>0</v>
          </cell>
        </row>
        <row r="689">
          <cell r="I689" t="str">
            <v>5875/19</v>
          </cell>
          <cell r="J689" t="str">
            <v xml:space="preserve">J_5875/19  </v>
          </cell>
          <cell r="K689">
            <v>2020</v>
          </cell>
          <cell r="L689">
            <v>2020</v>
          </cell>
          <cell r="M689">
            <v>128.00944000000001</v>
          </cell>
          <cell r="N689">
            <v>311.48</v>
          </cell>
          <cell r="O689">
            <v>-183.47056000000001</v>
          </cell>
          <cell r="P689">
            <v>0</v>
          </cell>
          <cell r="Q689">
            <v>0</v>
          </cell>
          <cell r="R689">
            <v>0</v>
          </cell>
          <cell r="S689">
            <v>0.16</v>
          </cell>
          <cell r="T689">
            <v>0.16</v>
          </cell>
          <cell r="U689">
            <v>0</v>
          </cell>
          <cell r="V689">
            <v>-5.5999999997879968E-4</v>
          </cell>
          <cell r="W689">
            <v>128.01</v>
          </cell>
          <cell r="X689">
            <v>128.01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0.16</v>
          </cell>
          <cell r="AD689">
            <v>128.01</v>
          </cell>
          <cell r="AE689">
            <v>128.01</v>
          </cell>
          <cell r="AF689"/>
          <cell r="AG689"/>
          <cell r="AH689"/>
          <cell r="AI689">
            <v>0</v>
          </cell>
          <cell r="AJ689">
            <v>0</v>
          </cell>
          <cell r="AK689">
            <v>0</v>
          </cell>
          <cell r="AL689">
            <v>0</v>
          </cell>
          <cell r="AM689"/>
          <cell r="AN689"/>
          <cell r="AO689"/>
          <cell r="AP689">
            <v>0</v>
          </cell>
          <cell r="AQ689">
            <v>0</v>
          </cell>
          <cell r="AR689">
            <v>0</v>
          </cell>
          <cell r="AS689">
            <v>0</v>
          </cell>
          <cell r="AT689"/>
          <cell r="AU689"/>
          <cell r="AV689"/>
          <cell r="AW689">
            <v>0</v>
          </cell>
          <cell r="AX689">
            <v>0</v>
          </cell>
          <cell r="AY689">
            <v>0</v>
          </cell>
          <cell r="AZ689">
            <v>0</v>
          </cell>
          <cell r="BA689"/>
          <cell r="BB689"/>
          <cell r="BC689"/>
          <cell r="BD689">
            <v>0</v>
          </cell>
          <cell r="BE689">
            <v>0</v>
          </cell>
          <cell r="BF689">
            <v>0</v>
          </cell>
          <cell r="BG689">
            <v>0</v>
          </cell>
          <cell r="BH689"/>
          <cell r="BI689"/>
          <cell r="BJ689"/>
          <cell r="BK689">
            <v>0</v>
          </cell>
          <cell r="BL689">
            <v>0</v>
          </cell>
          <cell r="BM689"/>
          <cell r="BN689">
            <v>0</v>
          </cell>
          <cell r="BO689">
            <v>0</v>
          </cell>
        </row>
        <row r="690">
          <cell r="I690" t="str">
            <v>5872/19</v>
          </cell>
          <cell r="J690" t="str">
            <v xml:space="preserve">J_5872/19 </v>
          </cell>
          <cell r="K690">
            <v>2019</v>
          </cell>
          <cell r="L690">
            <v>2020</v>
          </cell>
          <cell r="M690">
            <v>759.97</v>
          </cell>
          <cell r="N690">
            <v>759.97</v>
          </cell>
          <cell r="O690">
            <v>0</v>
          </cell>
          <cell r="P690">
            <v>0.4</v>
          </cell>
          <cell r="Q690">
            <v>0.4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10</v>
          </cell>
          <cell r="W690">
            <v>749.97</v>
          </cell>
          <cell r="X690">
            <v>749.97</v>
          </cell>
          <cell r="Y690">
            <v>0</v>
          </cell>
          <cell r="Z690">
            <v>0</v>
          </cell>
          <cell r="AA690">
            <v>0</v>
          </cell>
          <cell r="AB690">
            <v>0.4</v>
          </cell>
          <cell r="AC690">
            <v>0</v>
          </cell>
          <cell r="AD690">
            <v>749.97</v>
          </cell>
          <cell r="AE690">
            <v>749.97</v>
          </cell>
          <cell r="AF690"/>
          <cell r="AG690"/>
          <cell r="AH690"/>
          <cell r="AI690">
            <v>0</v>
          </cell>
          <cell r="AJ690">
            <v>0</v>
          </cell>
          <cell r="AK690">
            <v>0</v>
          </cell>
          <cell r="AL690">
            <v>0</v>
          </cell>
          <cell r="AM690"/>
          <cell r="AN690"/>
          <cell r="AO690"/>
          <cell r="AP690">
            <v>0</v>
          </cell>
          <cell r="AQ690">
            <v>0</v>
          </cell>
          <cell r="AR690">
            <v>0</v>
          </cell>
          <cell r="AS690">
            <v>0</v>
          </cell>
          <cell r="AT690"/>
          <cell r="AU690"/>
          <cell r="AV690"/>
          <cell r="AW690">
            <v>0</v>
          </cell>
          <cell r="AX690">
            <v>0</v>
          </cell>
          <cell r="AY690">
            <v>0</v>
          </cell>
          <cell r="AZ690">
            <v>0</v>
          </cell>
          <cell r="BA690"/>
          <cell r="BB690"/>
          <cell r="BC690"/>
          <cell r="BD690">
            <v>0</v>
          </cell>
          <cell r="BE690">
            <v>0</v>
          </cell>
          <cell r="BF690">
            <v>0</v>
          </cell>
          <cell r="BG690">
            <v>0</v>
          </cell>
          <cell r="BH690"/>
          <cell r="BI690"/>
          <cell r="BJ690"/>
          <cell r="BK690">
            <v>0</v>
          </cell>
          <cell r="BL690">
            <v>0</v>
          </cell>
          <cell r="BM690"/>
          <cell r="BN690">
            <v>0</v>
          </cell>
          <cell r="BO690">
            <v>0</v>
          </cell>
        </row>
        <row r="691">
          <cell r="I691" t="str">
            <v>5792/19</v>
          </cell>
          <cell r="J691" t="str">
            <v>J_5792/19</v>
          </cell>
          <cell r="K691">
            <v>2019</v>
          </cell>
          <cell r="L691">
            <v>2020</v>
          </cell>
          <cell r="M691">
            <v>374.90656999999999</v>
          </cell>
          <cell r="N691">
            <v>487.06</v>
          </cell>
          <cell r="O691">
            <v>-112.15343000000001</v>
          </cell>
          <cell r="P691">
            <v>0</v>
          </cell>
          <cell r="Q691">
            <v>0</v>
          </cell>
          <cell r="R691">
            <v>0</v>
          </cell>
          <cell r="S691">
            <v>0.4</v>
          </cell>
          <cell r="T691">
            <v>0.4</v>
          </cell>
          <cell r="U691">
            <v>0</v>
          </cell>
          <cell r="V691">
            <v>67.166569999999979</v>
          </cell>
          <cell r="W691">
            <v>307.74</v>
          </cell>
          <cell r="X691">
            <v>307.74</v>
          </cell>
          <cell r="Y691">
            <v>0</v>
          </cell>
          <cell r="Z691">
            <v>0</v>
          </cell>
          <cell r="AA691">
            <v>0</v>
          </cell>
          <cell r="AB691">
            <v>0</v>
          </cell>
          <cell r="AC691">
            <v>0.4</v>
          </cell>
          <cell r="AD691">
            <v>307.74</v>
          </cell>
          <cell r="AE691">
            <v>307.74</v>
          </cell>
          <cell r="AF691"/>
          <cell r="AG691"/>
          <cell r="AH691"/>
          <cell r="AI691">
            <v>0</v>
          </cell>
          <cell r="AJ691">
            <v>0</v>
          </cell>
          <cell r="AK691">
            <v>0</v>
          </cell>
          <cell r="AL691">
            <v>0</v>
          </cell>
          <cell r="AM691"/>
          <cell r="AN691"/>
          <cell r="AO691"/>
          <cell r="AP691">
            <v>0</v>
          </cell>
          <cell r="AQ691">
            <v>0</v>
          </cell>
          <cell r="AR691">
            <v>0</v>
          </cell>
          <cell r="AS691">
            <v>0</v>
          </cell>
          <cell r="AT691"/>
          <cell r="AU691"/>
          <cell r="AV691"/>
          <cell r="AW691">
            <v>0</v>
          </cell>
          <cell r="AX691">
            <v>0</v>
          </cell>
          <cell r="AY691">
            <v>0</v>
          </cell>
          <cell r="AZ691">
            <v>0</v>
          </cell>
          <cell r="BA691"/>
          <cell r="BB691"/>
          <cell r="BC691"/>
          <cell r="BD691">
            <v>0</v>
          </cell>
          <cell r="BE691">
            <v>0</v>
          </cell>
          <cell r="BF691">
            <v>0</v>
          </cell>
          <cell r="BG691">
            <v>0</v>
          </cell>
          <cell r="BH691"/>
          <cell r="BI691"/>
          <cell r="BJ691"/>
          <cell r="BK691">
            <v>0</v>
          </cell>
          <cell r="BL691">
            <v>0</v>
          </cell>
          <cell r="BM691"/>
          <cell r="BN691">
            <v>0</v>
          </cell>
          <cell r="BO691">
            <v>0</v>
          </cell>
        </row>
        <row r="692">
          <cell r="I692" t="str">
            <v>5878/19</v>
          </cell>
          <cell r="J692" t="str">
            <v xml:space="preserve">J_5878/19  </v>
          </cell>
          <cell r="K692">
            <v>2019</v>
          </cell>
          <cell r="L692">
            <v>2020</v>
          </cell>
          <cell r="M692">
            <v>390.93207000000001</v>
          </cell>
          <cell r="N692">
            <v>487.06</v>
          </cell>
          <cell r="O692">
            <v>-96.127929999999992</v>
          </cell>
          <cell r="P692">
            <v>0</v>
          </cell>
          <cell r="Q692">
            <v>0</v>
          </cell>
          <cell r="R692">
            <v>0</v>
          </cell>
          <cell r="S692">
            <v>0.4</v>
          </cell>
          <cell r="T692">
            <v>0.4</v>
          </cell>
          <cell r="U692">
            <v>0</v>
          </cell>
          <cell r="V692">
            <v>338.69207</v>
          </cell>
          <cell r="W692">
            <v>52.24</v>
          </cell>
          <cell r="X692">
            <v>52.24</v>
          </cell>
          <cell r="Y692">
            <v>0</v>
          </cell>
          <cell r="Z692">
            <v>0</v>
          </cell>
          <cell r="AA692">
            <v>0</v>
          </cell>
          <cell r="AB692">
            <v>0</v>
          </cell>
          <cell r="AC692">
            <v>0.4</v>
          </cell>
          <cell r="AD692">
            <v>52.24</v>
          </cell>
          <cell r="AE692">
            <v>52.24</v>
          </cell>
          <cell r="AF692"/>
          <cell r="AG692"/>
          <cell r="AH692"/>
          <cell r="AI692">
            <v>0</v>
          </cell>
          <cell r="AJ692">
            <v>0</v>
          </cell>
          <cell r="AK692">
            <v>0</v>
          </cell>
          <cell r="AL692">
            <v>0</v>
          </cell>
          <cell r="AM692"/>
          <cell r="AN692"/>
          <cell r="AO692"/>
          <cell r="AP692">
            <v>0</v>
          </cell>
          <cell r="AQ692">
            <v>0</v>
          </cell>
          <cell r="AR692">
            <v>0</v>
          </cell>
          <cell r="AS692">
            <v>0</v>
          </cell>
          <cell r="AT692"/>
          <cell r="AU692"/>
          <cell r="AV692"/>
          <cell r="AW692">
            <v>0</v>
          </cell>
          <cell r="AX692">
            <v>0</v>
          </cell>
          <cell r="AY692">
            <v>0</v>
          </cell>
          <cell r="AZ692">
            <v>0</v>
          </cell>
          <cell r="BA692"/>
          <cell r="BB692"/>
          <cell r="BC692"/>
          <cell r="BD692">
            <v>0</v>
          </cell>
          <cell r="BE692">
            <v>0</v>
          </cell>
          <cell r="BF692">
            <v>0</v>
          </cell>
          <cell r="BG692">
            <v>0</v>
          </cell>
          <cell r="BH692"/>
          <cell r="BI692"/>
          <cell r="BJ692"/>
          <cell r="BK692">
            <v>0</v>
          </cell>
          <cell r="BL692">
            <v>0</v>
          </cell>
          <cell r="BM692"/>
          <cell r="BN692">
            <v>0</v>
          </cell>
          <cell r="BO692">
            <v>0</v>
          </cell>
        </row>
        <row r="693">
          <cell r="I693" t="str">
            <v>5879/19</v>
          </cell>
          <cell r="J693" t="str">
            <v>J_5879/19</v>
          </cell>
          <cell r="K693">
            <v>2019</v>
          </cell>
          <cell r="L693">
            <v>2020</v>
          </cell>
          <cell r="M693">
            <v>212.39497</v>
          </cell>
          <cell r="N693">
            <v>487.06</v>
          </cell>
          <cell r="O693">
            <v>-274.66503</v>
          </cell>
          <cell r="P693">
            <v>0</v>
          </cell>
          <cell r="Q693">
            <v>0</v>
          </cell>
          <cell r="R693">
            <v>0</v>
          </cell>
          <cell r="S693">
            <v>0.4</v>
          </cell>
          <cell r="T693">
            <v>0.4</v>
          </cell>
          <cell r="U693">
            <v>0</v>
          </cell>
          <cell r="V693">
            <v>53.38497000000001</v>
          </cell>
          <cell r="W693">
            <v>159.01</v>
          </cell>
          <cell r="X693">
            <v>159.01</v>
          </cell>
          <cell r="Y693">
            <v>0</v>
          </cell>
          <cell r="Z693">
            <v>0</v>
          </cell>
          <cell r="AA693">
            <v>0</v>
          </cell>
          <cell r="AB693">
            <v>0</v>
          </cell>
          <cell r="AC693">
            <v>0.4</v>
          </cell>
          <cell r="AD693">
            <v>159.01</v>
          </cell>
          <cell r="AE693">
            <v>159.01</v>
          </cell>
          <cell r="AF693"/>
          <cell r="AG693"/>
          <cell r="AH693"/>
          <cell r="AI693">
            <v>0</v>
          </cell>
          <cell r="AJ693">
            <v>0</v>
          </cell>
          <cell r="AK693">
            <v>0</v>
          </cell>
          <cell r="AL693">
            <v>0</v>
          </cell>
          <cell r="AM693"/>
          <cell r="AN693"/>
          <cell r="AO693"/>
          <cell r="AP693">
            <v>0</v>
          </cell>
          <cell r="AQ693">
            <v>0</v>
          </cell>
          <cell r="AR693">
            <v>0</v>
          </cell>
          <cell r="AS693">
            <v>0</v>
          </cell>
          <cell r="AT693"/>
          <cell r="AU693"/>
          <cell r="AV693"/>
          <cell r="AW693">
            <v>0</v>
          </cell>
          <cell r="AX693">
            <v>0</v>
          </cell>
          <cell r="AY693">
            <v>0</v>
          </cell>
          <cell r="AZ693">
            <v>0</v>
          </cell>
          <cell r="BA693"/>
          <cell r="BB693"/>
          <cell r="BC693"/>
          <cell r="BD693">
            <v>0</v>
          </cell>
          <cell r="BE693">
            <v>0</v>
          </cell>
          <cell r="BF693">
            <v>0</v>
          </cell>
          <cell r="BG693">
            <v>0</v>
          </cell>
          <cell r="BH693"/>
          <cell r="BI693"/>
          <cell r="BJ693"/>
          <cell r="BK693">
            <v>0</v>
          </cell>
          <cell r="BL693">
            <v>0</v>
          </cell>
          <cell r="BM693"/>
          <cell r="BN693">
            <v>0</v>
          </cell>
          <cell r="BO693">
            <v>0</v>
          </cell>
        </row>
        <row r="694">
          <cell r="I694" t="str">
            <v>6104/19</v>
          </cell>
          <cell r="J694" t="str">
            <v>J_6104/19</v>
          </cell>
          <cell r="K694">
            <v>2020</v>
          </cell>
          <cell r="L694">
            <v>2020</v>
          </cell>
          <cell r="M694">
            <v>311.48</v>
          </cell>
          <cell r="N694">
            <v>311.48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0.16</v>
          </cell>
          <cell r="T694">
            <v>0.16</v>
          </cell>
          <cell r="U694">
            <v>0</v>
          </cell>
          <cell r="V694">
            <v>72.750000000000028</v>
          </cell>
          <cell r="W694">
            <v>238.73</v>
          </cell>
          <cell r="X694">
            <v>238.73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0.16</v>
          </cell>
          <cell r="AD694">
            <v>238.73</v>
          </cell>
          <cell r="AE694">
            <v>238.73</v>
          </cell>
          <cell r="AF694"/>
          <cell r="AG694"/>
          <cell r="AH694"/>
          <cell r="AI694">
            <v>0</v>
          </cell>
          <cell r="AJ694">
            <v>0</v>
          </cell>
          <cell r="AK694">
            <v>0</v>
          </cell>
          <cell r="AL694">
            <v>0</v>
          </cell>
          <cell r="AM694"/>
          <cell r="AN694"/>
          <cell r="AO694"/>
          <cell r="AP694">
            <v>0</v>
          </cell>
          <cell r="AQ694">
            <v>0</v>
          </cell>
          <cell r="AR694">
            <v>0</v>
          </cell>
          <cell r="AS694">
            <v>0</v>
          </cell>
          <cell r="AT694"/>
          <cell r="AU694"/>
          <cell r="AV694"/>
          <cell r="AW694">
            <v>0</v>
          </cell>
          <cell r="AX694">
            <v>0</v>
          </cell>
          <cell r="AY694">
            <v>0</v>
          </cell>
          <cell r="AZ694">
            <v>0</v>
          </cell>
          <cell r="BA694"/>
          <cell r="BB694"/>
          <cell r="BC694"/>
          <cell r="BD694">
            <v>0</v>
          </cell>
          <cell r="BE694">
            <v>0</v>
          </cell>
          <cell r="BF694">
            <v>0</v>
          </cell>
          <cell r="BG694">
            <v>0</v>
          </cell>
          <cell r="BH694"/>
          <cell r="BI694"/>
          <cell r="BJ694"/>
          <cell r="BK694">
            <v>0</v>
          </cell>
          <cell r="BL694">
            <v>0</v>
          </cell>
          <cell r="BM694"/>
          <cell r="BN694">
            <v>0</v>
          </cell>
          <cell r="BO694">
            <v>0</v>
          </cell>
        </row>
        <row r="695">
          <cell r="I695" t="str">
            <v>6105/19</v>
          </cell>
          <cell r="J695" t="str">
            <v xml:space="preserve">J_6105/19 </v>
          </cell>
          <cell r="K695">
            <v>2020</v>
          </cell>
          <cell r="L695">
            <v>2020</v>
          </cell>
          <cell r="M695">
            <v>487.06</v>
          </cell>
          <cell r="N695">
            <v>487.06</v>
          </cell>
          <cell r="O695">
            <v>0</v>
          </cell>
          <cell r="P695">
            <v>0</v>
          </cell>
          <cell r="Q695">
            <v>0</v>
          </cell>
          <cell r="R695">
            <v>0</v>
          </cell>
          <cell r="S695">
            <v>0.4</v>
          </cell>
          <cell r="T695">
            <v>0.4</v>
          </cell>
          <cell r="U695">
            <v>0</v>
          </cell>
          <cell r="V695">
            <v>105.49000000000001</v>
          </cell>
          <cell r="W695">
            <v>381.57</v>
          </cell>
          <cell r="X695">
            <v>381.57</v>
          </cell>
          <cell r="Y695">
            <v>0</v>
          </cell>
          <cell r="Z695">
            <v>0</v>
          </cell>
          <cell r="AA695">
            <v>0</v>
          </cell>
          <cell r="AB695">
            <v>0</v>
          </cell>
          <cell r="AC695">
            <v>0.4</v>
          </cell>
          <cell r="AD695">
            <v>381.57</v>
          </cell>
          <cell r="AE695">
            <v>381.57</v>
          </cell>
          <cell r="AF695"/>
          <cell r="AG695"/>
          <cell r="AH695"/>
          <cell r="AI695">
            <v>0</v>
          </cell>
          <cell r="AJ695">
            <v>0</v>
          </cell>
          <cell r="AK695">
            <v>0</v>
          </cell>
          <cell r="AL695">
            <v>0</v>
          </cell>
          <cell r="AM695"/>
          <cell r="AN695"/>
          <cell r="AO695"/>
          <cell r="AP695">
            <v>0</v>
          </cell>
          <cell r="AQ695">
            <v>0</v>
          </cell>
          <cell r="AR695">
            <v>0</v>
          </cell>
          <cell r="AS695">
            <v>0</v>
          </cell>
          <cell r="AT695"/>
          <cell r="AU695"/>
          <cell r="AV695"/>
          <cell r="AW695">
            <v>0</v>
          </cell>
          <cell r="AX695">
            <v>0</v>
          </cell>
          <cell r="AY695">
            <v>0</v>
          </cell>
          <cell r="AZ695">
            <v>0</v>
          </cell>
          <cell r="BA695"/>
          <cell r="BB695"/>
          <cell r="BC695"/>
          <cell r="BD695">
            <v>0</v>
          </cell>
          <cell r="BE695">
            <v>0</v>
          </cell>
          <cell r="BF695">
            <v>0</v>
          </cell>
          <cell r="BG695">
            <v>0</v>
          </cell>
          <cell r="BH695"/>
          <cell r="BI695"/>
          <cell r="BJ695"/>
          <cell r="BK695">
            <v>0</v>
          </cell>
          <cell r="BL695">
            <v>0</v>
          </cell>
          <cell r="BM695"/>
          <cell r="BN695">
            <v>0</v>
          </cell>
          <cell r="BO695">
            <v>0</v>
          </cell>
        </row>
        <row r="696">
          <cell r="I696" t="str">
            <v>6386/20</v>
          </cell>
          <cell r="J696" t="str">
            <v>K_6386/20</v>
          </cell>
          <cell r="K696">
            <v>2020</v>
          </cell>
          <cell r="L696">
            <v>2020</v>
          </cell>
          <cell r="M696">
            <v>390.27</v>
          </cell>
          <cell r="N696">
            <v>390.27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0.25</v>
          </cell>
          <cell r="T696">
            <v>0.25</v>
          </cell>
          <cell r="U696">
            <v>0</v>
          </cell>
          <cell r="V696">
            <v>63.449999999999989</v>
          </cell>
          <cell r="W696">
            <v>326.82</v>
          </cell>
          <cell r="X696">
            <v>326.82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0.25</v>
          </cell>
          <cell r="AD696">
            <v>326.82</v>
          </cell>
          <cell r="AE696">
            <v>326.82</v>
          </cell>
          <cell r="AF696"/>
          <cell r="AG696"/>
          <cell r="AH696"/>
          <cell r="AI696">
            <v>0</v>
          </cell>
          <cell r="AJ696">
            <v>0</v>
          </cell>
          <cell r="AK696">
            <v>0</v>
          </cell>
          <cell r="AL696">
            <v>0</v>
          </cell>
          <cell r="AM696"/>
          <cell r="AN696"/>
          <cell r="AO696"/>
          <cell r="AP696">
            <v>0</v>
          </cell>
          <cell r="AQ696">
            <v>0</v>
          </cell>
          <cell r="AR696">
            <v>0</v>
          </cell>
          <cell r="AS696">
            <v>0</v>
          </cell>
          <cell r="AT696"/>
          <cell r="AU696"/>
          <cell r="AV696"/>
          <cell r="AW696">
            <v>0</v>
          </cell>
          <cell r="AX696">
            <v>0</v>
          </cell>
          <cell r="AY696">
            <v>0</v>
          </cell>
          <cell r="AZ696">
            <v>0</v>
          </cell>
          <cell r="BA696"/>
          <cell r="BB696"/>
          <cell r="BC696"/>
          <cell r="BD696">
            <v>0</v>
          </cell>
          <cell r="BE696">
            <v>0</v>
          </cell>
          <cell r="BF696">
            <v>0</v>
          </cell>
          <cell r="BG696">
            <v>0</v>
          </cell>
          <cell r="BH696"/>
          <cell r="BI696"/>
          <cell r="BJ696"/>
          <cell r="BK696">
            <v>0</v>
          </cell>
          <cell r="BL696">
            <v>0</v>
          </cell>
          <cell r="BM696"/>
          <cell r="BN696">
            <v>0</v>
          </cell>
          <cell r="BO696">
            <v>0</v>
          </cell>
        </row>
        <row r="697">
          <cell r="I697" t="str">
            <v>6351/20</v>
          </cell>
          <cell r="J697" t="str">
            <v>K_6351/20</v>
          </cell>
          <cell r="K697">
            <v>2020</v>
          </cell>
          <cell r="L697">
            <v>2020</v>
          </cell>
          <cell r="M697">
            <v>259.82</v>
          </cell>
          <cell r="N697">
            <v>259.82</v>
          </cell>
          <cell r="O697">
            <v>0</v>
          </cell>
          <cell r="P697">
            <v>0.18</v>
          </cell>
          <cell r="Q697">
            <v>0.18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92.56</v>
          </cell>
          <cell r="W697">
            <v>167.26</v>
          </cell>
          <cell r="X697">
            <v>167.26</v>
          </cell>
          <cell r="Y697">
            <v>0</v>
          </cell>
          <cell r="Z697">
            <v>0</v>
          </cell>
          <cell r="AA697">
            <v>0</v>
          </cell>
          <cell r="AB697">
            <v>0.18</v>
          </cell>
          <cell r="AC697">
            <v>0</v>
          </cell>
          <cell r="AD697">
            <v>167.26</v>
          </cell>
          <cell r="AE697">
            <v>167.26</v>
          </cell>
          <cell r="AF697"/>
          <cell r="AG697"/>
          <cell r="AH697"/>
          <cell r="AI697">
            <v>0</v>
          </cell>
          <cell r="AJ697">
            <v>0</v>
          </cell>
          <cell r="AK697">
            <v>0</v>
          </cell>
          <cell r="AL697">
            <v>0</v>
          </cell>
          <cell r="AM697"/>
          <cell r="AN697"/>
          <cell r="AO697"/>
          <cell r="AP697">
            <v>0</v>
          </cell>
          <cell r="AQ697">
            <v>0</v>
          </cell>
          <cell r="AR697">
            <v>0</v>
          </cell>
          <cell r="AS697">
            <v>0</v>
          </cell>
          <cell r="AT697"/>
          <cell r="AU697"/>
          <cell r="AV697"/>
          <cell r="AW697">
            <v>0</v>
          </cell>
          <cell r="AX697">
            <v>0</v>
          </cell>
          <cell r="AY697">
            <v>0</v>
          </cell>
          <cell r="AZ697">
            <v>0</v>
          </cell>
          <cell r="BA697"/>
          <cell r="BB697"/>
          <cell r="BC697"/>
          <cell r="BD697">
            <v>0</v>
          </cell>
          <cell r="BE697">
            <v>0</v>
          </cell>
          <cell r="BF697">
            <v>0</v>
          </cell>
          <cell r="BG697">
            <v>0</v>
          </cell>
          <cell r="BH697"/>
          <cell r="BI697"/>
          <cell r="BJ697"/>
          <cell r="BK697">
            <v>0</v>
          </cell>
          <cell r="BL697">
            <v>0</v>
          </cell>
          <cell r="BM697"/>
          <cell r="BN697">
            <v>0</v>
          </cell>
          <cell r="BO697">
            <v>0</v>
          </cell>
        </row>
        <row r="698">
          <cell r="I698" t="str">
            <v>6402/20</v>
          </cell>
          <cell r="J698" t="str">
            <v>K_6402/20</v>
          </cell>
          <cell r="K698">
            <v>2020</v>
          </cell>
          <cell r="L698">
            <v>2020</v>
          </cell>
          <cell r="M698">
            <v>1516.1</v>
          </cell>
          <cell r="N698">
            <v>1516.1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1.26</v>
          </cell>
          <cell r="T698">
            <v>1.26</v>
          </cell>
          <cell r="U698">
            <v>0</v>
          </cell>
          <cell r="V698">
            <v>590.75999999999988</v>
          </cell>
          <cell r="W698">
            <v>925.34</v>
          </cell>
          <cell r="X698">
            <v>925.34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1.26</v>
          </cell>
          <cell r="AD698">
            <v>925.34</v>
          </cell>
          <cell r="AE698">
            <v>925.34</v>
          </cell>
          <cell r="AF698"/>
          <cell r="AG698"/>
          <cell r="AH698"/>
          <cell r="AI698">
            <v>0</v>
          </cell>
          <cell r="AJ698">
            <v>0</v>
          </cell>
          <cell r="AK698">
            <v>0</v>
          </cell>
          <cell r="AL698">
            <v>0</v>
          </cell>
          <cell r="AM698"/>
          <cell r="AN698"/>
          <cell r="AO698"/>
          <cell r="AP698">
            <v>0</v>
          </cell>
          <cell r="AQ698">
            <v>0</v>
          </cell>
          <cell r="AR698">
            <v>0</v>
          </cell>
          <cell r="AS698">
            <v>0</v>
          </cell>
          <cell r="AT698"/>
          <cell r="AU698"/>
          <cell r="AV698"/>
          <cell r="AW698">
            <v>0</v>
          </cell>
          <cell r="AX698">
            <v>0</v>
          </cell>
          <cell r="AY698">
            <v>0</v>
          </cell>
          <cell r="AZ698">
            <v>0</v>
          </cell>
          <cell r="BA698"/>
          <cell r="BB698"/>
          <cell r="BC698"/>
          <cell r="BD698">
            <v>0</v>
          </cell>
          <cell r="BE698">
            <v>0</v>
          </cell>
          <cell r="BF698">
            <v>0</v>
          </cell>
          <cell r="BG698">
            <v>0</v>
          </cell>
          <cell r="BH698"/>
          <cell r="BI698"/>
          <cell r="BJ698"/>
          <cell r="BK698">
            <v>0</v>
          </cell>
          <cell r="BL698">
            <v>0</v>
          </cell>
          <cell r="BM698"/>
          <cell r="BN698">
            <v>0</v>
          </cell>
          <cell r="BO698">
            <v>0</v>
          </cell>
        </row>
        <row r="699">
          <cell r="I699" t="str">
            <v>6344/20</v>
          </cell>
          <cell r="J699" t="str">
            <v>K_6344/20</v>
          </cell>
          <cell r="K699">
            <v>2020</v>
          </cell>
          <cell r="L699">
            <v>2021</v>
          </cell>
          <cell r="M699">
            <v>17293.46</v>
          </cell>
          <cell r="N699">
            <v>17293.46</v>
          </cell>
          <cell r="O699">
            <v>0</v>
          </cell>
          <cell r="P699">
            <v>0.79</v>
          </cell>
          <cell r="Q699">
            <v>0.79</v>
          </cell>
          <cell r="R699">
            <v>0</v>
          </cell>
          <cell r="S699">
            <v>0.5</v>
          </cell>
          <cell r="T699">
            <v>0.5</v>
          </cell>
          <cell r="U699">
            <v>0</v>
          </cell>
          <cell r="V699">
            <v>332.68999999999869</v>
          </cell>
          <cell r="W699">
            <v>16960.77</v>
          </cell>
          <cell r="X699">
            <v>16960.77</v>
          </cell>
          <cell r="Y699">
            <v>0</v>
          </cell>
          <cell r="Z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14860.77</v>
          </cell>
          <cell r="AE699">
            <v>14860.77</v>
          </cell>
          <cell r="AF699"/>
          <cell r="AG699"/>
          <cell r="AH699"/>
          <cell r="AI699">
            <v>0.79</v>
          </cell>
          <cell r="AJ699">
            <v>0.5</v>
          </cell>
          <cell r="AK699">
            <v>2100</v>
          </cell>
          <cell r="AL699">
            <v>2100</v>
          </cell>
          <cell r="AM699"/>
          <cell r="AN699"/>
          <cell r="AO699"/>
          <cell r="AP699">
            <v>0</v>
          </cell>
          <cell r="AQ699">
            <v>0</v>
          </cell>
          <cell r="AR699">
            <v>0</v>
          </cell>
          <cell r="AS699">
            <v>0</v>
          </cell>
          <cell r="AT699"/>
          <cell r="AU699"/>
          <cell r="AV699"/>
          <cell r="AW699">
            <v>0</v>
          </cell>
          <cell r="AX699">
            <v>0</v>
          </cell>
          <cell r="AY699">
            <v>0</v>
          </cell>
          <cell r="AZ699">
            <v>0</v>
          </cell>
          <cell r="BA699"/>
          <cell r="BB699"/>
          <cell r="BC699"/>
          <cell r="BD699">
            <v>0</v>
          </cell>
          <cell r="BE699">
            <v>0</v>
          </cell>
          <cell r="BF699">
            <v>0</v>
          </cell>
          <cell r="BG699">
            <v>0</v>
          </cell>
          <cell r="BH699"/>
          <cell r="BI699"/>
          <cell r="BJ699"/>
          <cell r="BK699">
            <v>0</v>
          </cell>
          <cell r="BL699">
            <v>0</v>
          </cell>
          <cell r="BM699"/>
          <cell r="BN699">
            <v>0</v>
          </cell>
          <cell r="BO699">
            <v>0</v>
          </cell>
        </row>
        <row r="700">
          <cell r="I700" t="str">
            <v>5681/19</v>
          </cell>
          <cell r="J700" t="str">
            <v>J_5681/19</v>
          </cell>
          <cell r="K700">
            <v>2020</v>
          </cell>
          <cell r="L700">
            <v>2020</v>
          </cell>
          <cell r="M700">
            <v>2188.65</v>
          </cell>
          <cell r="N700">
            <v>2188.65</v>
          </cell>
          <cell r="O700">
            <v>0</v>
          </cell>
          <cell r="P700">
            <v>0</v>
          </cell>
          <cell r="Q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0</v>
          </cell>
          <cell r="V700">
            <v>0</v>
          </cell>
          <cell r="W700">
            <v>2188.65</v>
          </cell>
          <cell r="X700">
            <v>2188.65</v>
          </cell>
          <cell r="Y700">
            <v>0</v>
          </cell>
          <cell r="Z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2188.65</v>
          </cell>
          <cell r="AE700">
            <v>2188.65</v>
          </cell>
          <cell r="AF700"/>
          <cell r="AG700"/>
          <cell r="AH700"/>
          <cell r="AI700">
            <v>0</v>
          </cell>
          <cell r="AJ700">
            <v>0</v>
          </cell>
          <cell r="AK700">
            <v>0</v>
          </cell>
          <cell r="AL700">
            <v>0</v>
          </cell>
          <cell r="AM700"/>
          <cell r="AN700"/>
          <cell r="AO700"/>
          <cell r="AP700">
            <v>0</v>
          </cell>
          <cell r="AQ700">
            <v>0</v>
          </cell>
          <cell r="AR700">
            <v>0</v>
          </cell>
          <cell r="AS700">
            <v>0</v>
          </cell>
          <cell r="AT700"/>
          <cell r="AU700"/>
          <cell r="AV700"/>
          <cell r="AW700">
            <v>0</v>
          </cell>
          <cell r="AX700">
            <v>0</v>
          </cell>
          <cell r="AY700">
            <v>0</v>
          </cell>
          <cell r="AZ700">
            <v>0</v>
          </cell>
          <cell r="BA700"/>
          <cell r="BB700"/>
          <cell r="BC700"/>
          <cell r="BD700">
            <v>0</v>
          </cell>
          <cell r="BE700">
            <v>0</v>
          </cell>
          <cell r="BF700">
            <v>0</v>
          </cell>
          <cell r="BG700">
            <v>0</v>
          </cell>
          <cell r="BH700"/>
          <cell r="BI700"/>
          <cell r="BJ700"/>
          <cell r="BK700">
            <v>0</v>
          </cell>
          <cell r="BL700">
            <v>0</v>
          </cell>
          <cell r="BM700"/>
          <cell r="BN700">
            <v>0</v>
          </cell>
          <cell r="BO700">
            <v>0</v>
          </cell>
        </row>
        <row r="701">
          <cell r="I701" t="str">
            <v>6354/20</v>
          </cell>
          <cell r="J701" t="str">
            <v>K_6354/20</v>
          </cell>
          <cell r="K701">
            <v>2020</v>
          </cell>
          <cell r="L701">
            <v>2020</v>
          </cell>
          <cell r="M701">
            <v>641.25</v>
          </cell>
          <cell r="N701">
            <v>641.25</v>
          </cell>
          <cell r="O701">
            <v>0</v>
          </cell>
          <cell r="P701">
            <v>0</v>
          </cell>
          <cell r="Q701">
            <v>0</v>
          </cell>
          <cell r="R701">
            <v>0</v>
          </cell>
          <cell r="S701">
            <v>0.63</v>
          </cell>
          <cell r="T701">
            <v>0.63</v>
          </cell>
          <cell r="U701">
            <v>0</v>
          </cell>
          <cell r="V701">
            <v>182.7</v>
          </cell>
          <cell r="W701">
            <v>458.55</v>
          </cell>
          <cell r="X701">
            <v>458.55</v>
          </cell>
          <cell r="Y701">
            <v>0</v>
          </cell>
          <cell r="Z701">
            <v>0</v>
          </cell>
          <cell r="AA701">
            <v>0</v>
          </cell>
          <cell r="AB701">
            <v>0</v>
          </cell>
          <cell r="AC701">
            <v>0.63</v>
          </cell>
          <cell r="AD701">
            <v>458.55</v>
          </cell>
          <cell r="AE701">
            <v>458.55</v>
          </cell>
          <cell r="AF701"/>
          <cell r="AG701"/>
          <cell r="AH701"/>
          <cell r="AI701">
            <v>0</v>
          </cell>
          <cell r="AJ701">
            <v>0</v>
          </cell>
          <cell r="AK701">
            <v>0</v>
          </cell>
          <cell r="AL701">
            <v>0</v>
          </cell>
          <cell r="AM701"/>
          <cell r="AN701"/>
          <cell r="AO701"/>
          <cell r="AP701">
            <v>0</v>
          </cell>
          <cell r="AQ701">
            <v>0</v>
          </cell>
          <cell r="AR701">
            <v>0</v>
          </cell>
          <cell r="AS701">
            <v>0</v>
          </cell>
          <cell r="AT701"/>
          <cell r="AU701"/>
          <cell r="AV701"/>
          <cell r="AW701">
            <v>0</v>
          </cell>
          <cell r="AX701">
            <v>0</v>
          </cell>
          <cell r="AY701">
            <v>0</v>
          </cell>
          <cell r="AZ701">
            <v>0</v>
          </cell>
          <cell r="BA701"/>
          <cell r="BB701"/>
          <cell r="BC701"/>
          <cell r="BD701">
            <v>0</v>
          </cell>
          <cell r="BE701">
            <v>0</v>
          </cell>
          <cell r="BF701">
            <v>0</v>
          </cell>
          <cell r="BG701">
            <v>0</v>
          </cell>
          <cell r="BH701"/>
          <cell r="BI701"/>
          <cell r="BJ701"/>
          <cell r="BK701">
            <v>0</v>
          </cell>
          <cell r="BL701">
            <v>0</v>
          </cell>
          <cell r="BM701"/>
          <cell r="BN701">
            <v>0</v>
          </cell>
          <cell r="BO701">
            <v>0</v>
          </cell>
        </row>
        <row r="702">
          <cell r="I702" t="str">
            <v>6314/20</v>
          </cell>
          <cell r="J702" t="str">
            <v>K_6314/20</v>
          </cell>
          <cell r="K702">
            <v>2022</v>
          </cell>
          <cell r="L702">
            <v>2022</v>
          </cell>
          <cell r="M702">
            <v>15590.74</v>
          </cell>
          <cell r="N702">
            <v>15590.74</v>
          </cell>
          <cell r="O702">
            <v>0</v>
          </cell>
          <cell r="P702">
            <v>1.52</v>
          </cell>
          <cell r="Q702">
            <v>1.52</v>
          </cell>
          <cell r="R702">
            <v>0</v>
          </cell>
          <cell r="S702">
            <v>0</v>
          </cell>
          <cell r="T702">
            <v>0</v>
          </cell>
          <cell r="U702">
            <v>0</v>
          </cell>
          <cell r="V702">
            <v>0</v>
          </cell>
          <cell r="W702">
            <v>15590.74</v>
          </cell>
          <cell r="X702">
            <v>15590.74</v>
          </cell>
          <cell r="Y702">
            <v>0</v>
          </cell>
          <cell r="Z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0</v>
          </cell>
          <cell r="AE702">
            <v>0</v>
          </cell>
          <cell r="AF702"/>
          <cell r="AG702"/>
          <cell r="AH702"/>
          <cell r="AI702">
            <v>0</v>
          </cell>
          <cell r="AJ702">
            <v>0</v>
          </cell>
          <cell r="AK702">
            <v>0</v>
          </cell>
          <cell r="AL702">
            <v>0</v>
          </cell>
          <cell r="AM702"/>
          <cell r="AN702"/>
          <cell r="AO702"/>
          <cell r="AP702">
            <v>1.52</v>
          </cell>
          <cell r="AQ702">
            <v>0</v>
          </cell>
          <cell r="AR702">
            <v>15590.74</v>
          </cell>
          <cell r="AS702">
            <v>15590.74</v>
          </cell>
          <cell r="AT702"/>
          <cell r="AU702"/>
          <cell r="AV702"/>
          <cell r="AW702">
            <v>0</v>
          </cell>
          <cell r="AX702">
            <v>0</v>
          </cell>
          <cell r="AY702">
            <v>0</v>
          </cell>
          <cell r="AZ702">
            <v>0</v>
          </cell>
          <cell r="BA702"/>
          <cell r="BB702"/>
          <cell r="BC702"/>
          <cell r="BD702">
            <v>0</v>
          </cell>
          <cell r="BE702">
            <v>0</v>
          </cell>
          <cell r="BF702">
            <v>0</v>
          </cell>
          <cell r="BG702">
            <v>0</v>
          </cell>
          <cell r="BH702"/>
          <cell r="BI702"/>
          <cell r="BJ702"/>
          <cell r="BK702">
            <v>0</v>
          </cell>
          <cell r="BL702">
            <v>0</v>
          </cell>
          <cell r="BM702"/>
          <cell r="BN702">
            <v>0</v>
          </cell>
          <cell r="BO702">
            <v>0</v>
          </cell>
        </row>
        <row r="703">
          <cell r="I703" t="str">
            <v>6308/20</v>
          </cell>
          <cell r="J703" t="str">
            <v>K_6308/20</v>
          </cell>
          <cell r="K703">
            <v>2022</v>
          </cell>
          <cell r="L703">
            <v>2022</v>
          </cell>
          <cell r="M703">
            <v>23689.53</v>
          </cell>
          <cell r="N703">
            <v>23689.53</v>
          </cell>
          <cell r="O703">
            <v>0</v>
          </cell>
          <cell r="P703">
            <v>0</v>
          </cell>
          <cell r="Q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23689.53</v>
          </cell>
          <cell r="X703">
            <v>23689.53</v>
          </cell>
          <cell r="Y703">
            <v>0</v>
          </cell>
          <cell r="Z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  <cell r="AF703"/>
          <cell r="AG703"/>
          <cell r="AH703"/>
          <cell r="AI703">
            <v>0</v>
          </cell>
          <cell r="AJ703">
            <v>0</v>
          </cell>
          <cell r="AK703">
            <v>0</v>
          </cell>
          <cell r="AL703">
            <v>0</v>
          </cell>
          <cell r="AM703"/>
          <cell r="AN703"/>
          <cell r="AO703"/>
          <cell r="AP703">
            <v>0</v>
          </cell>
          <cell r="AQ703">
            <v>0</v>
          </cell>
          <cell r="AR703">
            <v>23689.53</v>
          </cell>
          <cell r="AS703">
            <v>23689.53</v>
          </cell>
          <cell r="AT703"/>
          <cell r="AU703"/>
          <cell r="AV703"/>
          <cell r="AW703">
            <v>0</v>
          </cell>
          <cell r="AX703">
            <v>0</v>
          </cell>
          <cell r="AY703">
            <v>0</v>
          </cell>
          <cell r="AZ703">
            <v>0</v>
          </cell>
          <cell r="BA703"/>
          <cell r="BB703"/>
          <cell r="BC703"/>
          <cell r="BD703">
            <v>0</v>
          </cell>
          <cell r="BE703">
            <v>0</v>
          </cell>
          <cell r="BF703">
            <v>0</v>
          </cell>
          <cell r="BG703">
            <v>0</v>
          </cell>
          <cell r="BH703"/>
          <cell r="BI703"/>
          <cell r="BJ703"/>
          <cell r="BK703">
            <v>0</v>
          </cell>
          <cell r="BL703">
            <v>0</v>
          </cell>
          <cell r="BM703"/>
          <cell r="BN703">
            <v>0</v>
          </cell>
          <cell r="BO703">
            <v>0</v>
          </cell>
        </row>
        <row r="704">
          <cell r="I704" t="str">
            <v>5677/19</v>
          </cell>
          <cell r="J704" t="str">
            <v>J_5677/19</v>
          </cell>
          <cell r="K704">
            <v>2019</v>
          </cell>
          <cell r="L704">
            <v>2020</v>
          </cell>
          <cell r="M704">
            <v>1782.57</v>
          </cell>
          <cell r="N704">
            <v>1782.57</v>
          </cell>
          <cell r="O704">
            <v>0</v>
          </cell>
          <cell r="P704">
            <v>0</v>
          </cell>
          <cell r="Q704">
            <v>0</v>
          </cell>
          <cell r="R704">
            <v>0</v>
          </cell>
          <cell r="S704">
            <v>0.63</v>
          </cell>
          <cell r="T704">
            <v>0.63</v>
          </cell>
          <cell r="U704">
            <v>0</v>
          </cell>
          <cell r="V704">
            <v>10</v>
          </cell>
          <cell r="W704">
            <v>1772.57</v>
          </cell>
          <cell r="X704">
            <v>1772.57</v>
          </cell>
          <cell r="Y704">
            <v>0</v>
          </cell>
          <cell r="Z704">
            <v>0</v>
          </cell>
          <cell r="AA704">
            <v>0</v>
          </cell>
          <cell r="AB704">
            <v>0</v>
          </cell>
          <cell r="AC704">
            <v>0.63</v>
          </cell>
          <cell r="AD704">
            <v>1772.57</v>
          </cell>
          <cell r="AE704">
            <v>1772.57</v>
          </cell>
          <cell r="AF704"/>
          <cell r="AG704"/>
          <cell r="AH704"/>
          <cell r="AI704">
            <v>0</v>
          </cell>
          <cell r="AJ704">
            <v>0</v>
          </cell>
          <cell r="AK704">
            <v>0</v>
          </cell>
          <cell r="AL704">
            <v>0</v>
          </cell>
          <cell r="AM704"/>
          <cell r="AN704"/>
          <cell r="AO704"/>
          <cell r="AP704">
            <v>0</v>
          </cell>
          <cell r="AQ704">
            <v>0</v>
          </cell>
          <cell r="AR704">
            <v>0</v>
          </cell>
          <cell r="AS704">
            <v>0</v>
          </cell>
          <cell r="AT704"/>
          <cell r="AU704"/>
          <cell r="AV704"/>
          <cell r="AW704">
            <v>0</v>
          </cell>
          <cell r="AX704">
            <v>0</v>
          </cell>
          <cell r="AY704">
            <v>0</v>
          </cell>
          <cell r="AZ704">
            <v>0</v>
          </cell>
          <cell r="BA704"/>
          <cell r="BB704"/>
          <cell r="BC704"/>
          <cell r="BD704">
            <v>0</v>
          </cell>
          <cell r="BE704">
            <v>0</v>
          </cell>
          <cell r="BF704">
            <v>0</v>
          </cell>
          <cell r="BG704">
            <v>0</v>
          </cell>
          <cell r="BH704"/>
          <cell r="BI704"/>
          <cell r="BJ704"/>
          <cell r="BK704">
            <v>0</v>
          </cell>
          <cell r="BL704">
            <v>0</v>
          </cell>
          <cell r="BM704"/>
          <cell r="BN704">
            <v>0</v>
          </cell>
          <cell r="BO704">
            <v>0</v>
          </cell>
        </row>
        <row r="705">
          <cell r="I705" t="str">
            <v>6318/19</v>
          </cell>
          <cell r="J705" t="str">
            <v>J_6318/19</v>
          </cell>
          <cell r="K705">
            <v>2020</v>
          </cell>
          <cell r="L705">
            <v>2020</v>
          </cell>
          <cell r="M705">
            <v>390.27</v>
          </cell>
          <cell r="N705">
            <v>390.27</v>
          </cell>
          <cell r="O705">
            <v>0</v>
          </cell>
          <cell r="P705">
            <v>0</v>
          </cell>
          <cell r="Q705">
            <v>0</v>
          </cell>
          <cell r="R705">
            <v>0</v>
          </cell>
          <cell r="S705">
            <v>0.25</v>
          </cell>
          <cell r="T705">
            <v>0.25</v>
          </cell>
          <cell r="U705">
            <v>0</v>
          </cell>
          <cell r="V705">
            <v>0</v>
          </cell>
          <cell r="W705">
            <v>390.27</v>
          </cell>
          <cell r="X705">
            <v>390.27</v>
          </cell>
          <cell r="Y705">
            <v>0</v>
          </cell>
          <cell r="Z705">
            <v>0</v>
          </cell>
          <cell r="AA705">
            <v>0</v>
          </cell>
          <cell r="AB705">
            <v>0</v>
          </cell>
          <cell r="AC705">
            <v>0.25</v>
          </cell>
          <cell r="AD705">
            <v>390.27</v>
          </cell>
          <cell r="AE705">
            <v>390.27</v>
          </cell>
          <cell r="AF705"/>
          <cell r="AG705"/>
          <cell r="AH705"/>
          <cell r="AI705">
            <v>0</v>
          </cell>
          <cell r="AJ705">
            <v>0</v>
          </cell>
          <cell r="AK705">
            <v>0</v>
          </cell>
          <cell r="AL705">
            <v>0</v>
          </cell>
          <cell r="AM705"/>
          <cell r="AN705"/>
          <cell r="AO705"/>
          <cell r="AP705">
            <v>0</v>
          </cell>
          <cell r="AQ705">
            <v>0</v>
          </cell>
          <cell r="AR705">
            <v>0</v>
          </cell>
          <cell r="AS705">
            <v>0</v>
          </cell>
          <cell r="AT705"/>
          <cell r="AU705"/>
          <cell r="AV705"/>
          <cell r="AW705">
            <v>0</v>
          </cell>
          <cell r="AX705">
            <v>0</v>
          </cell>
          <cell r="AY705">
            <v>0</v>
          </cell>
          <cell r="AZ705">
            <v>0</v>
          </cell>
          <cell r="BA705"/>
          <cell r="BB705"/>
          <cell r="BC705"/>
          <cell r="BD705">
            <v>0</v>
          </cell>
          <cell r="BE705">
            <v>0</v>
          </cell>
          <cell r="BF705">
            <v>0</v>
          </cell>
          <cell r="BG705">
            <v>0</v>
          </cell>
          <cell r="BH705"/>
          <cell r="BI705"/>
          <cell r="BJ705"/>
          <cell r="BK705">
            <v>0</v>
          </cell>
          <cell r="BL705">
            <v>0</v>
          </cell>
          <cell r="BM705"/>
          <cell r="BN705">
            <v>0</v>
          </cell>
          <cell r="BO705">
            <v>0</v>
          </cell>
        </row>
        <row r="706">
          <cell r="I706" t="str">
            <v>6316/19</v>
          </cell>
          <cell r="J706" t="str">
            <v>J_6316/19</v>
          </cell>
          <cell r="K706">
            <v>2020</v>
          </cell>
          <cell r="L706">
            <v>2020</v>
          </cell>
          <cell r="M706">
            <v>487.06</v>
          </cell>
          <cell r="N706">
            <v>487.06</v>
          </cell>
          <cell r="O706">
            <v>0</v>
          </cell>
          <cell r="P706">
            <v>0</v>
          </cell>
          <cell r="Q706">
            <v>0</v>
          </cell>
          <cell r="R706">
            <v>0</v>
          </cell>
          <cell r="S706">
            <v>0.4</v>
          </cell>
          <cell r="T706">
            <v>0.4</v>
          </cell>
          <cell r="U706">
            <v>0</v>
          </cell>
          <cell r="V706">
            <v>91.660000000000025</v>
          </cell>
          <cell r="W706">
            <v>395.4</v>
          </cell>
          <cell r="X706">
            <v>395.4</v>
          </cell>
          <cell r="Y706">
            <v>0</v>
          </cell>
          <cell r="Z706">
            <v>0</v>
          </cell>
          <cell r="AA706">
            <v>0</v>
          </cell>
          <cell r="AB706">
            <v>0</v>
          </cell>
          <cell r="AC706">
            <v>0.4</v>
          </cell>
          <cell r="AD706">
            <v>395.4</v>
          </cell>
          <cell r="AE706">
            <v>395.4</v>
          </cell>
          <cell r="AF706"/>
          <cell r="AG706"/>
          <cell r="AH706"/>
          <cell r="AI706">
            <v>0</v>
          </cell>
          <cell r="AJ706">
            <v>0</v>
          </cell>
          <cell r="AK706">
            <v>0</v>
          </cell>
          <cell r="AL706">
            <v>0</v>
          </cell>
          <cell r="AM706"/>
          <cell r="AN706"/>
          <cell r="AO706"/>
          <cell r="AP706">
            <v>0</v>
          </cell>
          <cell r="AQ706">
            <v>0</v>
          </cell>
          <cell r="AR706">
            <v>0</v>
          </cell>
          <cell r="AS706">
            <v>0</v>
          </cell>
          <cell r="AT706"/>
          <cell r="AU706"/>
          <cell r="AV706"/>
          <cell r="AW706">
            <v>0</v>
          </cell>
          <cell r="AX706">
            <v>0</v>
          </cell>
          <cell r="AY706">
            <v>0</v>
          </cell>
          <cell r="AZ706">
            <v>0</v>
          </cell>
          <cell r="BA706"/>
          <cell r="BB706"/>
          <cell r="BC706"/>
          <cell r="BD706">
            <v>0</v>
          </cell>
          <cell r="BE706">
            <v>0</v>
          </cell>
          <cell r="BF706">
            <v>0</v>
          </cell>
          <cell r="BG706">
            <v>0</v>
          </cell>
          <cell r="BH706"/>
          <cell r="BI706"/>
          <cell r="BJ706"/>
          <cell r="BK706">
            <v>0</v>
          </cell>
          <cell r="BL706">
            <v>0</v>
          </cell>
          <cell r="BM706"/>
          <cell r="BN706">
            <v>0</v>
          </cell>
          <cell r="BO706">
            <v>0</v>
          </cell>
        </row>
        <row r="707">
          <cell r="I707" t="str">
            <v>5895/19</v>
          </cell>
          <cell r="J707" t="str">
            <v>J_5895/19</v>
          </cell>
          <cell r="K707">
            <v>2020</v>
          </cell>
          <cell r="L707">
            <v>2020</v>
          </cell>
          <cell r="M707">
            <v>2569.41</v>
          </cell>
          <cell r="N707">
            <v>2569.41</v>
          </cell>
          <cell r="O707">
            <v>0</v>
          </cell>
          <cell r="P707">
            <v>0.5</v>
          </cell>
          <cell r="Q707">
            <v>0.5</v>
          </cell>
          <cell r="R707">
            <v>0</v>
          </cell>
          <cell r="S707">
            <v>0</v>
          </cell>
          <cell r="T707">
            <v>0</v>
          </cell>
          <cell r="U707">
            <v>0</v>
          </cell>
          <cell r="V707">
            <v>112.90999999999985</v>
          </cell>
          <cell r="W707">
            <v>2456.5</v>
          </cell>
          <cell r="X707">
            <v>2456.5</v>
          </cell>
          <cell r="Y707">
            <v>0</v>
          </cell>
          <cell r="Z707">
            <v>0</v>
          </cell>
          <cell r="AA707">
            <v>0</v>
          </cell>
          <cell r="AB707">
            <v>0.5</v>
          </cell>
          <cell r="AC707">
            <v>0</v>
          </cell>
          <cell r="AD707">
            <v>2456.5</v>
          </cell>
          <cell r="AE707">
            <v>2456.5</v>
          </cell>
          <cell r="AF707"/>
          <cell r="AG707"/>
          <cell r="AH707"/>
          <cell r="AI707">
            <v>0</v>
          </cell>
          <cell r="AJ707">
            <v>0</v>
          </cell>
          <cell r="AK707">
            <v>0</v>
          </cell>
          <cell r="AL707">
            <v>0</v>
          </cell>
          <cell r="AM707"/>
          <cell r="AN707"/>
          <cell r="AO707"/>
          <cell r="AP707">
            <v>0</v>
          </cell>
          <cell r="AQ707">
            <v>0</v>
          </cell>
          <cell r="AR707">
            <v>0</v>
          </cell>
          <cell r="AS707">
            <v>0</v>
          </cell>
          <cell r="AT707"/>
          <cell r="AU707"/>
          <cell r="AV707"/>
          <cell r="AW707">
            <v>0</v>
          </cell>
          <cell r="AX707">
            <v>0</v>
          </cell>
          <cell r="AY707">
            <v>0</v>
          </cell>
          <cell r="AZ707">
            <v>0</v>
          </cell>
          <cell r="BA707"/>
          <cell r="BB707"/>
          <cell r="BC707"/>
          <cell r="BD707">
            <v>0</v>
          </cell>
          <cell r="BE707">
            <v>0</v>
          </cell>
          <cell r="BF707">
            <v>0</v>
          </cell>
          <cell r="BG707">
            <v>0</v>
          </cell>
          <cell r="BH707"/>
          <cell r="BI707"/>
          <cell r="BJ707"/>
          <cell r="BK707">
            <v>0</v>
          </cell>
          <cell r="BL707">
            <v>0</v>
          </cell>
          <cell r="BM707"/>
          <cell r="BN707">
            <v>0</v>
          </cell>
          <cell r="BO707">
            <v>0</v>
          </cell>
        </row>
        <row r="708">
          <cell r="I708" t="str">
            <v>5898/19</v>
          </cell>
          <cell r="J708" t="str">
            <v>J_5898/19</v>
          </cell>
          <cell r="K708">
            <v>2020</v>
          </cell>
          <cell r="L708">
            <v>2020</v>
          </cell>
          <cell r="M708">
            <v>1341.74</v>
          </cell>
          <cell r="N708">
            <v>1341.74</v>
          </cell>
          <cell r="O708">
            <v>0</v>
          </cell>
          <cell r="P708">
            <v>0</v>
          </cell>
          <cell r="Q708">
            <v>0</v>
          </cell>
          <cell r="R708">
            <v>0</v>
          </cell>
          <cell r="S708">
            <v>0.63</v>
          </cell>
          <cell r="T708">
            <v>0.63</v>
          </cell>
          <cell r="U708">
            <v>0</v>
          </cell>
          <cell r="V708">
            <v>0</v>
          </cell>
          <cell r="W708">
            <v>1341.74</v>
          </cell>
          <cell r="X708">
            <v>1341.74</v>
          </cell>
          <cell r="Y708">
            <v>0</v>
          </cell>
          <cell r="Z708">
            <v>0</v>
          </cell>
          <cell r="AA708">
            <v>0</v>
          </cell>
          <cell r="AB708">
            <v>0</v>
          </cell>
          <cell r="AC708">
            <v>0.63</v>
          </cell>
          <cell r="AD708">
            <v>1341.74</v>
          </cell>
          <cell r="AE708">
            <v>1341.74</v>
          </cell>
          <cell r="AF708"/>
          <cell r="AG708"/>
          <cell r="AH708"/>
          <cell r="AI708">
            <v>0</v>
          </cell>
          <cell r="AJ708">
            <v>0</v>
          </cell>
          <cell r="AK708">
            <v>0</v>
          </cell>
          <cell r="AL708">
            <v>0</v>
          </cell>
          <cell r="AM708"/>
          <cell r="AN708"/>
          <cell r="AO708"/>
          <cell r="AP708">
            <v>0</v>
          </cell>
          <cell r="AQ708">
            <v>0</v>
          </cell>
          <cell r="AR708">
            <v>0</v>
          </cell>
          <cell r="AS708">
            <v>0</v>
          </cell>
          <cell r="AT708"/>
          <cell r="AU708"/>
          <cell r="AV708"/>
          <cell r="AW708">
            <v>0</v>
          </cell>
          <cell r="AX708">
            <v>0</v>
          </cell>
          <cell r="AY708">
            <v>0</v>
          </cell>
          <cell r="AZ708">
            <v>0</v>
          </cell>
          <cell r="BA708"/>
          <cell r="BB708"/>
          <cell r="BC708"/>
          <cell r="BD708">
            <v>0</v>
          </cell>
          <cell r="BE708">
            <v>0</v>
          </cell>
          <cell r="BF708">
            <v>0</v>
          </cell>
          <cell r="BG708">
            <v>0</v>
          </cell>
          <cell r="BH708"/>
          <cell r="BI708"/>
          <cell r="BJ708"/>
          <cell r="BK708">
            <v>0</v>
          </cell>
          <cell r="BL708">
            <v>0</v>
          </cell>
          <cell r="BM708"/>
          <cell r="BN708">
            <v>0</v>
          </cell>
          <cell r="BO708">
            <v>0</v>
          </cell>
        </row>
        <row r="709">
          <cell r="I709" t="str">
            <v>6263/19</v>
          </cell>
          <cell r="J709" t="str">
            <v xml:space="preserve">J_6263/19 </v>
          </cell>
          <cell r="K709">
            <v>2022</v>
          </cell>
          <cell r="L709">
            <v>2021</v>
          </cell>
          <cell r="M709">
            <v>26002.6</v>
          </cell>
          <cell r="N709">
            <v>26002.6</v>
          </cell>
          <cell r="O709">
            <v>0</v>
          </cell>
          <cell r="P709">
            <v>0</v>
          </cell>
          <cell r="Q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0</v>
          </cell>
          <cell r="V709">
            <v>96.93999999999869</v>
          </cell>
          <cell r="W709">
            <v>25905.66</v>
          </cell>
          <cell r="X709">
            <v>25905.66</v>
          </cell>
          <cell r="Y709">
            <v>0</v>
          </cell>
          <cell r="Z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2172.36</v>
          </cell>
          <cell r="AE709">
            <v>2172.36</v>
          </cell>
          <cell r="AF709"/>
          <cell r="AG709"/>
          <cell r="AH709"/>
          <cell r="AI709">
            <v>0</v>
          </cell>
          <cell r="AJ709">
            <v>0</v>
          </cell>
          <cell r="AK709">
            <v>3933.3</v>
          </cell>
          <cell r="AL709">
            <v>3933.3</v>
          </cell>
          <cell r="AM709"/>
          <cell r="AN709"/>
          <cell r="AO709"/>
          <cell r="AP709">
            <v>0</v>
          </cell>
          <cell r="AQ709">
            <v>0</v>
          </cell>
          <cell r="AR709">
            <v>19800</v>
          </cell>
          <cell r="AS709">
            <v>19800</v>
          </cell>
          <cell r="AT709"/>
          <cell r="AU709"/>
          <cell r="AV709"/>
          <cell r="AW709">
            <v>0</v>
          </cell>
          <cell r="AX709">
            <v>0</v>
          </cell>
          <cell r="AY709">
            <v>0</v>
          </cell>
          <cell r="AZ709">
            <v>0</v>
          </cell>
          <cell r="BA709"/>
          <cell r="BB709"/>
          <cell r="BC709"/>
          <cell r="BD709">
            <v>0</v>
          </cell>
          <cell r="BE709">
            <v>0</v>
          </cell>
          <cell r="BF709">
            <v>0</v>
          </cell>
          <cell r="BG709">
            <v>0</v>
          </cell>
          <cell r="BH709"/>
          <cell r="BI709"/>
          <cell r="BJ709"/>
          <cell r="BK709">
            <v>0</v>
          </cell>
          <cell r="BL709">
            <v>0</v>
          </cell>
          <cell r="BM709"/>
          <cell r="BN709">
            <v>0</v>
          </cell>
          <cell r="BO709">
            <v>0</v>
          </cell>
        </row>
        <row r="710">
          <cell r="I710" t="str">
            <v>6258/19</v>
          </cell>
          <cell r="J710" t="str">
            <v xml:space="preserve">J_6258/19 </v>
          </cell>
          <cell r="K710">
            <v>2020</v>
          </cell>
          <cell r="L710">
            <v>2020</v>
          </cell>
          <cell r="M710">
            <v>390.27</v>
          </cell>
          <cell r="N710">
            <v>390.27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0.25</v>
          </cell>
          <cell r="T710">
            <v>0.25</v>
          </cell>
          <cell r="U710">
            <v>0</v>
          </cell>
          <cell r="V710">
            <v>0</v>
          </cell>
          <cell r="W710">
            <v>390.27</v>
          </cell>
          <cell r="X710">
            <v>390.27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0.25</v>
          </cell>
          <cell r="AD710">
            <v>390.27</v>
          </cell>
          <cell r="AE710">
            <v>390.27</v>
          </cell>
          <cell r="AF710"/>
          <cell r="AG710"/>
          <cell r="AH710"/>
          <cell r="AI710">
            <v>0</v>
          </cell>
          <cell r="AJ710">
            <v>0</v>
          </cell>
          <cell r="AK710">
            <v>0</v>
          </cell>
          <cell r="AL710">
            <v>0</v>
          </cell>
          <cell r="AM710"/>
          <cell r="AN710"/>
          <cell r="AO710"/>
          <cell r="AP710">
            <v>0</v>
          </cell>
          <cell r="AQ710">
            <v>0</v>
          </cell>
          <cell r="AR710">
            <v>0</v>
          </cell>
          <cell r="AS710">
            <v>0</v>
          </cell>
          <cell r="AT710"/>
          <cell r="AU710"/>
          <cell r="AV710"/>
          <cell r="AW710">
            <v>0</v>
          </cell>
          <cell r="AX710">
            <v>0</v>
          </cell>
          <cell r="AY710">
            <v>0</v>
          </cell>
          <cell r="AZ710">
            <v>0</v>
          </cell>
          <cell r="BA710"/>
          <cell r="BB710"/>
          <cell r="BC710"/>
          <cell r="BD710">
            <v>0</v>
          </cell>
          <cell r="BE710">
            <v>0</v>
          </cell>
          <cell r="BF710">
            <v>0</v>
          </cell>
          <cell r="BG710">
            <v>0</v>
          </cell>
          <cell r="BH710"/>
          <cell r="BI710"/>
          <cell r="BJ710"/>
          <cell r="BK710">
            <v>0</v>
          </cell>
          <cell r="BL710">
            <v>0</v>
          </cell>
          <cell r="BM710"/>
          <cell r="BN710">
            <v>0</v>
          </cell>
          <cell r="BO710">
            <v>0</v>
          </cell>
        </row>
        <row r="711">
          <cell r="I711" t="str">
            <v>6236/19</v>
          </cell>
          <cell r="J711" t="str">
            <v>J_6236/19</v>
          </cell>
          <cell r="K711">
            <v>2020</v>
          </cell>
          <cell r="L711">
            <v>2020</v>
          </cell>
          <cell r="M711">
            <v>390.27</v>
          </cell>
          <cell r="N711">
            <v>390.27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0.25</v>
          </cell>
          <cell r="T711">
            <v>0.25</v>
          </cell>
          <cell r="U711">
            <v>0</v>
          </cell>
          <cell r="V711">
            <v>77.769999999999982</v>
          </cell>
          <cell r="W711">
            <v>312.5</v>
          </cell>
          <cell r="X711">
            <v>312.5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0.25</v>
          </cell>
          <cell r="AD711">
            <v>312.5</v>
          </cell>
          <cell r="AE711">
            <v>312.5</v>
          </cell>
          <cell r="AF711"/>
          <cell r="AG711"/>
          <cell r="AH711"/>
          <cell r="AI711">
            <v>0</v>
          </cell>
          <cell r="AJ711">
            <v>0</v>
          </cell>
          <cell r="AK711">
            <v>0</v>
          </cell>
          <cell r="AL711">
            <v>0</v>
          </cell>
          <cell r="AM711"/>
          <cell r="AN711"/>
          <cell r="AO711"/>
          <cell r="AP711">
            <v>0</v>
          </cell>
          <cell r="AQ711">
            <v>0</v>
          </cell>
          <cell r="AR711">
            <v>0</v>
          </cell>
          <cell r="AS711">
            <v>0</v>
          </cell>
          <cell r="AT711"/>
          <cell r="AU711"/>
          <cell r="AV711"/>
          <cell r="AW711">
            <v>0</v>
          </cell>
          <cell r="AX711">
            <v>0</v>
          </cell>
          <cell r="AY711">
            <v>0</v>
          </cell>
          <cell r="AZ711">
            <v>0</v>
          </cell>
          <cell r="BA711"/>
          <cell r="BB711"/>
          <cell r="BC711"/>
          <cell r="BD711">
            <v>0</v>
          </cell>
          <cell r="BE711">
            <v>0</v>
          </cell>
          <cell r="BF711">
            <v>0</v>
          </cell>
          <cell r="BG711">
            <v>0</v>
          </cell>
          <cell r="BH711"/>
          <cell r="BI711"/>
          <cell r="BJ711"/>
          <cell r="BK711">
            <v>0</v>
          </cell>
          <cell r="BL711">
            <v>0</v>
          </cell>
          <cell r="BM711"/>
          <cell r="BN711">
            <v>0</v>
          </cell>
          <cell r="BO711">
            <v>0</v>
          </cell>
        </row>
        <row r="712">
          <cell r="I712"/>
          <cell r="J712"/>
          <cell r="K712"/>
          <cell r="L712"/>
          <cell r="M712">
            <v>93197.030000000013</v>
          </cell>
          <cell r="N712" t="e">
            <v>#N/A</v>
          </cell>
          <cell r="O712" t="e">
            <v>#N/A</v>
          </cell>
          <cell r="P712">
            <v>0</v>
          </cell>
          <cell r="Q712" t="e">
            <v>#N/A</v>
          </cell>
          <cell r="R712" t="e">
            <v>#N/A</v>
          </cell>
          <cell r="S712">
            <v>0</v>
          </cell>
          <cell r="T712" t="e">
            <v>#N/A</v>
          </cell>
          <cell r="U712" t="e">
            <v>#N/A</v>
          </cell>
          <cell r="V712">
            <v>93197.030000000013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/>
          <cell r="AC712"/>
          <cell r="AD712">
            <v>12314.557999999999</v>
          </cell>
          <cell r="AE712"/>
          <cell r="AF712">
            <v>0</v>
          </cell>
          <cell r="AG712">
            <v>0</v>
          </cell>
          <cell r="AH712">
            <v>0</v>
          </cell>
          <cell r="AI712"/>
          <cell r="AJ712"/>
          <cell r="AK712"/>
          <cell r="AL712"/>
          <cell r="AM712">
            <v>0</v>
          </cell>
          <cell r="AN712">
            <v>0</v>
          </cell>
          <cell r="AO712">
            <v>0</v>
          </cell>
          <cell r="AP712"/>
          <cell r="AQ712"/>
          <cell r="AR712"/>
          <cell r="AS712"/>
          <cell r="AT712">
            <v>0</v>
          </cell>
          <cell r="AU712">
            <v>0</v>
          </cell>
          <cell r="AV712">
            <v>0</v>
          </cell>
          <cell r="AW712"/>
          <cell r="AX712"/>
          <cell r="AY712"/>
          <cell r="AZ712"/>
          <cell r="BA712">
            <v>0</v>
          </cell>
          <cell r="BB712">
            <v>0</v>
          </cell>
          <cell r="BC712">
            <v>0</v>
          </cell>
          <cell r="BD712"/>
          <cell r="BE712"/>
          <cell r="BF712"/>
          <cell r="BG712"/>
          <cell r="BH712">
            <v>0</v>
          </cell>
          <cell r="BI712">
            <v>0</v>
          </cell>
          <cell r="BJ712">
            <v>0</v>
          </cell>
          <cell r="BK712"/>
          <cell r="BL712"/>
          <cell r="BM712"/>
          <cell r="BN712"/>
          <cell r="BO712"/>
        </row>
        <row r="713">
          <cell r="I713" t="str">
            <v>5438/18</v>
          </cell>
          <cell r="J713" t="str">
            <v xml:space="preserve">I_5438/18 </v>
          </cell>
          <cell r="K713">
            <v>2019</v>
          </cell>
          <cell r="L713">
            <v>2021</v>
          </cell>
          <cell r="M713">
            <v>10056.44</v>
          </cell>
          <cell r="N713">
            <v>10056.44</v>
          </cell>
          <cell r="O713">
            <v>0</v>
          </cell>
          <cell r="P713">
            <v>1.55</v>
          </cell>
          <cell r="Q713">
            <v>1.55</v>
          </cell>
          <cell r="R713">
            <v>0</v>
          </cell>
          <cell r="S713">
            <v>0.8</v>
          </cell>
          <cell r="T713">
            <v>0.8</v>
          </cell>
          <cell r="U713">
            <v>0</v>
          </cell>
          <cell r="V713">
            <v>5012.17</v>
          </cell>
          <cell r="W713">
            <v>5044.2700000000004</v>
          </cell>
          <cell r="X713">
            <v>5044.2700000000004</v>
          </cell>
          <cell r="Y713">
            <v>0</v>
          </cell>
          <cell r="Z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1044.27</v>
          </cell>
          <cell r="AE713">
            <v>1044.27</v>
          </cell>
          <cell r="AF713"/>
          <cell r="AG713"/>
          <cell r="AH713"/>
          <cell r="AI713">
            <v>1.55</v>
          </cell>
          <cell r="AJ713">
            <v>0.8</v>
          </cell>
          <cell r="AK713">
            <v>4000</v>
          </cell>
          <cell r="AL713">
            <v>4000</v>
          </cell>
          <cell r="AM713"/>
          <cell r="AN713"/>
          <cell r="AO713"/>
          <cell r="AP713">
            <v>0</v>
          </cell>
          <cell r="AQ713">
            <v>0</v>
          </cell>
          <cell r="AR713">
            <v>0</v>
          </cell>
          <cell r="AS713">
            <v>0</v>
          </cell>
          <cell r="AT713"/>
          <cell r="AU713"/>
          <cell r="AV713"/>
          <cell r="AW713">
            <v>0</v>
          </cell>
          <cell r="AX713">
            <v>0</v>
          </cell>
          <cell r="AY713">
            <v>0</v>
          </cell>
          <cell r="AZ713">
            <v>0</v>
          </cell>
          <cell r="BA713"/>
          <cell r="BB713"/>
          <cell r="BC713"/>
          <cell r="BD713">
            <v>0</v>
          </cell>
          <cell r="BE713">
            <v>0</v>
          </cell>
          <cell r="BF713">
            <v>0</v>
          </cell>
          <cell r="BG713">
            <v>0</v>
          </cell>
          <cell r="BH713"/>
          <cell r="BI713"/>
          <cell r="BJ713"/>
          <cell r="BK713">
            <v>0</v>
          </cell>
          <cell r="BL713">
            <v>0</v>
          </cell>
          <cell r="BM713"/>
          <cell r="BN713">
            <v>0</v>
          </cell>
          <cell r="BO713">
            <v>0</v>
          </cell>
        </row>
        <row r="714">
          <cell r="I714" t="str">
            <v>5247/18</v>
          </cell>
          <cell r="J714" t="str">
            <v>J_5247/18</v>
          </cell>
          <cell r="K714">
            <v>2021</v>
          </cell>
          <cell r="L714">
            <v>2022</v>
          </cell>
          <cell r="M714">
            <v>7864.77</v>
          </cell>
          <cell r="N714">
            <v>7864.77</v>
          </cell>
          <cell r="O714">
            <v>0</v>
          </cell>
          <cell r="P714">
            <v>0.98</v>
          </cell>
          <cell r="Q714">
            <v>0.98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146.77000000000044</v>
          </cell>
          <cell r="W714">
            <v>7718</v>
          </cell>
          <cell r="X714">
            <v>7718</v>
          </cell>
          <cell r="Y714">
            <v>0</v>
          </cell>
          <cell r="Z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100</v>
          </cell>
          <cell r="AE714">
            <v>100</v>
          </cell>
          <cell r="AF714"/>
          <cell r="AG714"/>
          <cell r="AH714"/>
          <cell r="AI714">
            <v>0</v>
          </cell>
          <cell r="AJ714">
            <v>0</v>
          </cell>
          <cell r="AK714">
            <v>6650</v>
          </cell>
          <cell r="AL714">
            <v>6650</v>
          </cell>
          <cell r="AM714"/>
          <cell r="AN714"/>
          <cell r="AO714"/>
          <cell r="AP714">
            <v>0.98</v>
          </cell>
          <cell r="AQ714">
            <v>0</v>
          </cell>
          <cell r="AR714">
            <v>968</v>
          </cell>
          <cell r="AS714">
            <v>968</v>
          </cell>
          <cell r="AT714"/>
          <cell r="AU714"/>
          <cell r="AV714"/>
          <cell r="AW714">
            <v>0</v>
          </cell>
          <cell r="AX714">
            <v>0</v>
          </cell>
          <cell r="AY714">
            <v>0</v>
          </cell>
          <cell r="AZ714">
            <v>0</v>
          </cell>
          <cell r="BA714"/>
          <cell r="BB714"/>
          <cell r="BC714"/>
          <cell r="BD714">
            <v>0</v>
          </cell>
          <cell r="BE714">
            <v>0</v>
          </cell>
          <cell r="BF714">
            <v>0</v>
          </cell>
          <cell r="BG714">
            <v>0</v>
          </cell>
          <cell r="BH714"/>
          <cell r="BI714"/>
          <cell r="BJ714"/>
          <cell r="BK714">
            <v>0</v>
          </cell>
          <cell r="BL714">
            <v>0</v>
          </cell>
          <cell r="BM714"/>
          <cell r="BN714">
            <v>0</v>
          </cell>
          <cell r="BO714">
            <v>0</v>
          </cell>
        </row>
        <row r="715">
          <cell r="I715" t="str">
            <v>4747/18</v>
          </cell>
          <cell r="J715" t="str">
            <v xml:space="preserve">I_4747/18 </v>
          </cell>
          <cell r="K715">
            <v>2019</v>
          </cell>
          <cell r="L715">
            <v>2021</v>
          </cell>
          <cell r="M715">
            <v>3040.21</v>
          </cell>
          <cell r="N715">
            <v>3040.21</v>
          </cell>
          <cell r="O715">
            <v>0</v>
          </cell>
          <cell r="P715">
            <v>0.72</v>
          </cell>
          <cell r="Q715">
            <v>0.72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120.00200000000041</v>
          </cell>
          <cell r="W715">
            <v>2920.2079999999996</v>
          </cell>
          <cell r="X715">
            <v>2920.2079999999996</v>
          </cell>
          <cell r="Y715">
            <v>0</v>
          </cell>
          <cell r="Z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2378.9279999999999</v>
          </cell>
          <cell r="AE715">
            <v>2378.9279999999999</v>
          </cell>
          <cell r="AF715"/>
          <cell r="AG715"/>
          <cell r="AH715"/>
          <cell r="AI715">
            <v>0.72</v>
          </cell>
          <cell r="AJ715">
            <v>0</v>
          </cell>
          <cell r="AK715">
            <v>541.28</v>
          </cell>
          <cell r="AL715">
            <v>541.28</v>
          </cell>
          <cell r="AM715"/>
          <cell r="AN715"/>
          <cell r="AO715"/>
          <cell r="AP715">
            <v>0</v>
          </cell>
          <cell r="AQ715">
            <v>0</v>
          </cell>
          <cell r="AR715">
            <v>0</v>
          </cell>
          <cell r="AS715">
            <v>0</v>
          </cell>
          <cell r="AT715"/>
          <cell r="AU715"/>
          <cell r="AV715"/>
          <cell r="AW715">
            <v>0</v>
          </cell>
          <cell r="AX715">
            <v>0</v>
          </cell>
          <cell r="AY715">
            <v>0</v>
          </cell>
          <cell r="AZ715">
            <v>0</v>
          </cell>
          <cell r="BA715"/>
          <cell r="BB715"/>
          <cell r="BC715"/>
          <cell r="BD715">
            <v>0</v>
          </cell>
          <cell r="BE715">
            <v>0</v>
          </cell>
          <cell r="BF715">
            <v>0</v>
          </cell>
          <cell r="BG715">
            <v>0</v>
          </cell>
          <cell r="BH715"/>
          <cell r="BI715"/>
          <cell r="BJ715"/>
          <cell r="BK715">
            <v>0</v>
          </cell>
          <cell r="BL715">
            <v>0</v>
          </cell>
          <cell r="BM715"/>
          <cell r="BN715">
            <v>0</v>
          </cell>
          <cell r="BO715">
            <v>0</v>
          </cell>
        </row>
        <row r="716">
          <cell r="I716" t="str">
            <v>5423/18</v>
          </cell>
          <cell r="J716" t="str">
            <v>I_5423/18</v>
          </cell>
          <cell r="K716">
            <v>2019</v>
          </cell>
          <cell r="L716">
            <v>2021</v>
          </cell>
          <cell r="M716">
            <v>51825.37</v>
          </cell>
          <cell r="N716">
            <v>51825.37</v>
          </cell>
          <cell r="O716">
            <v>0</v>
          </cell>
          <cell r="P716">
            <v>0</v>
          </cell>
          <cell r="Q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0</v>
          </cell>
          <cell r="V716">
            <v>48070.960000000006</v>
          </cell>
          <cell r="W716">
            <v>3754.41</v>
          </cell>
          <cell r="X716">
            <v>3754.41</v>
          </cell>
          <cell r="Y716">
            <v>0</v>
          </cell>
          <cell r="Z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2929.04</v>
          </cell>
          <cell r="AE716">
            <v>2929.04</v>
          </cell>
          <cell r="AF716"/>
          <cell r="AG716"/>
          <cell r="AH716"/>
          <cell r="AI716">
            <v>0</v>
          </cell>
          <cell r="AJ716">
            <v>0</v>
          </cell>
          <cell r="AK716">
            <v>0</v>
          </cell>
          <cell r="AL716">
            <v>0</v>
          </cell>
          <cell r="AM716"/>
          <cell r="AN716"/>
          <cell r="AO716"/>
          <cell r="AP716">
            <v>0</v>
          </cell>
          <cell r="AQ716">
            <v>0</v>
          </cell>
          <cell r="AR716">
            <v>825.37</v>
          </cell>
          <cell r="AS716">
            <v>825.37</v>
          </cell>
          <cell r="AT716"/>
          <cell r="AU716"/>
          <cell r="AV716"/>
          <cell r="AW716">
            <v>0</v>
          </cell>
          <cell r="AX716">
            <v>0</v>
          </cell>
          <cell r="AY716">
            <v>0</v>
          </cell>
          <cell r="AZ716">
            <v>0</v>
          </cell>
          <cell r="BA716"/>
          <cell r="BB716"/>
          <cell r="BC716"/>
          <cell r="BD716">
            <v>0</v>
          </cell>
          <cell r="BE716">
            <v>0</v>
          </cell>
          <cell r="BF716">
            <v>0</v>
          </cell>
          <cell r="BG716">
            <v>0</v>
          </cell>
          <cell r="BH716"/>
          <cell r="BI716"/>
          <cell r="BJ716"/>
          <cell r="BK716">
            <v>0</v>
          </cell>
          <cell r="BL716">
            <v>0</v>
          </cell>
          <cell r="BM716"/>
          <cell r="BN716">
            <v>0</v>
          </cell>
          <cell r="BO716">
            <v>0</v>
          </cell>
        </row>
        <row r="717">
          <cell r="I717" t="str">
            <v>4745/18</v>
          </cell>
          <cell r="J717" t="str">
            <v xml:space="preserve">I_4745/18 </v>
          </cell>
          <cell r="K717">
            <v>2019</v>
          </cell>
          <cell r="L717">
            <v>2020</v>
          </cell>
          <cell r="M717">
            <v>2292.25</v>
          </cell>
          <cell r="N717">
            <v>2292.25</v>
          </cell>
          <cell r="O717">
            <v>0</v>
          </cell>
          <cell r="P717">
            <v>0</v>
          </cell>
          <cell r="Q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0</v>
          </cell>
          <cell r="V717">
            <v>10</v>
          </cell>
          <cell r="W717">
            <v>2282.25</v>
          </cell>
          <cell r="X717">
            <v>2282.25</v>
          </cell>
          <cell r="Y717">
            <v>0</v>
          </cell>
          <cell r="Z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2282.25</v>
          </cell>
          <cell r="AE717">
            <v>2282.25</v>
          </cell>
          <cell r="AF717"/>
          <cell r="AG717"/>
          <cell r="AH717"/>
          <cell r="AI717">
            <v>0</v>
          </cell>
          <cell r="AJ717">
            <v>0</v>
          </cell>
          <cell r="AK717">
            <v>0</v>
          </cell>
          <cell r="AL717">
            <v>0</v>
          </cell>
          <cell r="AM717"/>
          <cell r="AN717"/>
          <cell r="AO717"/>
          <cell r="AP717">
            <v>0</v>
          </cell>
          <cell r="AQ717">
            <v>0</v>
          </cell>
          <cell r="AR717">
            <v>0</v>
          </cell>
          <cell r="AS717">
            <v>0</v>
          </cell>
          <cell r="AT717"/>
          <cell r="AU717"/>
          <cell r="AV717"/>
          <cell r="AW717">
            <v>0</v>
          </cell>
          <cell r="AX717">
            <v>0</v>
          </cell>
          <cell r="AY717">
            <v>0</v>
          </cell>
          <cell r="AZ717">
            <v>0</v>
          </cell>
          <cell r="BA717"/>
          <cell r="BB717"/>
          <cell r="BC717"/>
          <cell r="BD717">
            <v>0</v>
          </cell>
          <cell r="BE717">
            <v>0</v>
          </cell>
          <cell r="BF717">
            <v>0</v>
          </cell>
          <cell r="BG717">
            <v>0</v>
          </cell>
          <cell r="BH717"/>
          <cell r="BI717"/>
          <cell r="BJ717"/>
          <cell r="BK717">
            <v>0</v>
          </cell>
          <cell r="BL717">
            <v>0</v>
          </cell>
          <cell r="BM717"/>
          <cell r="BN717">
            <v>0</v>
          </cell>
          <cell r="BO717">
            <v>0</v>
          </cell>
        </row>
        <row r="718">
          <cell r="I718" t="str">
            <v>4748/18</v>
          </cell>
          <cell r="J718" t="str">
            <v xml:space="preserve">I_4748/18 </v>
          </cell>
          <cell r="K718">
            <v>2019</v>
          </cell>
          <cell r="L718">
            <v>2022</v>
          </cell>
          <cell r="M718">
            <v>9727.1200000000008</v>
          </cell>
          <cell r="N718">
            <v>9727.1200000000008</v>
          </cell>
          <cell r="O718">
            <v>0</v>
          </cell>
          <cell r="P718">
            <v>3</v>
          </cell>
          <cell r="Q718">
            <v>3</v>
          </cell>
          <cell r="R718">
            <v>0</v>
          </cell>
          <cell r="S718">
            <v>0</v>
          </cell>
          <cell r="T718">
            <v>0</v>
          </cell>
          <cell r="U718">
            <v>0</v>
          </cell>
          <cell r="V718">
            <v>0</v>
          </cell>
          <cell r="W718">
            <v>9727.119999999999</v>
          </cell>
          <cell r="X718">
            <v>9727.119999999999</v>
          </cell>
          <cell r="Y718">
            <v>0</v>
          </cell>
          <cell r="Z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0</v>
          </cell>
          <cell r="AE718">
            <v>0</v>
          </cell>
          <cell r="AF718"/>
          <cell r="AG718"/>
          <cell r="AH718"/>
          <cell r="AI718">
            <v>0</v>
          </cell>
          <cell r="AJ718">
            <v>0</v>
          </cell>
          <cell r="AK718">
            <v>2279.1999999999998</v>
          </cell>
          <cell r="AL718">
            <v>2279.1999999999998</v>
          </cell>
          <cell r="AM718"/>
          <cell r="AN718"/>
          <cell r="AO718"/>
          <cell r="AP718">
            <v>3</v>
          </cell>
          <cell r="AQ718">
            <v>0</v>
          </cell>
          <cell r="AR718">
            <v>395.37</v>
          </cell>
          <cell r="AS718">
            <v>395.37</v>
          </cell>
          <cell r="AT718"/>
          <cell r="AU718"/>
          <cell r="AV718"/>
          <cell r="AW718">
            <v>0</v>
          </cell>
          <cell r="AX718">
            <v>0</v>
          </cell>
          <cell r="AY718">
            <v>7052.55</v>
          </cell>
          <cell r="AZ718">
            <v>7052.55</v>
          </cell>
          <cell r="BA718"/>
          <cell r="BB718"/>
          <cell r="BC718"/>
          <cell r="BD718">
            <v>0</v>
          </cell>
          <cell r="BE718">
            <v>0</v>
          </cell>
          <cell r="BF718">
            <v>0</v>
          </cell>
          <cell r="BG718">
            <v>0</v>
          </cell>
          <cell r="BH718"/>
          <cell r="BI718"/>
          <cell r="BJ718"/>
          <cell r="BK718">
            <v>0</v>
          </cell>
          <cell r="BL718">
            <v>0</v>
          </cell>
          <cell r="BM718"/>
          <cell r="BN718">
            <v>0</v>
          </cell>
          <cell r="BO718">
            <v>0</v>
          </cell>
        </row>
        <row r="719">
          <cell r="I719" t="str">
            <v>6183/19</v>
          </cell>
          <cell r="J719" t="str">
            <v>J_6183/19</v>
          </cell>
          <cell r="K719">
            <v>2019</v>
          </cell>
          <cell r="L719">
            <v>2020</v>
          </cell>
          <cell r="M719">
            <v>5816.48</v>
          </cell>
          <cell r="N719">
            <v>5816.48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2</v>
          </cell>
          <cell r="T719">
            <v>2</v>
          </cell>
          <cell r="U719">
            <v>0</v>
          </cell>
          <cell r="V719">
            <v>10</v>
          </cell>
          <cell r="W719">
            <v>5806.48</v>
          </cell>
          <cell r="X719">
            <v>5806.48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2</v>
          </cell>
          <cell r="AD719">
            <v>1806.48</v>
          </cell>
          <cell r="AE719">
            <v>1806.48</v>
          </cell>
          <cell r="AF719"/>
          <cell r="AG719"/>
          <cell r="AH719"/>
          <cell r="AI719">
            <v>0</v>
          </cell>
          <cell r="AJ719">
            <v>0</v>
          </cell>
          <cell r="AK719">
            <v>4000</v>
          </cell>
          <cell r="AL719">
            <v>4000</v>
          </cell>
          <cell r="AM719"/>
          <cell r="AN719"/>
          <cell r="AO719"/>
          <cell r="AP719">
            <v>0</v>
          </cell>
          <cell r="AQ719">
            <v>0</v>
          </cell>
          <cell r="AR719">
            <v>0</v>
          </cell>
          <cell r="AS719">
            <v>0</v>
          </cell>
          <cell r="AT719"/>
          <cell r="AU719"/>
          <cell r="AV719"/>
          <cell r="AW719">
            <v>0</v>
          </cell>
          <cell r="AX719">
            <v>0</v>
          </cell>
          <cell r="AY719">
            <v>0</v>
          </cell>
          <cell r="AZ719">
            <v>0</v>
          </cell>
          <cell r="BA719"/>
          <cell r="BB719"/>
          <cell r="BC719"/>
          <cell r="BD719">
            <v>0</v>
          </cell>
          <cell r="BE719">
            <v>0</v>
          </cell>
          <cell r="BF719">
            <v>0</v>
          </cell>
          <cell r="BG719">
            <v>0</v>
          </cell>
          <cell r="BH719"/>
          <cell r="BI719"/>
          <cell r="BJ719"/>
          <cell r="BK719">
            <v>0</v>
          </cell>
          <cell r="BL719">
            <v>0</v>
          </cell>
          <cell r="BM719"/>
          <cell r="BN719">
            <v>0</v>
          </cell>
          <cell r="BO719">
            <v>0</v>
          </cell>
        </row>
        <row r="720">
          <cell r="I720" t="str">
            <v>6230/19</v>
          </cell>
          <cell r="J720" t="str">
            <v>J_6230/19</v>
          </cell>
          <cell r="K720">
            <v>2020</v>
          </cell>
          <cell r="L720">
            <v>2021</v>
          </cell>
          <cell r="M720">
            <v>1516.1</v>
          </cell>
          <cell r="N720">
            <v>1516.1</v>
          </cell>
          <cell r="O720">
            <v>0</v>
          </cell>
          <cell r="P720">
            <v>0</v>
          </cell>
          <cell r="Q720">
            <v>0</v>
          </cell>
          <cell r="R720">
            <v>0</v>
          </cell>
          <cell r="S720">
            <v>1.26</v>
          </cell>
          <cell r="T720">
            <v>1.26</v>
          </cell>
          <cell r="U720">
            <v>0</v>
          </cell>
          <cell r="V720">
            <v>96.779999999999973</v>
          </cell>
          <cell r="W720">
            <v>1419.32</v>
          </cell>
          <cell r="X720">
            <v>1419.32</v>
          </cell>
          <cell r="Y720">
            <v>0</v>
          </cell>
          <cell r="Z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1116.0999999999999</v>
          </cell>
          <cell r="AE720">
            <v>1116.0999999999999</v>
          </cell>
          <cell r="AF720"/>
          <cell r="AG720"/>
          <cell r="AH720"/>
          <cell r="AI720">
            <v>0</v>
          </cell>
          <cell r="AJ720">
            <v>1.26</v>
          </cell>
          <cell r="AK720">
            <v>303.21999999999997</v>
          </cell>
          <cell r="AL720">
            <v>303.21999999999997</v>
          </cell>
          <cell r="AM720"/>
          <cell r="AN720"/>
          <cell r="AO720"/>
          <cell r="AP720">
            <v>0</v>
          </cell>
          <cell r="AQ720">
            <v>0</v>
          </cell>
          <cell r="AR720">
            <v>0</v>
          </cell>
          <cell r="AS720">
            <v>0</v>
          </cell>
          <cell r="AT720"/>
          <cell r="AU720"/>
          <cell r="AV720"/>
          <cell r="AW720">
            <v>0</v>
          </cell>
          <cell r="AX720">
            <v>0</v>
          </cell>
          <cell r="AY720">
            <v>0</v>
          </cell>
          <cell r="AZ720">
            <v>0</v>
          </cell>
          <cell r="BA720"/>
          <cell r="BB720"/>
          <cell r="BC720"/>
          <cell r="BD720">
            <v>0</v>
          </cell>
          <cell r="BE720">
            <v>0</v>
          </cell>
          <cell r="BF720">
            <v>0</v>
          </cell>
          <cell r="BG720">
            <v>0</v>
          </cell>
          <cell r="BH720"/>
          <cell r="BI720"/>
          <cell r="BJ720"/>
          <cell r="BK720">
            <v>0</v>
          </cell>
          <cell r="BL720">
            <v>0</v>
          </cell>
          <cell r="BM720"/>
          <cell r="BN720">
            <v>0</v>
          </cell>
          <cell r="BO720">
            <v>0</v>
          </cell>
        </row>
        <row r="721">
          <cell r="I721" t="str">
            <v>5669/19</v>
          </cell>
          <cell r="J721" t="str">
            <v xml:space="preserve">J_5669/19 </v>
          </cell>
          <cell r="K721">
            <v>2019</v>
          </cell>
          <cell r="L721">
            <v>2020</v>
          </cell>
          <cell r="M721">
            <v>896.27</v>
          </cell>
          <cell r="N721">
            <v>896.27</v>
          </cell>
          <cell r="O721">
            <v>0</v>
          </cell>
          <cell r="P721">
            <v>0.16</v>
          </cell>
          <cell r="Q721">
            <v>0.16</v>
          </cell>
          <cell r="R721">
            <v>0</v>
          </cell>
          <cell r="S721">
            <v>0.4</v>
          </cell>
          <cell r="T721">
            <v>0.4</v>
          </cell>
          <cell r="U721">
            <v>0</v>
          </cell>
          <cell r="V721">
            <v>342.40999999999997</v>
          </cell>
          <cell r="W721">
            <v>553.86</v>
          </cell>
          <cell r="X721">
            <v>553.86</v>
          </cell>
          <cell r="Y721">
            <v>0</v>
          </cell>
          <cell r="Z721">
            <v>0</v>
          </cell>
          <cell r="AA721">
            <v>0</v>
          </cell>
          <cell r="AB721">
            <v>0.16</v>
          </cell>
          <cell r="AC721">
            <v>0.4</v>
          </cell>
          <cell r="AD721">
            <v>553.86</v>
          </cell>
          <cell r="AE721">
            <v>553.86</v>
          </cell>
          <cell r="AF721"/>
          <cell r="AG721"/>
          <cell r="AH721"/>
          <cell r="AI721">
            <v>0</v>
          </cell>
          <cell r="AJ721">
            <v>0</v>
          </cell>
          <cell r="AK721">
            <v>0</v>
          </cell>
          <cell r="AL721">
            <v>0</v>
          </cell>
          <cell r="AM721"/>
          <cell r="AN721"/>
          <cell r="AO721"/>
          <cell r="AP721">
            <v>0</v>
          </cell>
          <cell r="AQ721">
            <v>0</v>
          </cell>
          <cell r="AR721">
            <v>0</v>
          </cell>
          <cell r="AS721">
            <v>0</v>
          </cell>
          <cell r="AT721"/>
          <cell r="AU721"/>
          <cell r="AV721"/>
          <cell r="AW721">
            <v>0</v>
          </cell>
          <cell r="AX721">
            <v>0</v>
          </cell>
          <cell r="AY721">
            <v>0</v>
          </cell>
          <cell r="AZ721">
            <v>0</v>
          </cell>
          <cell r="BA721"/>
          <cell r="BB721"/>
          <cell r="BC721"/>
          <cell r="BD721">
            <v>0</v>
          </cell>
          <cell r="BE721">
            <v>0</v>
          </cell>
          <cell r="BF721">
            <v>0</v>
          </cell>
          <cell r="BG721">
            <v>0</v>
          </cell>
          <cell r="BH721"/>
          <cell r="BI721"/>
          <cell r="BJ721"/>
          <cell r="BK721">
            <v>0</v>
          </cell>
          <cell r="BL721">
            <v>0</v>
          </cell>
          <cell r="BM721"/>
          <cell r="BN721">
            <v>0</v>
          </cell>
          <cell r="BO721">
            <v>0</v>
          </cell>
        </row>
        <row r="722">
          <cell r="I722" t="str">
            <v>6367/20</v>
          </cell>
          <cell r="J722" t="str">
            <v>K_6367/20</v>
          </cell>
          <cell r="K722">
            <v>2020</v>
          </cell>
          <cell r="L722">
            <v>2020</v>
          </cell>
          <cell r="M722">
            <v>162.02000000000001</v>
          </cell>
          <cell r="N722">
            <v>162.02000000000001</v>
          </cell>
          <cell r="O722">
            <v>0</v>
          </cell>
          <cell r="P722">
            <v>0.125</v>
          </cell>
          <cell r="Q722">
            <v>0.125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58.390000000000015</v>
          </cell>
          <cell r="W722">
            <v>103.63</v>
          </cell>
          <cell r="X722">
            <v>103.63</v>
          </cell>
          <cell r="Y722">
            <v>0</v>
          </cell>
          <cell r="Z722">
            <v>0</v>
          </cell>
          <cell r="AA722">
            <v>0</v>
          </cell>
          <cell r="AB722">
            <v>0.125</v>
          </cell>
          <cell r="AC722">
            <v>0</v>
          </cell>
          <cell r="AD722">
            <v>103.63</v>
          </cell>
          <cell r="AE722">
            <v>103.63</v>
          </cell>
          <cell r="AF722"/>
          <cell r="AG722"/>
          <cell r="AH722"/>
          <cell r="AI722">
            <v>0</v>
          </cell>
          <cell r="AJ722">
            <v>0</v>
          </cell>
          <cell r="AK722">
            <v>0</v>
          </cell>
          <cell r="AL722">
            <v>0</v>
          </cell>
          <cell r="AM722"/>
          <cell r="AN722"/>
          <cell r="AO722"/>
          <cell r="AP722">
            <v>0</v>
          </cell>
          <cell r="AQ722">
            <v>0</v>
          </cell>
          <cell r="AR722">
            <v>0</v>
          </cell>
          <cell r="AS722">
            <v>0</v>
          </cell>
          <cell r="AT722"/>
          <cell r="AU722"/>
          <cell r="AV722"/>
          <cell r="AW722">
            <v>0</v>
          </cell>
          <cell r="AX722">
            <v>0</v>
          </cell>
          <cell r="AY722">
            <v>0</v>
          </cell>
          <cell r="AZ722">
            <v>0</v>
          </cell>
          <cell r="BA722"/>
          <cell r="BB722"/>
          <cell r="BC722"/>
          <cell r="BD722">
            <v>0</v>
          </cell>
          <cell r="BE722">
            <v>0</v>
          </cell>
          <cell r="BF722">
            <v>0</v>
          </cell>
          <cell r="BG722">
            <v>0</v>
          </cell>
          <cell r="BH722"/>
          <cell r="BI722"/>
          <cell r="BJ722"/>
          <cell r="BK722">
            <v>0</v>
          </cell>
          <cell r="BL722">
            <v>0</v>
          </cell>
          <cell r="BM722"/>
          <cell r="BN722">
            <v>0</v>
          </cell>
          <cell r="BO722">
            <v>0</v>
          </cell>
        </row>
        <row r="723">
          <cell r="I723"/>
          <cell r="J723"/>
          <cell r="K723"/>
          <cell r="L723"/>
          <cell r="M723">
            <v>6684718.2391804624</v>
          </cell>
          <cell r="N723" t="e">
            <v>#N/A</v>
          </cell>
          <cell r="O723" t="e">
            <v>#N/A</v>
          </cell>
          <cell r="P723">
            <v>0</v>
          </cell>
          <cell r="Q723" t="e">
            <v>#N/A</v>
          </cell>
          <cell r="R723" t="e">
            <v>#N/A</v>
          </cell>
          <cell r="S723">
            <v>0</v>
          </cell>
          <cell r="T723" t="e">
            <v>#N/A</v>
          </cell>
          <cell r="U723" t="e">
            <v>#N/A</v>
          </cell>
          <cell r="V723">
            <v>6684718.2391804624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/>
          <cell r="AC723"/>
          <cell r="AD723">
            <v>78347.490380000003</v>
          </cell>
          <cell r="AE723"/>
          <cell r="AF723">
            <v>0</v>
          </cell>
          <cell r="AG723">
            <v>0</v>
          </cell>
          <cell r="AH723">
            <v>0</v>
          </cell>
          <cell r="AI723"/>
          <cell r="AJ723"/>
          <cell r="AK723"/>
          <cell r="AL723"/>
          <cell r="AM723">
            <v>0</v>
          </cell>
          <cell r="AN723">
            <v>0</v>
          </cell>
          <cell r="AO723">
            <v>0</v>
          </cell>
          <cell r="AP723"/>
          <cell r="AQ723"/>
          <cell r="AR723"/>
          <cell r="AS723"/>
          <cell r="AT723">
            <v>0</v>
          </cell>
          <cell r="AU723">
            <v>0</v>
          </cell>
          <cell r="AV723">
            <v>0</v>
          </cell>
          <cell r="AW723"/>
          <cell r="AX723"/>
          <cell r="AY723"/>
          <cell r="AZ723"/>
          <cell r="BA723">
            <v>0</v>
          </cell>
          <cell r="BB723">
            <v>0</v>
          </cell>
          <cell r="BC723">
            <v>0</v>
          </cell>
          <cell r="BD723"/>
          <cell r="BE723"/>
          <cell r="BF723"/>
          <cell r="BG723"/>
          <cell r="BH723">
            <v>0</v>
          </cell>
          <cell r="BI723">
            <v>0</v>
          </cell>
          <cell r="BJ723">
            <v>0</v>
          </cell>
          <cell r="BK723"/>
          <cell r="BL723"/>
          <cell r="BM723">
            <v>25</v>
          </cell>
          <cell r="BN723"/>
          <cell r="BO723"/>
        </row>
        <row r="724">
          <cell r="I724"/>
          <cell r="J724"/>
          <cell r="K724"/>
          <cell r="L724"/>
          <cell r="M724">
            <v>41090.53</v>
          </cell>
          <cell r="N724" t="e">
            <v>#N/A</v>
          </cell>
          <cell r="O724" t="e">
            <v>#N/A</v>
          </cell>
          <cell r="P724">
            <v>0</v>
          </cell>
          <cell r="Q724" t="e">
            <v>#N/A</v>
          </cell>
          <cell r="R724" t="e">
            <v>#N/A</v>
          </cell>
          <cell r="S724">
            <v>0</v>
          </cell>
          <cell r="T724" t="e">
            <v>#N/A</v>
          </cell>
          <cell r="U724" t="e">
            <v>#N/A</v>
          </cell>
          <cell r="V724">
            <v>41090.53</v>
          </cell>
          <cell r="W724">
            <v>0</v>
          </cell>
          <cell r="X724">
            <v>0</v>
          </cell>
          <cell r="Y724">
            <v>0</v>
          </cell>
          <cell r="Z724">
            <v>0</v>
          </cell>
          <cell r="AA724">
            <v>0</v>
          </cell>
          <cell r="AB724"/>
          <cell r="AC724"/>
          <cell r="AD724">
            <v>8511.9500000000007</v>
          </cell>
          <cell r="AE724"/>
          <cell r="AF724">
            <v>0</v>
          </cell>
          <cell r="AG724">
            <v>0</v>
          </cell>
          <cell r="AH724">
            <v>0</v>
          </cell>
          <cell r="AI724"/>
          <cell r="AJ724"/>
          <cell r="AK724"/>
          <cell r="AL724"/>
          <cell r="AM724">
            <v>0</v>
          </cell>
          <cell r="AN724">
            <v>0</v>
          </cell>
          <cell r="AO724">
            <v>0</v>
          </cell>
          <cell r="AP724"/>
          <cell r="AQ724"/>
          <cell r="AR724"/>
          <cell r="AS724"/>
          <cell r="AT724">
            <v>0</v>
          </cell>
          <cell r="AU724">
            <v>0</v>
          </cell>
          <cell r="AV724">
            <v>0</v>
          </cell>
          <cell r="AW724"/>
          <cell r="AX724"/>
          <cell r="AY724"/>
          <cell r="AZ724"/>
          <cell r="BA724">
            <v>0</v>
          </cell>
          <cell r="BB724">
            <v>0</v>
          </cell>
          <cell r="BC724">
            <v>0</v>
          </cell>
          <cell r="BD724"/>
          <cell r="BE724"/>
          <cell r="BF724"/>
          <cell r="BG724"/>
          <cell r="BH724">
            <v>0</v>
          </cell>
          <cell r="BI724">
            <v>0</v>
          </cell>
          <cell r="BJ724">
            <v>0</v>
          </cell>
          <cell r="BK724"/>
          <cell r="BL724"/>
          <cell r="BM724">
            <v>1</v>
          </cell>
          <cell r="BN724"/>
          <cell r="BO724"/>
        </row>
        <row r="725">
          <cell r="I725" t="str">
            <v>4146/17</v>
          </cell>
          <cell r="J725" t="str">
            <v xml:space="preserve">I_4146/17 </v>
          </cell>
          <cell r="K725">
            <v>2020</v>
          </cell>
          <cell r="L725">
            <v>2022</v>
          </cell>
          <cell r="M725">
            <v>8941.52</v>
          </cell>
          <cell r="N725">
            <v>8941.52</v>
          </cell>
          <cell r="O725">
            <v>0</v>
          </cell>
          <cell r="P725">
            <v>1.2</v>
          </cell>
          <cell r="Q725">
            <v>1.2</v>
          </cell>
          <cell r="R725">
            <v>0</v>
          </cell>
          <cell r="S725">
            <v>0</v>
          </cell>
          <cell r="T725">
            <v>0</v>
          </cell>
          <cell r="U725">
            <v>0</v>
          </cell>
          <cell r="V725">
            <v>0</v>
          </cell>
          <cell r="W725">
            <v>8941.52</v>
          </cell>
          <cell r="X725">
            <v>8941.52</v>
          </cell>
          <cell r="Y725">
            <v>0</v>
          </cell>
          <cell r="Z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0</v>
          </cell>
          <cell r="AE725">
            <v>0</v>
          </cell>
          <cell r="AF725"/>
          <cell r="AG725"/>
          <cell r="AH725"/>
          <cell r="AI725">
            <v>0</v>
          </cell>
          <cell r="AJ725">
            <v>0</v>
          </cell>
          <cell r="AK725">
            <v>0</v>
          </cell>
          <cell r="AL725">
            <v>0</v>
          </cell>
          <cell r="AM725"/>
          <cell r="AN725"/>
          <cell r="AO725"/>
          <cell r="AP725">
            <v>1.2</v>
          </cell>
          <cell r="AQ725">
            <v>0</v>
          </cell>
          <cell r="AR725">
            <v>341.52</v>
          </cell>
          <cell r="AS725">
            <v>341.52</v>
          </cell>
          <cell r="AT725"/>
          <cell r="AU725"/>
          <cell r="AV725"/>
          <cell r="AW725">
            <v>0</v>
          </cell>
          <cell r="AX725">
            <v>0</v>
          </cell>
          <cell r="AY725">
            <v>8600</v>
          </cell>
          <cell r="AZ725">
            <v>8600</v>
          </cell>
          <cell r="BA725"/>
          <cell r="BB725"/>
          <cell r="BC725"/>
          <cell r="BD725">
            <v>0</v>
          </cell>
          <cell r="BE725">
            <v>0</v>
          </cell>
          <cell r="BF725">
            <v>0</v>
          </cell>
          <cell r="BG725">
            <v>0</v>
          </cell>
          <cell r="BH725"/>
          <cell r="BI725"/>
          <cell r="BJ725"/>
          <cell r="BK725">
            <v>0</v>
          </cell>
          <cell r="BL725">
            <v>0</v>
          </cell>
          <cell r="BM725"/>
          <cell r="BN725">
            <v>0</v>
          </cell>
          <cell r="BO725">
            <v>0</v>
          </cell>
        </row>
        <row r="726">
          <cell r="I726" t="str">
            <v>2575/15</v>
          </cell>
          <cell r="J726" t="str">
            <v xml:space="preserve">G_2575/15 </v>
          </cell>
          <cell r="K726">
            <v>2016</v>
          </cell>
          <cell r="L726">
            <v>2022</v>
          </cell>
          <cell r="M726">
            <v>12736.5</v>
          </cell>
          <cell r="N726">
            <v>12736.5</v>
          </cell>
          <cell r="O726">
            <v>0</v>
          </cell>
          <cell r="P726">
            <v>0.6</v>
          </cell>
          <cell r="Q726">
            <v>0.6</v>
          </cell>
          <cell r="R726">
            <v>0</v>
          </cell>
          <cell r="S726">
            <v>0.5</v>
          </cell>
          <cell r="T726">
            <v>0.5</v>
          </cell>
          <cell r="U726">
            <v>0</v>
          </cell>
          <cell r="V726">
            <v>0</v>
          </cell>
          <cell r="W726">
            <v>12736.5</v>
          </cell>
          <cell r="X726">
            <v>12736.5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/>
          <cell r="AG726"/>
          <cell r="AH726"/>
          <cell r="AI726">
            <v>0</v>
          </cell>
          <cell r="AJ726">
            <v>0</v>
          </cell>
          <cell r="AK726">
            <v>0</v>
          </cell>
          <cell r="AL726">
            <v>0</v>
          </cell>
          <cell r="AM726"/>
          <cell r="AN726"/>
          <cell r="AO726"/>
          <cell r="AP726">
            <v>0.6</v>
          </cell>
          <cell r="AQ726">
            <v>0.5</v>
          </cell>
          <cell r="AR726">
            <v>236.5</v>
          </cell>
          <cell r="AS726">
            <v>236.5</v>
          </cell>
          <cell r="AT726"/>
          <cell r="AU726"/>
          <cell r="AV726"/>
          <cell r="AW726">
            <v>0</v>
          </cell>
          <cell r="AX726">
            <v>0</v>
          </cell>
          <cell r="AY726">
            <v>12500</v>
          </cell>
          <cell r="AZ726">
            <v>12500</v>
          </cell>
          <cell r="BA726"/>
          <cell r="BB726"/>
          <cell r="BC726"/>
          <cell r="BD726">
            <v>0</v>
          </cell>
          <cell r="BE726">
            <v>0</v>
          </cell>
          <cell r="BF726">
            <v>0</v>
          </cell>
          <cell r="BG726">
            <v>0</v>
          </cell>
          <cell r="BH726"/>
          <cell r="BI726"/>
          <cell r="BJ726"/>
          <cell r="BK726">
            <v>0</v>
          </cell>
          <cell r="BL726">
            <v>0</v>
          </cell>
          <cell r="BM726"/>
          <cell r="BN726">
            <v>0</v>
          </cell>
          <cell r="BO726">
            <v>0</v>
          </cell>
        </row>
        <row r="727">
          <cell r="I727" t="str">
            <v>1771/15</v>
          </cell>
          <cell r="J727" t="str">
            <v>G_1771/15</v>
          </cell>
          <cell r="K727">
            <v>2015</v>
          </cell>
          <cell r="L727">
            <v>2020</v>
          </cell>
          <cell r="M727">
            <v>2697.55</v>
          </cell>
          <cell r="N727">
            <v>2697.55</v>
          </cell>
          <cell r="O727">
            <v>0</v>
          </cell>
          <cell r="P727">
            <v>0.56999999999999995</v>
          </cell>
          <cell r="Q727">
            <v>0.56999999999999995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703.00000000000023</v>
          </cell>
          <cell r="W727">
            <v>1994.55</v>
          </cell>
          <cell r="X727">
            <v>1994.55</v>
          </cell>
          <cell r="Y727">
            <v>0</v>
          </cell>
          <cell r="Z727">
            <v>0</v>
          </cell>
          <cell r="AA727">
            <v>0</v>
          </cell>
          <cell r="AB727">
            <v>0.56999999999999995</v>
          </cell>
          <cell r="AC727">
            <v>0</v>
          </cell>
          <cell r="AD727">
            <v>1994.55</v>
          </cell>
          <cell r="AE727">
            <v>1994.55</v>
          </cell>
          <cell r="AF727"/>
          <cell r="AG727"/>
          <cell r="AH727"/>
          <cell r="AI727">
            <v>0</v>
          </cell>
          <cell r="AJ727">
            <v>0</v>
          </cell>
          <cell r="AK727">
            <v>0</v>
          </cell>
          <cell r="AL727">
            <v>0</v>
          </cell>
          <cell r="AM727"/>
          <cell r="AN727"/>
          <cell r="AO727"/>
          <cell r="AP727">
            <v>0</v>
          </cell>
          <cell r="AQ727">
            <v>0</v>
          </cell>
          <cell r="AR727">
            <v>0</v>
          </cell>
          <cell r="AS727">
            <v>0</v>
          </cell>
          <cell r="AT727"/>
          <cell r="AU727"/>
          <cell r="AV727"/>
          <cell r="AW727">
            <v>0</v>
          </cell>
          <cell r="AX727">
            <v>0</v>
          </cell>
          <cell r="AY727">
            <v>0</v>
          </cell>
          <cell r="AZ727">
            <v>0</v>
          </cell>
          <cell r="BA727"/>
          <cell r="BB727"/>
          <cell r="BC727"/>
          <cell r="BD727">
            <v>0</v>
          </cell>
          <cell r="BE727">
            <v>0</v>
          </cell>
          <cell r="BF727">
            <v>0</v>
          </cell>
          <cell r="BG727">
            <v>0</v>
          </cell>
          <cell r="BH727"/>
          <cell r="BI727"/>
          <cell r="BJ727"/>
          <cell r="BK727">
            <v>0</v>
          </cell>
          <cell r="BL727">
            <v>0</v>
          </cell>
          <cell r="BM727"/>
          <cell r="BN727">
            <v>0</v>
          </cell>
          <cell r="BO727">
            <v>0</v>
          </cell>
        </row>
        <row r="728">
          <cell r="I728" t="str">
            <v>1774/15</v>
          </cell>
          <cell r="J728" t="str">
            <v>G_1774/15</v>
          </cell>
          <cell r="K728">
            <v>2015</v>
          </cell>
          <cell r="L728">
            <v>2020</v>
          </cell>
          <cell r="M728">
            <v>1109.4100000000001</v>
          </cell>
          <cell r="N728">
            <v>1109.4100000000001</v>
          </cell>
          <cell r="O728">
            <v>0</v>
          </cell>
          <cell r="P728">
            <v>0.2</v>
          </cell>
          <cell r="Q728">
            <v>0.2</v>
          </cell>
          <cell r="R728">
            <v>0</v>
          </cell>
          <cell r="S728">
            <v>0</v>
          </cell>
          <cell r="T728">
            <v>0</v>
          </cell>
          <cell r="U728">
            <v>0</v>
          </cell>
          <cell r="V728">
            <v>21.529999999999973</v>
          </cell>
          <cell r="W728">
            <v>1087.8800000000001</v>
          </cell>
          <cell r="X728">
            <v>1087.8800000000001</v>
          </cell>
          <cell r="Y728">
            <v>0</v>
          </cell>
          <cell r="Z728">
            <v>0</v>
          </cell>
          <cell r="AA728">
            <v>0</v>
          </cell>
          <cell r="AB728">
            <v>0.2</v>
          </cell>
          <cell r="AC728">
            <v>0</v>
          </cell>
          <cell r="AD728">
            <v>1087.8800000000001</v>
          </cell>
          <cell r="AE728">
            <v>1087.8800000000001</v>
          </cell>
          <cell r="AF728"/>
          <cell r="AG728"/>
          <cell r="AH728"/>
          <cell r="AI728">
            <v>0</v>
          </cell>
          <cell r="AJ728">
            <v>0</v>
          </cell>
          <cell r="AK728">
            <v>0</v>
          </cell>
          <cell r="AL728">
            <v>0</v>
          </cell>
          <cell r="AM728"/>
          <cell r="AN728"/>
          <cell r="AO728"/>
          <cell r="AP728">
            <v>0</v>
          </cell>
          <cell r="AQ728">
            <v>0</v>
          </cell>
          <cell r="AR728">
            <v>0</v>
          </cell>
          <cell r="AS728">
            <v>0</v>
          </cell>
          <cell r="AT728"/>
          <cell r="AU728"/>
          <cell r="AV728"/>
          <cell r="AW728">
            <v>0</v>
          </cell>
          <cell r="AX728">
            <v>0</v>
          </cell>
          <cell r="AY728">
            <v>0</v>
          </cell>
          <cell r="AZ728">
            <v>0</v>
          </cell>
          <cell r="BA728"/>
          <cell r="BB728"/>
          <cell r="BC728"/>
          <cell r="BD728">
            <v>0</v>
          </cell>
          <cell r="BE728">
            <v>0</v>
          </cell>
          <cell r="BF728">
            <v>0</v>
          </cell>
          <cell r="BG728">
            <v>0</v>
          </cell>
          <cell r="BH728"/>
          <cell r="BI728"/>
          <cell r="BJ728"/>
          <cell r="BK728">
            <v>0</v>
          </cell>
          <cell r="BL728">
            <v>0</v>
          </cell>
          <cell r="BM728"/>
          <cell r="BN728">
            <v>0</v>
          </cell>
          <cell r="BO728">
            <v>0</v>
          </cell>
        </row>
        <row r="729">
          <cell r="I729" t="str">
            <v>1775/15</v>
          </cell>
          <cell r="J729" t="str">
            <v>G_1775/15</v>
          </cell>
          <cell r="K729">
            <v>2015</v>
          </cell>
          <cell r="L729">
            <v>2020</v>
          </cell>
          <cell r="M729">
            <v>2176.7399999999998</v>
          </cell>
          <cell r="N729">
            <v>2176.7399999999998</v>
          </cell>
          <cell r="O729">
            <v>0</v>
          </cell>
          <cell r="P729">
            <v>0.41</v>
          </cell>
          <cell r="Q729">
            <v>0.41</v>
          </cell>
          <cell r="R729">
            <v>0</v>
          </cell>
          <cell r="S729">
            <v>0</v>
          </cell>
          <cell r="T729">
            <v>0</v>
          </cell>
          <cell r="U729">
            <v>0</v>
          </cell>
          <cell r="V729">
            <v>40.089999999999691</v>
          </cell>
          <cell r="W729">
            <v>2136.65</v>
          </cell>
          <cell r="X729">
            <v>2136.65</v>
          </cell>
          <cell r="Y729">
            <v>0</v>
          </cell>
          <cell r="Z729">
            <v>0</v>
          </cell>
          <cell r="AA729">
            <v>0</v>
          </cell>
          <cell r="AB729">
            <v>0.41</v>
          </cell>
          <cell r="AC729">
            <v>0</v>
          </cell>
          <cell r="AD729">
            <v>2136.65</v>
          </cell>
          <cell r="AE729">
            <v>2136.65</v>
          </cell>
          <cell r="AF729"/>
          <cell r="AG729"/>
          <cell r="AH729"/>
          <cell r="AI729">
            <v>0</v>
          </cell>
          <cell r="AJ729">
            <v>0</v>
          </cell>
          <cell r="AK729">
            <v>0</v>
          </cell>
          <cell r="AL729">
            <v>0</v>
          </cell>
          <cell r="AM729"/>
          <cell r="AN729"/>
          <cell r="AO729"/>
          <cell r="AP729">
            <v>0</v>
          </cell>
          <cell r="AQ729">
            <v>0</v>
          </cell>
          <cell r="AR729">
            <v>0</v>
          </cell>
          <cell r="AS729">
            <v>0</v>
          </cell>
          <cell r="AT729"/>
          <cell r="AU729"/>
          <cell r="AV729"/>
          <cell r="AW729">
            <v>0</v>
          </cell>
          <cell r="AX729">
            <v>0</v>
          </cell>
          <cell r="AY729">
            <v>0</v>
          </cell>
          <cell r="AZ729">
            <v>0</v>
          </cell>
          <cell r="BA729"/>
          <cell r="BB729"/>
          <cell r="BC729"/>
          <cell r="BD729">
            <v>0</v>
          </cell>
          <cell r="BE729">
            <v>0</v>
          </cell>
          <cell r="BF729">
            <v>0</v>
          </cell>
          <cell r="BG729">
            <v>0</v>
          </cell>
          <cell r="BH729"/>
          <cell r="BI729"/>
          <cell r="BJ729"/>
          <cell r="BK729">
            <v>0</v>
          </cell>
          <cell r="BL729">
            <v>0</v>
          </cell>
          <cell r="BM729"/>
          <cell r="BN729">
            <v>0</v>
          </cell>
          <cell r="BO729">
            <v>0</v>
          </cell>
        </row>
        <row r="730">
          <cell r="I730" t="str">
            <v>1776/15</v>
          </cell>
          <cell r="J730" t="str">
            <v>G_1776/15</v>
          </cell>
          <cell r="K730">
            <v>2015</v>
          </cell>
          <cell r="L730">
            <v>2020</v>
          </cell>
          <cell r="M730">
            <v>1585.18</v>
          </cell>
          <cell r="N730">
            <v>1585.18</v>
          </cell>
          <cell r="O730">
            <v>0</v>
          </cell>
          <cell r="P730">
            <v>0.33</v>
          </cell>
          <cell r="Q730">
            <v>0.33</v>
          </cell>
          <cell r="R730">
            <v>0</v>
          </cell>
          <cell r="S730">
            <v>0</v>
          </cell>
          <cell r="T730">
            <v>0</v>
          </cell>
          <cell r="U730">
            <v>0</v>
          </cell>
          <cell r="V730">
            <v>1.4200000000000728</v>
          </cell>
          <cell r="W730">
            <v>1583.76</v>
          </cell>
          <cell r="X730">
            <v>1583.76</v>
          </cell>
          <cell r="Y730">
            <v>0</v>
          </cell>
          <cell r="Z730">
            <v>0</v>
          </cell>
          <cell r="AA730">
            <v>0</v>
          </cell>
          <cell r="AB730">
            <v>0.33</v>
          </cell>
          <cell r="AC730">
            <v>0</v>
          </cell>
          <cell r="AD730">
            <v>1583.76</v>
          </cell>
          <cell r="AE730">
            <v>1583.76</v>
          </cell>
          <cell r="AF730"/>
          <cell r="AG730"/>
          <cell r="AH730"/>
          <cell r="AI730">
            <v>0</v>
          </cell>
          <cell r="AJ730">
            <v>0</v>
          </cell>
          <cell r="AK730">
            <v>0</v>
          </cell>
          <cell r="AL730">
            <v>0</v>
          </cell>
          <cell r="AM730"/>
          <cell r="AN730"/>
          <cell r="AO730"/>
          <cell r="AP730">
            <v>0</v>
          </cell>
          <cell r="AQ730">
            <v>0</v>
          </cell>
          <cell r="AR730">
            <v>0</v>
          </cell>
          <cell r="AS730">
            <v>0</v>
          </cell>
          <cell r="AT730"/>
          <cell r="AU730"/>
          <cell r="AV730"/>
          <cell r="AW730">
            <v>0</v>
          </cell>
          <cell r="AX730">
            <v>0</v>
          </cell>
          <cell r="AY730">
            <v>0</v>
          </cell>
          <cell r="AZ730">
            <v>0</v>
          </cell>
          <cell r="BA730"/>
          <cell r="BB730"/>
          <cell r="BC730"/>
          <cell r="BD730">
            <v>0</v>
          </cell>
          <cell r="BE730">
            <v>0</v>
          </cell>
          <cell r="BF730">
            <v>0</v>
          </cell>
          <cell r="BG730">
            <v>0</v>
          </cell>
          <cell r="BH730"/>
          <cell r="BI730"/>
          <cell r="BJ730"/>
          <cell r="BK730">
            <v>0</v>
          </cell>
          <cell r="BL730">
            <v>0</v>
          </cell>
          <cell r="BM730">
            <v>1</v>
          </cell>
          <cell r="BN730">
            <v>0</v>
          </cell>
          <cell r="BO730">
            <v>0</v>
          </cell>
        </row>
        <row r="731">
          <cell r="I731" t="str">
            <v>5405/19</v>
          </cell>
          <cell r="J731" t="str">
            <v xml:space="preserve">J_5405/19 </v>
          </cell>
          <cell r="K731">
            <v>2020</v>
          </cell>
          <cell r="L731">
            <v>2021</v>
          </cell>
          <cell r="M731">
            <v>9849.64</v>
          </cell>
          <cell r="N731">
            <v>9849.64</v>
          </cell>
          <cell r="O731">
            <v>0</v>
          </cell>
          <cell r="P731">
            <v>0.65</v>
          </cell>
          <cell r="Q731">
            <v>0.65</v>
          </cell>
          <cell r="R731">
            <v>0</v>
          </cell>
          <cell r="S731">
            <v>0.8</v>
          </cell>
          <cell r="T731">
            <v>0.8</v>
          </cell>
          <cell r="U731">
            <v>0</v>
          </cell>
          <cell r="V731">
            <v>0</v>
          </cell>
          <cell r="W731">
            <v>9849.64</v>
          </cell>
          <cell r="X731">
            <v>9849.64</v>
          </cell>
          <cell r="Y731">
            <v>0</v>
          </cell>
          <cell r="Z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849.64</v>
          </cell>
          <cell r="AE731">
            <v>849.64</v>
          </cell>
          <cell r="AF731"/>
          <cell r="AG731"/>
          <cell r="AH731"/>
          <cell r="AI731">
            <v>0.65</v>
          </cell>
          <cell r="AJ731">
            <v>0.8</v>
          </cell>
          <cell r="AK731">
            <v>1000</v>
          </cell>
          <cell r="AL731">
            <v>1000</v>
          </cell>
          <cell r="AM731"/>
          <cell r="AN731"/>
          <cell r="AO731"/>
          <cell r="AP731">
            <v>0</v>
          </cell>
          <cell r="AQ731">
            <v>0</v>
          </cell>
          <cell r="AR731">
            <v>8000</v>
          </cell>
          <cell r="AS731">
            <v>8000</v>
          </cell>
          <cell r="AT731"/>
          <cell r="AU731"/>
          <cell r="AV731"/>
          <cell r="AW731">
            <v>0</v>
          </cell>
          <cell r="AX731">
            <v>0</v>
          </cell>
          <cell r="AY731">
            <v>0</v>
          </cell>
          <cell r="AZ731">
            <v>0</v>
          </cell>
          <cell r="BA731"/>
          <cell r="BB731"/>
          <cell r="BC731"/>
          <cell r="BD731">
            <v>0</v>
          </cell>
          <cell r="BE731">
            <v>0</v>
          </cell>
          <cell r="BF731">
            <v>0</v>
          </cell>
          <cell r="BG731">
            <v>0</v>
          </cell>
          <cell r="BH731"/>
          <cell r="BI731"/>
          <cell r="BJ731"/>
          <cell r="BK731">
            <v>0</v>
          </cell>
          <cell r="BL731">
            <v>0</v>
          </cell>
          <cell r="BM731"/>
          <cell r="BN731">
            <v>0</v>
          </cell>
          <cell r="BO731">
            <v>0</v>
          </cell>
        </row>
        <row r="732">
          <cell r="I732" t="str">
            <v>6361/20</v>
          </cell>
          <cell r="J732" t="str">
            <v>K_6361/20</v>
          </cell>
          <cell r="K732">
            <v>2020</v>
          </cell>
          <cell r="L732">
            <v>2020</v>
          </cell>
          <cell r="M732">
            <v>859.47</v>
          </cell>
          <cell r="N732">
            <v>859.47</v>
          </cell>
          <cell r="O732">
            <v>0</v>
          </cell>
          <cell r="P732">
            <v>0.25</v>
          </cell>
          <cell r="Q732">
            <v>0.25</v>
          </cell>
          <cell r="R732">
            <v>0</v>
          </cell>
          <cell r="S732">
            <v>0</v>
          </cell>
          <cell r="T732">
            <v>0</v>
          </cell>
          <cell r="U732">
            <v>0</v>
          </cell>
          <cell r="V732">
            <v>0</v>
          </cell>
          <cell r="W732">
            <v>859.47</v>
          </cell>
          <cell r="X732">
            <v>859.47</v>
          </cell>
          <cell r="Y732">
            <v>0</v>
          </cell>
          <cell r="Z732">
            <v>0</v>
          </cell>
          <cell r="AA732">
            <v>0</v>
          </cell>
          <cell r="AB732">
            <v>0.25</v>
          </cell>
          <cell r="AC732">
            <v>0</v>
          </cell>
          <cell r="AD732">
            <v>859.47</v>
          </cell>
          <cell r="AE732">
            <v>859.47</v>
          </cell>
          <cell r="AF732"/>
          <cell r="AG732"/>
          <cell r="AH732"/>
          <cell r="AI732">
            <v>0</v>
          </cell>
          <cell r="AJ732">
            <v>0</v>
          </cell>
          <cell r="AK732">
            <v>0</v>
          </cell>
          <cell r="AL732">
            <v>0</v>
          </cell>
          <cell r="AM732"/>
          <cell r="AN732"/>
          <cell r="AO732"/>
          <cell r="AP732">
            <v>0</v>
          </cell>
          <cell r="AQ732">
            <v>0</v>
          </cell>
          <cell r="AR732">
            <v>0</v>
          </cell>
          <cell r="AS732">
            <v>0</v>
          </cell>
          <cell r="AT732"/>
          <cell r="AU732"/>
          <cell r="AV732"/>
          <cell r="AW732">
            <v>0</v>
          </cell>
          <cell r="AX732">
            <v>0</v>
          </cell>
          <cell r="AY732">
            <v>0</v>
          </cell>
          <cell r="AZ732">
            <v>0</v>
          </cell>
          <cell r="BA732"/>
          <cell r="BB732"/>
          <cell r="BC732"/>
          <cell r="BD732">
            <v>0</v>
          </cell>
          <cell r="BE732">
            <v>0</v>
          </cell>
          <cell r="BF732">
            <v>0</v>
          </cell>
          <cell r="BG732">
            <v>0</v>
          </cell>
          <cell r="BH732"/>
          <cell r="BI732"/>
          <cell r="BJ732"/>
          <cell r="BK732">
            <v>0</v>
          </cell>
          <cell r="BL732">
            <v>0</v>
          </cell>
          <cell r="BM732"/>
          <cell r="BN732">
            <v>0</v>
          </cell>
          <cell r="BO732">
            <v>0</v>
          </cell>
        </row>
        <row r="733">
          <cell r="I733" t="str">
            <v>6368/20</v>
          </cell>
          <cell r="J733" t="str">
            <v>K_6368/20</v>
          </cell>
          <cell r="K733">
            <v>2023</v>
          </cell>
          <cell r="L733">
            <v>2023</v>
          </cell>
          <cell r="M733">
            <v>1134.52</v>
          </cell>
          <cell r="N733">
            <v>1134.52</v>
          </cell>
          <cell r="O733">
            <v>0</v>
          </cell>
          <cell r="P733">
            <v>0.33</v>
          </cell>
          <cell r="Q733">
            <v>0.33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1134.52</v>
          </cell>
          <cell r="X733">
            <v>1134.52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/>
          <cell r="AG733"/>
          <cell r="AH733"/>
          <cell r="AI733">
            <v>0</v>
          </cell>
          <cell r="AJ733">
            <v>0</v>
          </cell>
          <cell r="AK733">
            <v>0</v>
          </cell>
          <cell r="AL733">
            <v>0</v>
          </cell>
          <cell r="AM733"/>
          <cell r="AN733"/>
          <cell r="AO733"/>
          <cell r="AP733">
            <v>0</v>
          </cell>
          <cell r="AQ733">
            <v>0</v>
          </cell>
          <cell r="AR733">
            <v>0</v>
          </cell>
          <cell r="AS733">
            <v>0</v>
          </cell>
          <cell r="AT733"/>
          <cell r="AU733"/>
          <cell r="AV733"/>
          <cell r="AW733">
            <v>0.33</v>
          </cell>
          <cell r="AX733">
            <v>0</v>
          </cell>
          <cell r="AY733">
            <v>1134.52</v>
          </cell>
          <cell r="AZ733">
            <v>1134.52</v>
          </cell>
          <cell r="BA733"/>
          <cell r="BB733"/>
          <cell r="BC733"/>
          <cell r="BD733">
            <v>0</v>
          </cell>
          <cell r="BE733">
            <v>0</v>
          </cell>
          <cell r="BF733">
            <v>0</v>
          </cell>
          <cell r="BG733">
            <v>0</v>
          </cell>
          <cell r="BH733"/>
          <cell r="BI733"/>
          <cell r="BJ733"/>
          <cell r="BK733">
            <v>0</v>
          </cell>
          <cell r="BL733">
            <v>0</v>
          </cell>
          <cell r="BM733"/>
          <cell r="BN733">
            <v>0</v>
          </cell>
          <cell r="BO733">
            <v>0</v>
          </cell>
        </row>
        <row r="734">
          <cell r="I734"/>
          <cell r="J734"/>
          <cell r="K734"/>
          <cell r="L734"/>
          <cell r="M734">
            <v>64358.238870000001</v>
          </cell>
          <cell r="N734" t="e">
            <v>#N/A</v>
          </cell>
          <cell r="O734" t="e">
            <v>#N/A</v>
          </cell>
          <cell r="P734">
            <v>0</v>
          </cell>
          <cell r="Q734" t="e">
            <v>#N/A</v>
          </cell>
          <cell r="R734" t="e">
            <v>#N/A</v>
          </cell>
          <cell r="S734">
            <v>0</v>
          </cell>
          <cell r="T734" t="e">
            <v>#N/A</v>
          </cell>
          <cell r="U734" t="e">
            <v>#N/A</v>
          </cell>
          <cell r="V734">
            <v>64358.238870000001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/>
          <cell r="AC734"/>
          <cell r="AD734">
            <v>0</v>
          </cell>
          <cell r="AE734"/>
          <cell r="AF734">
            <v>0</v>
          </cell>
          <cell r="AG734">
            <v>0</v>
          </cell>
          <cell r="AH734">
            <v>0</v>
          </cell>
          <cell r="AI734"/>
          <cell r="AJ734"/>
          <cell r="AK734"/>
          <cell r="AL734"/>
          <cell r="AM734">
            <v>0</v>
          </cell>
          <cell r="AN734">
            <v>0</v>
          </cell>
          <cell r="AO734">
            <v>0</v>
          </cell>
          <cell r="AP734"/>
          <cell r="AQ734"/>
          <cell r="AR734"/>
          <cell r="AS734"/>
          <cell r="AT734">
            <v>0</v>
          </cell>
          <cell r="AU734">
            <v>0</v>
          </cell>
          <cell r="AV734">
            <v>0</v>
          </cell>
          <cell r="AW734"/>
          <cell r="AX734"/>
          <cell r="AY734"/>
          <cell r="AZ734"/>
          <cell r="BA734">
            <v>0</v>
          </cell>
          <cell r="BB734">
            <v>0</v>
          </cell>
          <cell r="BC734">
            <v>0</v>
          </cell>
          <cell r="BD734"/>
          <cell r="BE734"/>
          <cell r="BF734"/>
          <cell r="BG734"/>
          <cell r="BH734">
            <v>0</v>
          </cell>
          <cell r="BI734">
            <v>0</v>
          </cell>
          <cell r="BJ734">
            <v>0</v>
          </cell>
          <cell r="BK734"/>
          <cell r="BL734"/>
          <cell r="BM734">
            <v>0</v>
          </cell>
          <cell r="BN734"/>
          <cell r="BO734"/>
        </row>
        <row r="735">
          <cell r="I735" t="str">
            <v>4688/18</v>
          </cell>
          <cell r="J735" t="str">
            <v>I_4688/18</v>
          </cell>
          <cell r="K735">
            <v>2018</v>
          </cell>
          <cell r="L735">
            <v>2021</v>
          </cell>
          <cell r="M735">
            <v>2876.18</v>
          </cell>
          <cell r="N735">
            <v>2876.18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2581.17</v>
          </cell>
          <cell r="W735">
            <v>295.01</v>
          </cell>
          <cell r="X735">
            <v>295.01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50</v>
          </cell>
          <cell r="AE735">
            <v>50</v>
          </cell>
          <cell r="AF735"/>
          <cell r="AG735"/>
          <cell r="AH735"/>
          <cell r="AI735">
            <v>0</v>
          </cell>
          <cell r="AJ735">
            <v>0</v>
          </cell>
          <cell r="AK735">
            <v>10</v>
          </cell>
          <cell r="AL735">
            <v>10</v>
          </cell>
          <cell r="AM735"/>
          <cell r="AN735"/>
          <cell r="AO735"/>
          <cell r="AP735">
            <v>0</v>
          </cell>
          <cell r="AQ735">
            <v>0</v>
          </cell>
          <cell r="AR735">
            <v>235.01</v>
          </cell>
          <cell r="AS735">
            <v>235.01</v>
          </cell>
          <cell r="AT735"/>
          <cell r="AU735"/>
          <cell r="AV735"/>
          <cell r="AW735">
            <v>0</v>
          </cell>
          <cell r="AX735">
            <v>0</v>
          </cell>
          <cell r="AY735">
            <v>0</v>
          </cell>
          <cell r="AZ735">
            <v>0</v>
          </cell>
          <cell r="BA735"/>
          <cell r="BB735"/>
          <cell r="BC735"/>
          <cell r="BD735">
            <v>0</v>
          </cell>
          <cell r="BE735">
            <v>0</v>
          </cell>
          <cell r="BF735">
            <v>0</v>
          </cell>
          <cell r="BG735">
            <v>0</v>
          </cell>
          <cell r="BH735"/>
          <cell r="BI735"/>
          <cell r="BJ735"/>
          <cell r="BK735">
            <v>0</v>
          </cell>
          <cell r="BL735">
            <v>0</v>
          </cell>
          <cell r="BM735"/>
          <cell r="BN735">
            <v>0</v>
          </cell>
          <cell r="BO735">
            <v>0</v>
          </cell>
        </row>
        <row r="736">
          <cell r="I736" t="str">
            <v>2431/15</v>
          </cell>
          <cell r="J736" t="str">
            <v xml:space="preserve">G_2431/15 </v>
          </cell>
          <cell r="K736">
            <v>2017</v>
          </cell>
          <cell r="L736">
            <v>2022</v>
          </cell>
          <cell r="M736">
            <v>10576.05</v>
          </cell>
          <cell r="N736">
            <v>10576.05</v>
          </cell>
          <cell r="O736">
            <v>0</v>
          </cell>
          <cell r="P736">
            <v>0.25</v>
          </cell>
          <cell r="Q736">
            <v>0.25</v>
          </cell>
          <cell r="R736">
            <v>0</v>
          </cell>
          <cell r="S736">
            <v>0.4</v>
          </cell>
          <cell r="T736">
            <v>0.4</v>
          </cell>
          <cell r="U736">
            <v>0</v>
          </cell>
          <cell r="V736">
            <v>0</v>
          </cell>
          <cell r="W736">
            <v>10576.05</v>
          </cell>
          <cell r="X736">
            <v>10576.05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/>
          <cell r="AG736"/>
          <cell r="AH736"/>
          <cell r="AI736">
            <v>0</v>
          </cell>
          <cell r="AJ736">
            <v>0</v>
          </cell>
          <cell r="AK736">
            <v>0</v>
          </cell>
          <cell r="AL736">
            <v>0</v>
          </cell>
          <cell r="AM736"/>
          <cell r="AN736"/>
          <cell r="AO736"/>
          <cell r="AP736">
            <v>0.25</v>
          </cell>
          <cell r="AQ736">
            <v>0.4</v>
          </cell>
          <cell r="AR736">
            <v>276.05</v>
          </cell>
          <cell r="AS736">
            <v>276.05</v>
          </cell>
          <cell r="AT736"/>
          <cell r="AU736"/>
          <cell r="AV736"/>
          <cell r="AW736">
            <v>0</v>
          </cell>
          <cell r="AX736">
            <v>0</v>
          </cell>
          <cell r="AY736">
            <v>10300</v>
          </cell>
          <cell r="AZ736">
            <v>10300</v>
          </cell>
          <cell r="BA736"/>
          <cell r="BB736"/>
          <cell r="BC736"/>
          <cell r="BD736">
            <v>0</v>
          </cell>
          <cell r="BE736">
            <v>0</v>
          </cell>
          <cell r="BF736">
            <v>0</v>
          </cell>
          <cell r="BG736">
            <v>0</v>
          </cell>
          <cell r="BH736"/>
          <cell r="BI736"/>
          <cell r="BJ736"/>
          <cell r="BK736">
            <v>0</v>
          </cell>
          <cell r="BL736">
            <v>0</v>
          </cell>
          <cell r="BM736"/>
          <cell r="BN736">
            <v>0</v>
          </cell>
          <cell r="BO736">
            <v>0</v>
          </cell>
        </row>
        <row r="737">
          <cell r="I737" t="str">
            <v>2433/15</v>
          </cell>
          <cell r="J737" t="str">
            <v xml:space="preserve">G_2433/15 </v>
          </cell>
          <cell r="K737">
            <v>2016</v>
          </cell>
          <cell r="L737">
            <v>2020</v>
          </cell>
          <cell r="M737">
            <v>2424.75</v>
          </cell>
          <cell r="N737">
            <v>2424.75</v>
          </cell>
          <cell r="O737">
            <v>0</v>
          </cell>
          <cell r="P737">
            <v>0.15</v>
          </cell>
          <cell r="Q737">
            <v>0.15</v>
          </cell>
          <cell r="R737">
            <v>0</v>
          </cell>
          <cell r="S737">
            <v>0.4</v>
          </cell>
          <cell r="T737">
            <v>0.4</v>
          </cell>
          <cell r="U737">
            <v>0</v>
          </cell>
          <cell r="V737">
            <v>165.88000000000011</v>
          </cell>
          <cell r="W737">
            <v>2258.87</v>
          </cell>
          <cell r="X737">
            <v>2258.87</v>
          </cell>
          <cell r="Y737">
            <v>0</v>
          </cell>
          <cell r="Z737">
            <v>0</v>
          </cell>
          <cell r="AA737">
            <v>0</v>
          </cell>
          <cell r="AB737">
            <v>0.15</v>
          </cell>
          <cell r="AC737">
            <v>0.4</v>
          </cell>
          <cell r="AD737">
            <v>2258.87</v>
          </cell>
          <cell r="AE737">
            <v>2258.87</v>
          </cell>
          <cell r="AF737"/>
          <cell r="AG737"/>
          <cell r="AH737"/>
          <cell r="AI737">
            <v>0</v>
          </cell>
          <cell r="AJ737">
            <v>0</v>
          </cell>
          <cell r="AK737">
            <v>0</v>
          </cell>
          <cell r="AL737">
            <v>0</v>
          </cell>
          <cell r="AM737"/>
          <cell r="AN737"/>
          <cell r="AO737"/>
          <cell r="AP737">
            <v>0</v>
          </cell>
          <cell r="AQ737">
            <v>0</v>
          </cell>
          <cell r="AR737">
            <v>0</v>
          </cell>
          <cell r="AS737">
            <v>0</v>
          </cell>
          <cell r="AT737"/>
          <cell r="AU737"/>
          <cell r="AV737"/>
          <cell r="AW737">
            <v>0</v>
          </cell>
          <cell r="AX737">
            <v>0</v>
          </cell>
          <cell r="AY737">
            <v>0</v>
          </cell>
          <cell r="AZ737">
            <v>0</v>
          </cell>
          <cell r="BA737"/>
          <cell r="BB737"/>
          <cell r="BC737"/>
          <cell r="BD737">
            <v>0</v>
          </cell>
          <cell r="BE737">
            <v>0</v>
          </cell>
          <cell r="BF737">
            <v>0</v>
          </cell>
          <cell r="BG737">
            <v>0</v>
          </cell>
          <cell r="BH737"/>
          <cell r="BI737"/>
          <cell r="BJ737"/>
          <cell r="BK737">
            <v>0</v>
          </cell>
          <cell r="BL737">
            <v>0</v>
          </cell>
          <cell r="BM737"/>
          <cell r="BN737">
            <v>0</v>
          </cell>
          <cell r="BO737">
            <v>0</v>
          </cell>
        </row>
        <row r="738">
          <cell r="I738" t="str">
            <v>331/12</v>
          </cell>
          <cell r="J738" t="str">
            <v>G_331/12</v>
          </cell>
          <cell r="K738">
            <v>2013</v>
          </cell>
          <cell r="L738">
            <v>2020</v>
          </cell>
          <cell r="M738">
            <v>9362.5499999999993</v>
          </cell>
          <cell r="N738">
            <v>9362.5499999999993</v>
          </cell>
          <cell r="O738">
            <v>0</v>
          </cell>
          <cell r="P738">
            <v>1.091</v>
          </cell>
          <cell r="Q738">
            <v>1.091</v>
          </cell>
          <cell r="R738">
            <v>0</v>
          </cell>
          <cell r="S738">
            <v>0.8</v>
          </cell>
          <cell r="T738">
            <v>0.8</v>
          </cell>
          <cell r="U738">
            <v>0</v>
          </cell>
          <cell r="V738">
            <v>1940.5199999999995</v>
          </cell>
          <cell r="W738">
            <v>7422.03</v>
          </cell>
          <cell r="X738">
            <v>7422.03</v>
          </cell>
          <cell r="Y738">
            <v>0</v>
          </cell>
          <cell r="Z738">
            <v>0</v>
          </cell>
          <cell r="AA738">
            <v>0</v>
          </cell>
          <cell r="AB738">
            <v>1.091</v>
          </cell>
          <cell r="AC738">
            <v>0.8</v>
          </cell>
          <cell r="AD738">
            <v>1022.03</v>
          </cell>
          <cell r="AE738">
            <v>1022.03</v>
          </cell>
          <cell r="AF738"/>
          <cell r="AG738"/>
          <cell r="AH738"/>
          <cell r="AI738">
            <v>0</v>
          </cell>
          <cell r="AJ738">
            <v>0</v>
          </cell>
          <cell r="AK738">
            <v>6400</v>
          </cell>
          <cell r="AL738">
            <v>6400</v>
          </cell>
          <cell r="AM738"/>
          <cell r="AN738"/>
          <cell r="AO738"/>
          <cell r="AP738">
            <v>0</v>
          </cell>
          <cell r="AQ738">
            <v>0</v>
          </cell>
          <cell r="AR738">
            <v>0</v>
          </cell>
          <cell r="AS738">
            <v>0</v>
          </cell>
          <cell r="AT738"/>
          <cell r="AU738"/>
          <cell r="AV738"/>
          <cell r="AW738">
            <v>0</v>
          </cell>
          <cell r="AX738">
            <v>0</v>
          </cell>
          <cell r="AY738">
            <v>0</v>
          </cell>
          <cell r="AZ738">
            <v>0</v>
          </cell>
          <cell r="BA738"/>
          <cell r="BB738"/>
          <cell r="BC738"/>
          <cell r="BD738">
            <v>0</v>
          </cell>
          <cell r="BE738">
            <v>0</v>
          </cell>
          <cell r="BF738">
            <v>0</v>
          </cell>
          <cell r="BG738">
            <v>0</v>
          </cell>
          <cell r="BH738"/>
          <cell r="BI738"/>
          <cell r="BJ738"/>
          <cell r="BK738">
            <v>0</v>
          </cell>
          <cell r="BL738">
            <v>0</v>
          </cell>
          <cell r="BM738"/>
          <cell r="BN738">
            <v>0</v>
          </cell>
          <cell r="BO738">
            <v>0</v>
          </cell>
        </row>
        <row r="739">
          <cell r="I739" t="str">
            <v>522/12</v>
          </cell>
          <cell r="J739" t="str">
            <v>G_522/12</v>
          </cell>
          <cell r="K739">
            <v>2013</v>
          </cell>
          <cell r="L739">
            <v>2020</v>
          </cell>
          <cell r="M739">
            <v>7471.39</v>
          </cell>
          <cell r="N739">
            <v>7471.39</v>
          </cell>
          <cell r="O739">
            <v>0</v>
          </cell>
          <cell r="P739">
            <v>0.6</v>
          </cell>
          <cell r="Q739">
            <v>0.6</v>
          </cell>
          <cell r="R739">
            <v>0</v>
          </cell>
          <cell r="S739">
            <v>0.8</v>
          </cell>
          <cell r="T739">
            <v>0.8</v>
          </cell>
          <cell r="U739">
            <v>0</v>
          </cell>
          <cell r="V739">
            <v>2278.4820000000009</v>
          </cell>
          <cell r="W739">
            <v>5192.9079999999994</v>
          </cell>
          <cell r="X739">
            <v>5192.9079999999994</v>
          </cell>
          <cell r="Y739">
            <v>0</v>
          </cell>
          <cell r="Z739">
            <v>0</v>
          </cell>
          <cell r="AA739">
            <v>0</v>
          </cell>
          <cell r="AB739">
            <v>0.6</v>
          </cell>
          <cell r="AC739">
            <v>0.8</v>
          </cell>
          <cell r="AD739">
            <v>4468.9799999999996</v>
          </cell>
          <cell r="AE739">
            <v>4468.9799999999996</v>
          </cell>
          <cell r="AF739"/>
          <cell r="AG739"/>
          <cell r="AH739"/>
          <cell r="AI739">
            <v>0</v>
          </cell>
          <cell r="AJ739">
            <v>0</v>
          </cell>
          <cell r="AK739">
            <v>723.928</v>
          </cell>
          <cell r="AL739">
            <v>723.928</v>
          </cell>
          <cell r="AM739"/>
          <cell r="AN739"/>
          <cell r="AO739"/>
          <cell r="AP739">
            <v>0</v>
          </cell>
          <cell r="AQ739">
            <v>0</v>
          </cell>
          <cell r="AR739">
            <v>0</v>
          </cell>
          <cell r="AS739">
            <v>0</v>
          </cell>
          <cell r="AT739"/>
          <cell r="AU739"/>
          <cell r="AV739"/>
          <cell r="AW739">
            <v>0</v>
          </cell>
          <cell r="AX739">
            <v>0</v>
          </cell>
          <cell r="AY739">
            <v>0</v>
          </cell>
          <cell r="AZ739">
            <v>0</v>
          </cell>
          <cell r="BA739"/>
          <cell r="BB739"/>
          <cell r="BC739"/>
          <cell r="BD739">
            <v>0</v>
          </cell>
          <cell r="BE739">
            <v>0</v>
          </cell>
          <cell r="BF739">
            <v>0</v>
          </cell>
          <cell r="BG739">
            <v>0</v>
          </cell>
          <cell r="BH739"/>
          <cell r="BI739"/>
          <cell r="BJ739"/>
          <cell r="BK739">
            <v>0</v>
          </cell>
          <cell r="BL739">
            <v>0</v>
          </cell>
          <cell r="BM739"/>
          <cell r="BN739">
            <v>0</v>
          </cell>
          <cell r="BO739">
            <v>0</v>
          </cell>
        </row>
        <row r="740">
          <cell r="I740" t="str">
            <v>1753/15</v>
          </cell>
          <cell r="J740" t="str">
            <v>G_1753/15</v>
          </cell>
          <cell r="K740">
            <v>2016</v>
          </cell>
          <cell r="L740">
            <v>2021</v>
          </cell>
          <cell r="M740">
            <v>1109.4100000000001</v>
          </cell>
          <cell r="N740">
            <v>1109.4100000000001</v>
          </cell>
          <cell r="O740">
            <v>0</v>
          </cell>
          <cell r="P740">
            <v>0.2</v>
          </cell>
          <cell r="Q740">
            <v>0.2</v>
          </cell>
          <cell r="R740">
            <v>0</v>
          </cell>
          <cell r="S740">
            <v>0</v>
          </cell>
          <cell r="T740">
            <v>0</v>
          </cell>
          <cell r="U740">
            <v>0</v>
          </cell>
          <cell r="V740">
            <v>888.38000000000011</v>
          </cell>
          <cell r="W740">
            <v>221.03</v>
          </cell>
          <cell r="X740">
            <v>221.03</v>
          </cell>
          <cell r="Y740">
            <v>0</v>
          </cell>
          <cell r="Z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121.03</v>
          </cell>
          <cell r="AE740">
            <v>121.03</v>
          </cell>
          <cell r="AF740"/>
          <cell r="AG740"/>
          <cell r="AH740"/>
          <cell r="AI740">
            <v>0.2</v>
          </cell>
          <cell r="AJ740">
            <v>0</v>
          </cell>
          <cell r="AK740">
            <v>100</v>
          </cell>
          <cell r="AL740">
            <v>100</v>
          </cell>
          <cell r="AM740"/>
          <cell r="AN740"/>
          <cell r="AO740"/>
          <cell r="AP740">
            <v>0</v>
          </cell>
          <cell r="AQ740">
            <v>0</v>
          </cell>
          <cell r="AR740">
            <v>0</v>
          </cell>
          <cell r="AS740">
            <v>0</v>
          </cell>
          <cell r="AT740"/>
          <cell r="AU740"/>
          <cell r="AV740"/>
          <cell r="AW740">
            <v>0</v>
          </cell>
          <cell r="AX740">
            <v>0</v>
          </cell>
          <cell r="AY740">
            <v>0</v>
          </cell>
          <cell r="AZ740">
            <v>0</v>
          </cell>
          <cell r="BA740"/>
          <cell r="BB740"/>
          <cell r="BC740"/>
          <cell r="BD740">
            <v>0</v>
          </cell>
          <cell r="BE740">
            <v>0</v>
          </cell>
          <cell r="BF740">
            <v>0</v>
          </cell>
          <cell r="BG740">
            <v>0</v>
          </cell>
          <cell r="BH740"/>
          <cell r="BI740"/>
          <cell r="BJ740"/>
          <cell r="BK740">
            <v>0</v>
          </cell>
          <cell r="BL740">
            <v>0</v>
          </cell>
          <cell r="BM740"/>
          <cell r="BN740">
            <v>0</v>
          </cell>
          <cell r="BO740">
            <v>0</v>
          </cell>
        </row>
        <row r="741">
          <cell r="I741" t="str">
            <v>1751/15</v>
          </cell>
          <cell r="J741" t="str">
            <v>G_1751/15</v>
          </cell>
          <cell r="K741">
            <v>2016</v>
          </cell>
          <cell r="L741">
            <v>2020</v>
          </cell>
          <cell r="M741">
            <v>600.1</v>
          </cell>
          <cell r="N741">
            <v>600.1</v>
          </cell>
          <cell r="O741">
            <v>0</v>
          </cell>
          <cell r="P741">
            <v>0.1</v>
          </cell>
          <cell r="Q741">
            <v>0.1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19.930000000000064</v>
          </cell>
          <cell r="W741">
            <v>580.16999999999996</v>
          </cell>
          <cell r="X741">
            <v>580.16999999999996</v>
          </cell>
          <cell r="Y741">
            <v>0</v>
          </cell>
          <cell r="Z741">
            <v>0</v>
          </cell>
          <cell r="AA741">
            <v>0</v>
          </cell>
          <cell r="AB741">
            <v>0.1</v>
          </cell>
          <cell r="AC741">
            <v>0</v>
          </cell>
          <cell r="AD741">
            <v>580.16999999999996</v>
          </cell>
          <cell r="AE741">
            <v>580.16999999999996</v>
          </cell>
          <cell r="AF741"/>
          <cell r="AG741"/>
          <cell r="AH741"/>
          <cell r="AI741">
            <v>0</v>
          </cell>
          <cell r="AJ741">
            <v>0</v>
          </cell>
          <cell r="AK741">
            <v>0</v>
          </cell>
          <cell r="AL741">
            <v>0</v>
          </cell>
          <cell r="AM741"/>
          <cell r="AN741"/>
          <cell r="AO741"/>
          <cell r="AP741">
            <v>0</v>
          </cell>
          <cell r="AQ741">
            <v>0</v>
          </cell>
          <cell r="AR741">
            <v>0</v>
          </cell>
          <cell r="AS741">
            <v>0</v>
          </cell>
          <cell r="AT741"/>
          <cell r="AU741"/>
          <cell r="AV741"/>
          <cell r="AW741">
            <v>0</v>
          </cell>
          <cell r="AX741">
            <v>0</v>
          </cell>
          <cell r="AY741">
            <v>0</v>
          </cell>
          <cell r="AZ741">
            <v>0</v>
          </cell>
          <cell r="BA741"/>
          <cell r="BB741"/>
          <cell r="BC741"/>
          <cell r="BD741">
            <v>0</v>
          </cell>
          <cell r="BE741">
            <v>0</v>
          </cell>
          <cell r="BF741">
            <v>0</v>
          </cell>
          <cell r="BG741">
            <v>0</v>
          </cell>
          <cell r="BH741"/>
          <cell r="BI741"/>
          <cell r="BJ741"/>
          <cell r="BK741">
            <v>0</v>
          </cell>
          <cell r="BL741">
            <v>0</v>
          </cell>
          <cell r="BM741"/>
          <cell r="BN741">
            <v>0</v>
          </cell>
          <cell r="BO741">
            <v>0</v>
          </cell>
        </row>
        <row r="742">
          <cell r="I742" t="str">
            <v>1752/15</v>
          </cell>
          <cell r="J742" t="str">
            <v>G_1752/15</v>
          </cell>
          <cell r="K742">
            <v>2016</v>
          </cell>
          <cell r="L742">
            <v>2021</v>
          </cell>
          <cell r="M742">
            <v>997.84</v>
          </cell>
          <cell r="N742">
            <v>997.84</v>
          </cell>
          <cell r="O742">
            <v>0</v>
          </cell>
          <cell r="P742">
            <v>0.35</v>
          </cell>
          <cell r="Q742">
            <v>0.35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206.34000000000003</v>
          </cell>
          <cell r="W742">
            <v>791.5</v>
          </cell>
          <cell r="X742">
            <v>791.5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691.5</v>
          </cell>
          <cell r="AE742">
            <v>691.5</v>
          </cell>
          <cell r="AF742"/>
          <cell r="AG742"/>
          <cell r="AH742"/>
          <cell r="AI742">
            <v>0.35</v>
          </cell>
          <cell r="AJ742">
            <v>0</v>
          </cell>
          <cell r="AK742">
            <v>100</v>
          </cell>
          <cell r="AL742">
            <v>100</v>
          </cell>
          <cell r="AM742"/>
          <cell r="AN742"/>
          <cell r="AO742"/>
          <cell r="AP742">
            <v>0</v>
          </cell>
          <cell r="AQ742">
            <v>0</v>
          </cell>
          <cell r="AR742">
            <v>0</v>
          </cell>
          <cell r="AS742">
            <v>0</v>
          </cell>
          <cell r="AT742"/>
          <cell r="AU742"/>
          <cell r="AV742"/>
          <cell r="AW742">
            <v>0</v>
          </cell>
          <cell r="AX742">
            <v>0</v>
          </cell>
          <cell r="AY742">
            <v>0</v>
          </cell>
          <cell r="AZ742">
            <v>0</v>
          </cell>
          <cell r="BA742"/>
          <cell r="BB742"/>
          <cell r="BC742"/>
          <cell r="BD742">
            <v>0</v>
          </cell>
          <cell r="BE742">
            <v>0</v>
          </cell>
          <cell r="BF742">
            <v>0</v>
          </cell>
          <cell r="BG742">
            <v>0</v>
          </cell>
          <cell r="BH742"/>
          <cell r="BI742"/>
          <cell r="BJ742"/>
          <cell r="BK742">
            <v>0</v>
          </cell>
          <cell r="BL742">
            <v>0</v>
          </cell>
          <cell r="BM742"/>
          <cell r="BN742">
            <v>0</v>
          </cell>
          <cell r="BO742">
            <v>0</v>
          </cell>
        </row>
        <row r="743">
          <cell r="I743" t="str">
            <v>1755/15</v>
          </cell>
          <cell r="J743" t="str">
            <v>G_1755/15</v>
          </cell>
          <cell r="K743">
            <v>2016</v>
          </cell>
          <cell r="L743">
            <v>2020</v>
          </cell>
          <cell r="M743">
            <v>168.39</v>
          </cell>
          <cell r="N743">
            <v>168.39</v>
          </cell>
          <cell r="O743">
            <v>0</v>
          </cell>
          <cell r="P743">
            <v>0.1</v>
          </cell>
          <cell r="Q743">
            <v>0.1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111.05999999999999</v>
          </cell>
          <cell r="W743">
            <v>57.33</v>
          </cell>
          <cell r="X743">
            <v>57.33</v>
          </cell>
          <cell r="Y743">
            <v>0</v>
          </cell>
          <cell r="Z743">
            <v>0</v>
          </cell>
          <cell r="AA743">
            <v>0</v>
          </cell>
          <cell r="AB743">
            <v>0.1</v>
          </cell>
          <cell r="AC743">
            <v>0</v>
          </cell>
          <cell r="AD743">
            <v>57.33</v>
          </cell>
          <cell r="AE743">
            <v>57.33</v>
          </cell>
          <cell r="AF743"/>
          <cell r="AG743"/>
          <cell r="AH743"/>
          <cell r="AI743">
            <v>0</v>
          </cell>
          <cell r="AJ743">
            <v>0</v>
          </cell>
          <cell r="AK743">
            <v>0</v>
          </cell>
          <cell r="AL743">
            <v>0</v>
          </cell>
          <cell r="AM743"/>
          <cell r="AN743"/>
          <cell r="AO743"/>
          <cell r="AP743">
            <v>0</v>
          </cell>
          <cell r="AQ743">
            <v>0</v>
          </cell>
          <cell r="AR743">
            <v>0</v>
          </cell>
          <cell r="AS743">
            <v>0</v>
          </cell>
          <cell r="AT743"/>
          <cell r="AU743"/>
          <cell r="AV743"/>
          <cell r="AW743">
            <v>0</v>
          </cell>
          <cell r="AX743">
            <v>0</v>
          </cell>
          <cell r="AY743">
            <v>0</v>
          </cell>
          <cell r="AZ743">
            <v>0</v>
          </cell>
          <cell r="BA743"/>
          <cell r="BB743"/>
          <cell r="BC743"/>
          <cell r="BD743">
            <v>0</v>
          </cell>
          <cell r="BE743">
            <v>0</v>
          </cell>
          <cell r="BF743">
            <v>0</v>
          </cell>
          <cell r="BG743">
            <v>0</v>
          </cell>
          <cell r="BH743"/>
          <cell r="BI743"/>
          <cell r="BJ743"/>
          <cell r="BK743">
            <v>0</v>
          </cell>
          <cell r="BL743">
            <v>0</v>
          </cell>
          <cell r="BM743"/>
          <cell r="BN743">
            <v>0</v>
          </cell>
          <cell r="BO743">
            <v>0</v>
          </cell>
        </row>
        <row r="744">
          <cell r="I744" t="str">
            <v>1756/15</v>
          </cell>
          <cell r="J744" t="str">
            <v>G_1756/15</v>
          </cell>
          <cell r="K744">
            <v>2016</v>
          </cell>
          <cell r="L744">
            <v>2022</v>
          </cell>
          <cell r="M744">
            <v>12637.53</v>
          </cell>
          <cell r="N744">
            <v>12637.53</v>
          </cell>
          <cell r="O744">
            <v>0</v>
          </cell>
          <cell r="P744">
            <v>0.25</v>
          </cell>
          <cell r="Q744">
            <v>0.25</v>
          </cell>
          <cell r="R744">
            <v>0</v>
          </cell>
          <cell r="S744">
            <v>0.5</v>
          </cell>
          <cell r="T744">
            <v>0.5</v>
          </cell>
          <cell r="U744">
            <v>0</v>
          </cell>
          <cell r="V744">
            <v>0</v>
          </cell>
          <cell r="W744">
            <v>12637.53</v>
          </cell>
          <cell r="X744">
            <v>12637.53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/>
          <cell r="AG744"/>
          <cell r="AH744"/>
          <cell r="AI744">
            <v>0</v>
          </cell>
          <cell r="AJ744">
            <v>0</v>
          </cell>
          <cell r="AK744">
            <v>0</v>
          </cell>
          <cell r="AL744">
            <v>0</v>
          </cell>
          <cell r="AM744"/>
          <cell r="AN744"/>
          <cell r="AO744"/>
          <cell r="AP744">
            <v>0.25</v>
          </cell>
          <cell r="AQ744">
            <v>0.5</v>
          </cell>
          <cell r="AR744">
            <v>137.53</v>
          </cell>
          <cell r="AS744">
            <v>137.53</v>
          </cell>
          <cell r="AT744"/>
          <cell r="AU744"/>
          <cell r="AV744"/>
          <cell r="AW744">
            <v>0</v>
          </cell>
          <cell r="AX744">
            <v>0</v>
          </cell>
          <cell r="AY744">
            <v>12500</v>
          </cell>
          <cell r="AZ744">
            <v>12500</v>
          </cell>
          <cell r="BA744"/>
          <cell r="BB744"/>
          <cell r="BC744"/>
          <cell r="BD744">
            <v>0</v>
          </cell>
          <cell r="BE744">
            <v>0</v>
          </cell>
          <cell r="BF744">
            <v>0</v>
          </cell>
          <cell r="BG744">
            <v>0</v>
          </cell>
          <cell r="BH744"/>
          <cell r="BI744"/>
          <cell r="BJ744"/>
          <cell r="BK744">
            <v>0</v>
          </cell>
          <cell r="BL744">
            <v>0</v>
          </cell>
          <cell r="BM744"/>
          <cell r="BN744">
            <v>0</v>
          </cell>
          <cell r="BO744">
            <v>0</v>
          </cell>
        </row>
        <row r="745">
          <cell r="I745" t="str">
            <v>1757/15</v>
          </cell>
          <cell r="J745" t="str">
            <v>G_1757/15</v>
          </cell>
          <cell r="K745">
            <v>2016</v>
          </cell>
          <cell r="L745">
            <v>2020</v>
          </cell>
          <cell r="M745">
            <v>673.61</v>
          </cell>
          <cell r="N745">
            <v>673.61</v>
          </cell>
          <cell r="O745">
            <v>0</v>
          </cell>
          <cell r="P745">
            <v>0.4</v>
          </cell>
          <cell r="Q745">
            <v>0.4</v>
          </cell>
          <cell r="R745">
            <v>0</v>
          </cell>
          <cell r="S745">
            <v>0</v>
          </cell>
          <cell r="T745">
            <v>0</v>
          </cell>
          <cell r="U745">
            <v>0</v>
          </cell>
          <cell r="V745">
            <v>75.190000000000055</v>
          </cell>
          <cell r="W745">
            <v>598.41999999999996</v>
          </cell>
          <cell r="X745">
            <v>598.41999999999996</v>
          </cell>
          <cell r="Y745">
            <v>0</v>
          </cell>
          <cell r="Z745">
            <v>0</v>
          </cell>
          <cell r="AA745">
            <v>0</v>
          </cell>
          <cell r="AB745">
            <v>0.4</v>
          </cell>
          <cell r="AC745">
            <v>0</v>
          </cell>
          <cell r="AD745">
            <v>598.41999999999996</v>
          </cell>
          <cell r="AE745">
            <v>598.41999999999996</v>
          </cell>
          <cell r="AF745"/>
          <cell r="AG745"/>
          <cell r="AH745"/>
          <cell r="AI745">
            <v>0</v>
          </cell>
          <cell r="AJ745">
            <v>0</v>
          </cell>
          <cell r="AK745">
            <v>0</v>
          </cell>
          <cell r="AL745">
            <v>0</v>
          </cell>
          <cell r="AM745"/>
          <cell r="AN745"/>
          <cell r="AO745"/>
          <cell r="AP745">
            <v>0</v>
          </cell>
          <cell r="AQ745">
            <v>0</v>
          </cell>
          <cell r="AR745">
            <v>0</v>
          </cell>
          <cell r="AS745">
            <v>0</v>
          </cell>
          <cell r="AT745"/>
          <cell r="AU745"/>
          <cell r="AV745"/>
          <cell r="AW745">
            <v>0</v>
          </cell>
          <cell r="AX745">
            <v>0</v>
          </cell>
          <cell r="AY745">
            <v>0</v>
          </cell>
          <cell r="AZ745">
            <v>0</v>
          </cell>
          <cell r="BA745"/>
          <cell r="BB745"/>
          <cell r="BC745"/>
          <cell r="BD745">
            <v>0</v>
          </cell>
          <cell r="BE745">
            <v>0</v>
          </cell>
          <cell r="BF745">
            <v>0</v>
          </cell>
          <cell r="BG745">
            <v>0</v>
          </cell>
          <cell r="BH745"/>
          <cell r="BI745"/>
          <cell r="BJ745"/>
          <cell r="BK745">
            <v>0</v>
          </cell>
          <cell r="BL745">
            <v>0</v>
          </cell>
          <cell r="BM745"/>
          <cell r="BN745">
            <v>0</v>
          </cell>
          <cell r="BO745">
            <v>0</v>
          </cell>
        </row>
        <row r="746">
          <cell r="I746" t="str">
            <v>1758/15</v>
          </cell>
          <cell r="J746" t="str">
            <v>G_1758/15</v>
          </cell>
          <cell r="K746">
            <v>2016</v>
          </cell>
          <cell r="L746">
            <v>2021</v>
          </cell>
          <cell r="M746">
            <v>842.01</v>
          </cell>
          <cell r="N746">
            <v>842.01</v>
          </cell>
          <cell r="O746">
            <v>0</v>
          </cell>
          <cell r="P746">
            <v>0.5</v>
          </cell>
          <cell r="Q746">
            <v>0.5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173.90999999999997</v>
          </cell>
          <cell r="W746">
            <v>668.1</v>
          </cell>
          <cell r="X746">
            <v>668.1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568.1</v>
          </cell>
          <cell r="AE746">
            <v>568.1</v>
          </cell>
          <cell r="AF746"/>
          <cell r="AG746"/>
          <cell r="AH746"/>
          <cell r="AI746">
            <v>0.5</v>
          </cell>
          <cell r="AJ746">
            <v>0</v>
          </cell>
          <cell r="AK746">
            <v>100</v>
          </cell>
          <cell r="AL746">
            <v>100</v>
          </cell>
          <cell r="AM746"/>
          <cell r="AN746"/>
          <cell r="AO746"/>
          <cell r="AP746">
            <v>0</v>
          </cell>
          <cell r="AQ746">
            <v>0</v>
          </cell>
          <cell r="AR746">
            <v>0</v>
          </cell>
          <cell r="AS746">
            <v>0</v>
          </cell>
          <cell r="AT746"/>
          <cell r="AU746"/>
          <cell r="AV746"/>
          <cell r="AW746">
            <v>0</v>
          </cell>
          <cell r="AX746">
            <v>0</v>
          </cell>
          <cell r="AY746">
            <v>0</v>
          </cell>
          <cell r="AZ746">
            <v>0</v>
          </cell>
          <cell r="BA746"/>
          <cell r="BB746"/>
          <cell r="BC746"/>
          <cell r="BD746">
            <v>0</v>
          </cell>
          <cell r="BE746">
            <v>0</v>
          </cell>
          <cell r="BF746">
            <v>0</v>
          </cell>
          <cell r="BG746">
            <v>0</v>
          </cell>
          <cell r="BH746"/>
          <cell r="BI746"/>
          <cell r="BJ746"/>
          <cell r="BK746">
            <v>0</v>
          </cell>
          <cell r="BL746">
            <v>0</v>
          </cell>
          <cell r="BM746"/>
          <cell r="BN746">
            <v>0</v>
          </cell>
          <cell r="BO746">
            <v>0</v>
          </cell>
        </row>
        <row r="747">
          <cell r="I747" t="str">
            <v>1722/15</v>
          </cell>
          <cell r="J747" t="str">
            <v>G_1722/15</v>
          </cell>
          <cell r="K747">
            <v>2015</v>
          </cell>
          <cell r="L747">
            <v>2026</v>
          </cell>
          <cell r="M747">
            <v>1673.1</v>
          </cell>
          <cell r="N747">
            <v>1673.1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1673.1</v>
          </cell>
          <cell r="X747">
            <v>1673.1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/>
          <cell r="AG747"/>
          <cell r="AH747"/>
          <cell r="AI747">
            <v>0</v>
          </cell>
          <cell r="AJ747">
            <v>0</v>
          </cell>
          <cell r="AK747">
            <v>0</v>
          </cell>
          <cell r="AL747">
            <v>0</v>
          </cell>
          <cell r="AM747"/>
          <cell r="AN747"/>
          <cell r="AO747"/>
          <cell r="AP747">
            <v>0</v>
          </cell>
          <cell r="AQ747">
            <v>0</v>
          </cell>
          <cell r="AR747">
            <v>0</v>
          </cell>
          <cell r="AS747">
            <v>0</v>
          </cell>
          <cell r="AT747"/>
          <cell r="AU747"/>
          <cell r="AV747"/>
          <cell r="AW747">
            <v>0</v>
          </cell>
          <cell r="AX747">
            <v>0</v>
          </cell>
          <cell r="AY747">
            <v>0</v>
          </cell>
          <cell r="AZ747">
            <v>0</v>
          </cell>
          <cell r="BA747"/>
          <cell r="BB747"/>
          <cell r="BC747"/>
          <cell r="BD747">
            <v>0</v>
          </cell>
          <cell r="BE747">
            <v>0</v>
          </cell>
          <cell r="BF747">
            <v>10</v>
          </cell>
          <cell r="BG747">
            <v>10</v>
          </cell>
          <cell r="BH747"/>
          <cell r="BI747"/>
          <cell r="BJ747"/>
          <cell r="BK747">
            <v>0</v>
          </cell>
          <cell r="BL747">
            <v>0</v>
          </cell>
          <cell r="BM747"/>
          <cell r="BN747">
            <v>1663.1</v>
          </cell>
          <cell r="BO747">
            <v>1663.1</v>
          </cell>
        </row>
        <row r="748">
          <cell r="I748" t="str">
            <v>1723/15</v>
          </cell>
          <cell r="J748" t="str">
            <v>G_1723/15</v>
          </cell>
          <cell r="K748">
            <v>2015</v>
          </cell>
          <cell r="L748">
            <v>2026</v>
          </cell>
          <cell r="M748">
            <v>899.07</v>
          </cell>
          <cell r="N748">
            <v>899.07</v>
          </cell>
          <cell r="O748">
            <v>0</v>
          </cell>
          <cell r="P748">
            <v>0</v>
          </cell>
          <cell r="Q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0</v>
          </cell>
          <cell r="V748">
            <v>0</v>
          </cell>
          <cell r="W748">
            <v>899.07</v>
          </cell>
          <cell r="X748">
            <v>899.07</v>
          </cell>
          <cell r="Y748">
            <v>0</v>
          </cell>
          <cell r="Z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0</v>
          </cell>
          <cell r="AE748">
            <v>0</v>
          </cell>
          <cell r="AF748"/>
          <cell r="AG748"/>
          <cell r="AH748"/>
          <cell r="AI748">
            <v>0</v>
          </cell>
          <cell r="AJ748">
            <v>0</v>
          </cell>
          <cell r="AK748">
            <v>0</v>
          </cell>
          <cell r="AL748">
            <v>0</v>
          </cell>
          <cell r="AM748"/>
          <cell r="AN748"/>
          <cell r="AO748"/>
          <cell r="AP748">
            <v>0</v>
          </cell>
          <cell r="AQ748">
            <v>0</v>
          </cell>
          <cell r="AR748">
            <v>0</v>
          </cell>
          <cell r="AS748">
            <v>0</v>
          </cell>
          <cell r="AT748"/>
          <cell r="AU748"/>
          <cell r="AV748"/>
          <cell r="AW748">
            <v>0</v>
          </cell>
          <cell r="AX748">
            <v>0</v>
          </cell>
          <cell r="AY748">
            <v>0</v>
          </cell>
          <cell r="AZ748">
            <v>0</v>
          </cell>
          <cell r="BA748"/>
          <cell r="BB748"/>
          <cell r="BC748"/>
          <cell r="BD748">
            <v>0</v>
          </cell>
          <cell r="BE748">
            <v>0</v>
          </cell>
          <cell r="BF748">
            <v>10</v>
          </cell>
          <cell r="BG748">
            <v>10</v>
          </cell>
          <cell r="BH748"/>
          <cell r="BI748"/>
          <cell r="BJ748"/>
          <cell r="BK748">
            <v>0</v>
          </cell>
          <cell r="BL748">
            <v>0</v>
          </cell>
          <cell r="BM748"/>
          <cell r="BN748">
            <v>889.07</v>
          </cell>
          <cell r="BO748">
            <v>889.07</v>
          </cell>
        </row>
        <row r="749">
          <cell r="I749" t="str">
            <v>1724/15</v>
          </cell>
          <cell r="J749" t="str">
            <v>G_1724/15</v>
          </cell>
          <cell r="K749">
            <v>2015</v>
          </cell>
          <cell r="L749">
            <v>2026</v>
          </cell>
          <cell r="M749">
            <v>899.07</v>
          </cell>
          <cell r="N749">
            <v>899.07</v>
          </cell>
          <cell r="O749">
            <v>0</v>
          </cell>
          <cell r="P749">
            <v>0</v>
          </cell>
          <cell r="Q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0</v>
          </cell>
          <cell r="V749">
            <v>444.53500000000003</v>
          </cell>
          <cell r="W749">
            <v>454.53500000000003</v>
          </cell>
          <cell r="X749">
            <v>454.53500000000003</v>
          </cell>
          <cell r="Y749">
            <v>0</v>
          </cell>
          <cell r="Z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0</v>
          </cell>
          <cell r="AE749">
            <v>0</v>
          </cell>
          <cell r="AF749"/>
          <cell r="AG749"/>
          <cell r="AH749"/>
          <cell r="AI749">
            <v>0</v>
          </cell>
          <cell r="AJ749">
            <v>0</v>
          </cell>
          <cell r="AK749">
            <v>0</v>
          </cell>
          <cell r="AL749">
            <v>0</v>
          </cell>
          <cell r="AM749"/>
          <cell r="AN749"/>
          <cell r="AO749"/>
          <cell r="AP749">
            <v>0</v>
          </cell>
          <cell r="AQ749">
            <v>0</v>
          </cell>
          <cell r="AR749">
            <v>0</v>
          </cell>
          <cell r="AS749">
            <v>0</v>
          </cell>
          <cell r="AT749"/>
          <cell r="AU749"/>
          <cell r="AV749"/>
          <cell r="AW749">
            <v>0</v>
          </cell>
          <cell r="AX749">
            <v>0</v>
          </cell>
          <cell r="AY749">
            <v>0</v>
          </cell>
          <cell r="AZ749">
            <v>0</v>
          </cell>
          <cell r="BA749"/>
          <cell r="BB749"/>
          <cell r="BC749"/>
          <cell r="BD749">
            <v>0</v>
          </cell>
          <cell r="BE749">
            <v>0</v>
          </cell>
          <cell r="BF749">
            <v>10</v>
          </cell>
          <cell r="BG749">
            <v>10</v>
          </cell>
          <cell r="BH749"/>
          <cell r="BI749"/>
          <cell r="BJ749"/>
          <cell r="BK749">
            <v>0</v>
          </cell>
          <cell r="BL749">
            <v>0</v>
          </cell>
          <cell r="BM749"/>
          <cell r="BN749">
            <v>444.53500000000003</v>
          </cell>
          <cell r="BO749">
            <v>444.53500000000003</v>
          </cell>
        </row>
        <row r="750">
          <cell r="I750" t="str">
            <v>4556/18</v>
          </cell>
          <cell r="J750" t="str">
            <v>I_4556/18</v>
          </cell>
          <cell r="K750">
            <v>2018</v>
          </cell>
          <cell r="L750">
            <v>2020</v>
          </cell>
          <cell r="M750">
            <v>6771.3488699999998</v>
          </cell>
          <cell r="N750">
            <v>8254.64</v>
          </cell>
          <cell r="O750">
            <v>-1483.2911299999996</v>
          </cell>
          <cell r="P750">
            <v>0.09</v>
          </cell>
          <cell r="Q750">
            <v>0.09</v>
          </cell>
          <cell r="R750">
            <v>2.7699999999999947E-3</v>
          </cell>
          <cell r="S750">
            <v>0</v>
          </cell>
          <cell r="T750">
            <v>0</v>
          </cell>
          <cell r="U750">
            <v>0</v>
          </cell>
          <cell r="V750">
            <v>5467.68887</v>
          </cell>
          <cell r="W750">
            <v>1303.6600000000001</v>
          </cell>
          <cell r="X750">
            <v>1303.6600000000001</v>
          </cell>
          <cell r="Y750">
            <v>0</v>
          </cell>
          <cell r="Z750">
            <v>0</v>
          </cell>
          <cell r="AA750">
            <v>0</v>
          </cell>
          <cell r="AB750">
            <v>0.09</v>
          </cell>
          <cell r="AC750">
            <v>0</v>
          </cell>
          <cell r="AD750">
            <v>1303.6600000000001</v>
          </cell>
          <cell r="AE750">
            <v>1303.6600000000001</v>
          </cell>
          <cell r="AF750"/>
          <cell r="AG750"/>
          <cell r="AH750"/>
          <cell r="AI750">
            <v>0</v>
          </cell>
          <cell r="AJ750">
            <v>0</v>
          </cell>
          <cell r="AK750">
            <v>0</v>
          </cell>
          <cell r="AL750">
            <v>0</v>
          </cell>
          <cell r="AM750"/>
          <cell r="AN750"/>
          <cell r="AO750"/>
          <cell r="AP750">
            <v>0</v>
          </cell>
          <cell r="AQ750">
            <v>0</v>
          </cell>
          <cell r="AR750">
            <v>0</v>
          </cell>
          <cell r="AS750">
            <v>0</v>
          </cell>
          <cell r="AT750"/>
          <cell r="AU750"/>
          <cell r="AV750"/>
          <cell r="AW750">
            <v>0</v>
          </cell>
          <cell r="AX750">
            <v>0</v>
          </cell>
          <cell r="AY750">
            <v>0</v>
          </cell>
          <cell r="AZ750">
            <v>0</v>
          </cell>
          <cell r="BA750"/>
          <cell r="BB750"/>
          <cell r="BC750"/>
          <cell r="BD750">
            <v>0</v>
          </cell>
          <cell r="BE750">
            <v>0</v>
          </cell>
          <cell r="BF750">
            <v>0</v>
          </cell>
          <cell r="BG750">
            <v>0</v>
          </cell>
          <cell r="BH750"/>
          <cell r="BI750"/>
          <cell r="BJ750"/>
          <cell r="BK750">
            <v>0</v>
          </cell>
          <cell r="BL750">
            <v>0</v>
          </cell>
          <cell r="BM750"/>
          <cell r="BN750">
            <v>0</v>
          </cell>
          <cell r="BO750">
            <v>0</v>
          </cell>
        </row>
        <row r="751">
          <cell r="I751" t="str">
            <v>6031/19</v>
          </cell>
          <cell r="J751" t="str">
            <v>J_6031/19</v>
          </cell>
          <cell r="K751">
            <v>2019</v>
          </cell>
          <cell r="L751">
            <v>2020</v>
          </cell>
          <cell r="M751">
            <v>1367.54</v>
          </cell>
          <cell r="N751">
            <v>1367.54</v>
          </cell>
          <cell r="O751">
            <v>0</v>
          </cell>
          <cell r="P751">
            <v>0.05</v>
          </cell>
          <cell r="Q751">
            <v>0.05</v>
          </cell>
          <cell r="R751">
            <v>0</v>
          </cell>
          <cell r="S751">
            <v>1</v>
          </cell>
          <cell r="T751">
            <v>1</v>
          </cell>
          <cell r="U751">
            <v>0</v>
          </cell>
          <cell r="V751">
            <v>75.519999999999982</v>
          </cell>
          <cell r="W751">
            <v>1292.02</v>
          </cell>
          <cell r="X751">
            <v>1292.02</v>
          </cell>
          <cell r="Y751">
            <v>0</v>
          </cell>
          <cell r="Z751">
            <v>0</v>
          </cell>
          <cell r="AA751">
            <v>0</v>
          </cell>
          <cell r="AB751">
            <v>0.05</v>
          </cell>
          <cell r="AC751">
            <v>1</v>
          </cell>
          <cell r="AD751">
            <v>1292.02</v>
          </cell>
          <cell r="AE751">
            <v>1292.02</v>
          </cell>
          <cell r="AF751"/>
          <cell r="AG751"/>
          <cell r="AH751"/>
          <cell r="AI751">
            <v>0</v>
          </cell>
          <cell r="AJ751">
            <v>0</v>
          </cell>
          <cell r="AK751">
            <v>0</v>
          </cell>
          <cell r="AL751">
            <v>0</v>
          </cell>
          <cell r="AM751"/>
          <cell r="AN751"/>
          <cell r="AO751"/>
          <cell r="AP751">
            <v>0</v>
          </cell>
          <cell r="AQ751">
            <v>0</v>
          </cell>
          <cell r="AR751">
            <v>0</v>
          </cell>
          <cell r="AS751">
            <v>0</v>
          </cell>
          <cell r="AT751"/>
          <cell r="AU751"/>
          <cell r="AV751"/>
          <cell r="AW751">
            <v>0</v>
          </cell>
          <cell r="AX751">
            <v>0</v>
          </cell>
          <cell r="AY751">
            <v>0</v>
          </cell>
          <cell r="AZ751">
            <v>0</v>
          </cell>
          <cell r="BA751"/>
          <cell r="BB751"/>
          <cell r="BC751"/>
          <cell r="BD751">
            <v>0</v>
          </cell>
          <cell r="BE751">
            <v>0</v>
          </cell>
          <cell r="BF751">
            <v>0</v>
          </cell>
          <cell r="BG751">
            <v>0</v>
          </cell>
          <cell r="BH751"/>
          <cell r="BI751"/>
          <cell r="BJ751"/>
          <cell r="BK751">
            <v>0</v>
          </cell>
          <cell r="BL751">
            <v>0</v>
          </cell>
          <cell r="BM751"/>
          <cell r="BN751">
            <v>0</v>
          </cell>
          <cell r="BO751">
            <v>0</v>
          </cell>
        </row>
        <row r="752">
          <cell r="I752" t="str">
            <v>6286/19</v>
          </cell>
          <cell r="J752" t="str">
            <v>J_6286/19</v>
          </cell>
          <cell r="K752">
            <v>2020</v>
          </cell>
          <cell r="L752">
            <v>2020</v>
          </cell>
          <cell r="M752">
            <v>3008.3</v>
          </cell>
          <cell r="N752">
            <v>3008.3</v>
          </cell>
          <cell r="O752">
            <v>0</v>
          </cell>
          <cell r="P752">
            <v>0.35</v>
          </cell>
          <cell r="Q752">
            <v>0.35</v>
          </cell>
          <cell r="R752">
            <v>0</v>
          </cell>
          <cell r="S752">
            <v>0.1</v>
          </cell>
          <cell r="T752">
            <v>0.1</v>
          </cell>
          <cell r="U752">
            <v>0</v>
          </cell>
          <cell r="V752">
            <v>0</v>
          </cell>
          <cell r="W752">
            <v>3008.3</v>
          </cell>
          <cell r="X752">
            <v>3008.3</v>
          </cell>
          <cell r="Y752">
            <v>0</v>
          </cell>
          <cell r="Z752">
            <v>0</v>
          </cell>
          <cell r="AA752">
            <v>0</v>
          </cell>
          <cell r="AB752">
            <v>0.35</v>
          </cell>
          <cell r="AC752">
            <v>0.1</v>
          </cell>
          <cell r="AD752">
            <v>3008.3</v>
          </cell>
          <cell r="AE752">
            <v>3008.3</v>
          </cell>
          <cell r="AF752"/>
          <cell r="AG752"/>
          <cell r="AH752"/>
          <cell r="AI752">
            <v>0</v>
          </cell>
          <cell r="AJ752">
            <v>0</v>
          </cell>
          <cell r="AK752">
            <v>0</v>
          </cell>
          <cell r="AL752">
            <v>0</v>
          </cell>
          <cell r="AM752"/>
          <cell r="AN752"/>
          <cell r="AO752"/>
          <cell r="AP752">
            <v>0</v>
          </cell>
          <cell r="AQ752">
            <v>0</v>
          </cell>
          <cell r="AR752">
            <v>0</v>
          </cell>
          <cell r="AS752">
            <v>0</v>
          </cell>
          <cell r="AT752"/>
          <cell r="AU752"/>
          <cell r="AV752"/>
          <cell r="AW752">
            <v>0</v>
          </cell>
          <cell r="AX752">
            <v>0</v>
          </cell>
          <cell r="AY752">
            <v>0</v>
          </cell>
          <cell r="AZ752">
            <v>0</v>
          </cell>
          <cell r="BA752"/>
          <cell r="BB752"/>
          <cell r="BC752"/>
          <cell r="BD752">
            <v>0</v>
          </cell>
          <cell r="BE752">
            <v>0</v>
          </cell>
          <cell r="BF752">
            <v>0</v>
          </cell>
          <cell r="BG752">
            <v>0</v>
          </cell>
          <cell r="BH752"/>
          <cell r="BI752"/>
          <cell r="BJ752"/>
          <cell r="BK752">
            <v>0</v>
          </cell>
          <cell r="BL752">
            <v>0</v>
          </cell>
          <cell r="BM752"/>
          <cell r="BN752">
            <v>0</v>
          </cell>
          <cell r="BO752">
            <v>0</v>
          </cell>
        </row>
        <row r="753">
          <cell r="I753"/>
          <cell r="J753"/>
          <cell r="K753"/>
          <cell r="L753"/>
          <cell r="M753">
            <v>68302.649999999994</v>
          </cell>
          <cell r="N753" t="e">
            <v>#N/A</v>
          </cell>
          <cell r="O753" t="e">
            <v>#N/A</v>
          </cell>
          <cell r="P753">
            <v>0</v>
          </cell>
          <cell r="Q753" t="e">
            <v>#N/A</v>
          </cell>
          <cell r="R753" t="e">
            <v>#N/A</v>
          </cell>
          <cell r="S753">
            <v>0</v>
          </cell>
          <cell r="T753" t="e">
            <v>#N/A</v>
          </cell>
          <cell r="U753" t="e">
            <v>#N/A</v>
          </cell>
          <cell r="V753">
            <v>68302.649999999994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/>
          <cell r="AC753"/>
          <cell r="AD753">
            <v>0</v>
          </cell>
          <cell r="AE753"/>
          <cell r="AF753">
            <v>0</v>
          </cell>
          <cell r="AG753">
            <v>0</v>
          </cell>
          <cell r="AH753">
            <v>0</v>
          </cell>
          <cell r="AI753"/>
          <cell r="AJ753"/>
          <cell r="AK753"/>
          <cell r="AL753"/>
          <cell r="AM753">
            <v>0</v>
          </cell>
          <cell r="AN753">
            <v>0</v>
          </cell>
          <cell r="AO753">
            <v>0</v>
          </cell>
          <cell r="AP753"/>
          <cell r="AQ753"/>
          <cell r="AR753"/>
          <cell r="AS753"/>
          <cell r="AT753">
            <v>0</v>
          </cell>
          <cell r="AU753">
            <v>0</v>
          </cell>
          <cell r="AV753">
            <v>0</v>
          </cell>
          <cell r="AW753"/>
          <cell r="AX753"/>
          <cell r="AY753"/>
          <cell r="AZ753"/>
          <cell r="BA753">
            <v>0</v>
          </cell>
          <cell r="BB753">
            <v>0</v>
          </cell>
          <cell r="BC753">
            <v>0</v>
          </cell>
          <cell r="BD753"/>
          <cell r="BE753"/>
          <cell r="BF753"/>
          <cell r="BG753"/>
          <cell r="BH753">
            <v>0</v>
          </cell>
          <cell r="BI753">
            <v>0</v>
          </cell>
          <cell r="BJ753">
            <v>0</v>
          </cell>
          <cell r="BK753"/>
          <cell r="BL753"/>
          <cell r="BM753">
            <v>0</v>
          </cell>
          <cell r="BN753"/>
          <cell r="BO753"/>
        </row>
        <row r="754">
          <cell r="I754" t="str">
            <v>2471/15</v>
          </cell>
          <cell r="J754" t="str">
            <v xml:space="preserve">G_2471/15 </v>
          </cell>
          <cell r="K754">
            <v>2016</v>
          </cell>
          <cell r="L754">
            <v>2022</v>
          </cell>
          <cell r="M754">
            <v>13128.85</v>
          </cell>
          <cell r="N754">
            <v>13128.85</v>
          </cell>
          <cell r="O754">
            <v>0</v>
          </cell>
          <cell r="P754">
            <v>0.5</v>
          </cell>
          <cell r="Q754">
            <v>0.5</v>
          </cell>
          <cell r="R754">
            <v>0</v>
          </cell>
          <cell r="S754">
            <v>0.43</v>
          </cell>
          <cell r="T754">
            <v>0.43</v>
          </cell>
          <cell r="U754">
            <v>0</v>
          </cell>
          <cell r="V754">
            <v>0</v>
          </cell>
          <cell r="W754">
            <v>13128.85</v>
          </cell>
          <cell r="X754">
            <v>13128.85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/>
          <cell r="AG754"/>
          <cell r="AH754"/>
          <cell r="AI754">
            <v>0</v>
          </cell>
          <cell r="AJ754">
            <v>0</v>
          </cell>
          <cell r="AK754">
            <v>0</v>
          </cell>
          <cell r="AL754">
            <v>0</v>
          </cell>
          <cell r="AM754"/>
          <cell r="AN754"/>
          <cell r="AO754"/>
          <cell r="AP754">
            <v>0.5</v>
          </cell>
          <cell r="AQ754">
            <v>0.43</v>
          </cell>
          <cell r="AR754">
            <v>128.85</v>
          </cell>
          <cell r="AS754">
            <v>128.85</v>
          </cell>
          <cell r="AT754"/>
          <cell r="AU754"/>
          <cell r="AV754"/>
          <cell r="AW754">
            <v>0</v>
          </cell>
          <cell r="AX754">
            <v>0</v>
          </cell>
          <cell r="AY754">
            <v>13000</v>
          </cell>
          <cell r="AZ754">
            <v>13000</v>
          </cell>
          <cell r="BA754"/>
          <cell r="BB754"/>
          <cell r="BC754"/>
          <cell r="BD754">
            <v>0</v>
          </cell>
          <cell r="BE754">
            <v>0</v>
          </cell>
          <cell r="BF754">
            <v>0</v>
          </cell>
          <cell r="BG754">
            <v>0</v>
          </cell>
          <cell r="BH754"/>
          <cell r="BI754"/>
          <cell r="BJ754"/>
          <cell r="BK754">
            <v>0</v>
          </cell>
          <cell r="BL754">
            <v>0</v>
          </cell>
          <cell r="BM754"/>
          <cell r="BN754">
            <v>0</v>
          </cell>
          <cell r="BO754">
            <v>0</v>
          </cell>
        </row>
        <row r="755">
          <cell r="I755" t="str">
            <v>2472/15</v>
          </cell>
          <cell r="J755" t="str">
            <v>G_2472/15</v>
          </cell>
          <cell r="K755">
            <v>2017</v>
          </cell>
          <cell r="L755">
            <v>2022</v>
          </cell>
          <cell r="M755">
            <v>3931.32</v>
          </cell>
          <cell r="N755">
            <v>3931.32</v>
          </cell>
          <cell r="O755">
            <v>0</v>
          </cell>
          <cell r="P755">
            <v>0.7</v>
          </cell>
          <cell r="Q755">
            <v>0.7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600</v>
          </cell>
          <cell r="W755">
            <v>3331.32</v>
          </cell>
          <cell r="X755">
            <v>3331.32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/>
          <cell r="AG755"/>
          <cell r="AH755"/>
          <cell r="AI755">
            <v>0</v>
          </cell>
          <cell r="AJ755">
            <v>0</v>
          </cell>
          <cell r="AK755">
            <v>0</v>
          </cell>
          <cell r="AL755">
            <v>0</v>
          </cell>
          <cell r="AM755"/>
          <cell r="AN755"/>
          <cell r="AO755"/>
          <cell r="AP755">
            <v>0.7</v>
          </cell>
          <cell r="AQ755">
            <v>0</v>
          </cell>
          <cell r="AR755">
            <v>3331.32</v>
          </cell>
          <cell r="AS755">
            <v>3331.32</v>
          </cell>
          <cell r="AT755"/>
          <cell r="AU755"/>
          <cell r="AV755"/>
          <cell r="AW755">
            <v>0</v>
          </cell>
          <cell r="AX755">
            <v>0</v>
          </cell>
          <cell r="AY755">
            <v>0</v>
          </cell>
          <cell r="AZ755">
            <v>0</v>
          </cell>
          <cell r="BA755"/>
          <cell r="BB755"/>
          <cell r="BC755"/>
          <cell r="BD755">
            <v>0</v>
          </cell>
          <cell r="BE755">
            <v>0</v>
          </cell>
          <cell r="BF755">
            <v>0</v>
          </cell>
          <cell r="BG755">
            <v>0</v>
          </cell>
          <cell r="BH755"/>
          <cell r="BI755"/>
          <cell r="BJ755"/>
          <cell r="BK755">
            <v>0</v>
          </cell>
          <cell r="BL755">
            <v>0</v>
          </cell>
          <cell r="BM755"/>
          <cell r="BN755">
            <v>0</v>
          </cell>
          <cell r="BO755">
            <v>0</v>
          </cell>
        </row>
        <row r="756">
          <cell r="I756" t="str">
            <v>2474/15</v>
          </cell>
          <cell r="J756" t="str">
            <v xml:space="preserve">I_2474/15 </v>
          </cell>
          <cell r="K756">
            <v>2018</v>
          </cell>
          <cell r="L756">
            <v>2021</v>
          </cell>
          <cell r="M756">
            <v>2043.02</v>
          </cell>
          <cell r="N756">
            <v>2043.02</v>
          </cell>
          <cell r="O756">
            <v>0</v>
          </cell>
          <cell r="P756">
            <v>0.35</v>
          </cell>
          <cell r="Q756">
            <v>0.35</v>
          </cell>
          <cell r="R756">
            <v>0</v>
          </cell>
          <cell r="S756">
            <v>0</v>
          </cell>
          <cell r="T756">
            <v>0</v>
          </cell>
          <cell r="U756">
            <v>0</v>
          </cell>
          <cell r="V756">
            <v>0</v>
          </cell>
          <cell r="W756">
            <v>2043.0200000000002</v>
          </cell>
          <cell r="X756">
            <v>2043.0200000000002</v>
          </cell>
          <cell r="Y756">
            <v>0</v>
          </cell>
          <cell r="Z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1634.4160000000002</v>
          </cell>
          <cell r="AE756">
            <v>1634.4160000000002</v>
          </cell>
          <cell r="AF756"/>
          <cell r="AG756"/>
          <cell r="AH756"/>
          <cell r="AI756">
            <v>0.35</v>
          </cell>
          <cell r="AJ756">
            <v>0</v>
          </cell>
          <cell r="AK756">
            <v>408.60400000000004</v>
          </cell>
          <cell r="AL756">
            <v>408.60400000000004</v>
          </cell>
          <cell r="AM756"/>
          <cell r="AN756"/>
          <cell r="AO756"/>
          <cell r="AP756">
            <v>0</v>
          </cell>
          <cell r="AQ756">
            <v>0</v>
          </cell>
          <cell r="AR756">
            <v>0</v>
          </cell>
          <cell r="AS756">
            <v>0</v>
          </cell>
          <cell r="AT756"/>
          <cell r="AU756"/>
          <cell r="AV756"/>
          <cell r="AW756">
            <v>0</v>
          </cell>
          <cell r="AX756">
            <v>0</v>
          </cell>
          <cell r="AY756">
            <v>0</v>
          </cell>
          <cell r="AZ756">
            <v>0</v>
          </cell>
          <cell r="BA756"/>
          <cell r="BB756"/>
          <cell r="BC756"/>
          <cell r="BD756">
            <v>0</v>
          </cell>
          <cell r="BE756">
            <v>0</v>
          </cell>
          <cell r="BF756">
            <v>0</v>
          </cell>
          <cell r="BG756">
            <v>0</v>
          </cell>
          <cell r="BH756"/>
          <cell r="BI756"/>
          <cell r="BJ756"/>
          <cell r="BK756">
            <v>0</v>
          </cell>
          <cell r="BL756">
            <v>0</v>
          </cell>
          <cell r="BM756"/>
          <cell r="BN756">
            <v>0</v>
          </cell>
          <cell r="BO756">
            <v>0</v>
          </cell>
        </row>
        <row r="757">
          <cell r="I757" t="str">
            <v>2475/15</v>
          </cell>
          <cell r="J757" t="str">
            <v xml:space="preserve">I_2475/15 </v>
          </cell>
          <cell r="K757">
            <v>2018</v>
          </cell>
          <cell r="L757">
            <v>2021</v>
          </cell>
          <cell r="M757">
            <v>1547.37</v>
          </cell>
          <cell r="N757">
            <v>1547.37</v>
          </cell>
          <cell r="O757">
            <v>0</v>
          </cell>
          <cell r="P757">
            <v>0.25</v>
          </cell>
          <cell r="Q757">
            <v>0.25</v>
          </cell>
          <cell r="R757">
            <v>0</v>
          </cell>
          <cell r="S757">
            <v>0</v>
          </cell>
          <cell r="T757">
            <v>0</v>
          </cell>
          <cell r="U757">
            <v>0</v>
          </cell>
          <cell r="V757">
            <v>0</v>
          </cell>
          <cell r="W757">
            <v>1547.37</v>
          </cell>
          <cell r="X757">
            <v>1547.37</v>
          </cell>
          <cell r="Y757">
            <v>0</v>
          </cell>
          <cell r="Z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1237.896</v>
          </cell>
          <cell r="AE757">
            <v>1237.896</v>
          </cell>
          <cell r="AF757"/>
          <cell r="AG757"/>
          <cell r="AH757"/>
          <cell r="AI757">
            <v>0.25</v>
          </cell>
          <cell r="AJ757">
            <v>0</v>
          </cell>
          <cell r="AK757">
            <v>309.47399999999999</v>
          </cell>
          <cell r="AL757">
            <v>309.47399999999999</v>
          </cell>
          <cell r="AM757"/>
          <cell r="AN757"/>
          <cell r="AO757"/>
          <cell r="AP757">
            <v>0</v>
          </cell>
          <cell r="AQ757">
            <v>0</v>
          </cell>
          <cell r="AR757">
            <v>0</v>
          </cell>
          <cell r="AS757">
            <v>0</v>
          </cell>
          <cell r="AT757"/>
          <cell r="AU757"/>
          <cell r="AV757"/>
          <cell r="AW757">
            <v>0</v>
          </cell>
          <cell r="AX757">
            <v>0</v>
          </cell>
          <cell r="AY757">
            <v>0</v>
          </cell>
          <cell r="AZ757">
            <v>0</v>
          </cell>
          <cell r="BA757"/>
          <cell r="BB757"/>
          <cell r="BC757"/>
          <cell r="BD757">
            <v>0</v>
          </cell>
          <cell r="BE757">
            <v>0</v>
          </cell>
          <cell r="BF757">
            <v>0</v>
          </cell>
          <cell r="BG757">
            <v>0</v>
          </cell>
          <cell r="BH757"/>
          <cell r="BI757"/>
          <cell r="BJ757"/>
          <cell r="BK757">
            <v>0</v>
          </cell>
          <cell r="BL757">
            <v>0</v>
          </cell>
          <cell r="BM757"/>
          <cell r="BN757">
            <v>0</v>
          </cell>
          <cell r="BO757">
            <v>0</v>
          </cell>
        </row>
        <row r="758">
          <cell r="I758" t="str">
            <v>2477/15</v>
          </cell>
          <cell r="J758" t="str">
            <v xml:space="preserve">G_2477/15 </v>
          </cell>
          <cell r="K758">
            <v>2019</v>
          </cell>
          <cell r="L758">
            <v>2023</v>
          </cell>
          <cell r="M758">
            <v>1394.3</v>
          </cell>
          <cell r="N758">
            <v>1394.3</v>
          </cell>
          <cell r="O758">
            <v>0</v>
          </cell>
          <cell r="P758">
            <v>0.3</v>
          </cell>
          <cell r="Q758">
            <v>0.3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1394.3</v>
          </cell>
          <cell r="X758">
            <v>1394.3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/>
          <cell r="AG758"/>
          <cell r="AH758"/>
          <cell r="AI758">
            <v>0</v>
          </cell>
          <cell r="AJ758">
            <v>0</v>
          </cell>
          <cell r="AK758">
            <v>0</v>
          </cell>
          <cell r="AL758">
            <v>0</v>
          </cell>
          <cell r="AM758"/>
          <cell r="AN758"/>
          <cell r="AO758"/>
          <cell r="AP758">
            <v>0</v>
          </cell>
          <cell r="AQ758">
            <v>0</v>
          </cell>
          <cell r="AR758">
            <v>0</v>
          </cell>
          <cell r="AS758">
            <v>0</v>
          </cell>
          <cell r="AT758"/>
          <cell r="AU758"/>
          <cell r="AV758"/>
          <cell r="AW758">
            <v>0.3</v>
          </cell>
          <cell r="AX758">
            <v>0</v>
          </cell>
          <cell r="AY758">
            <v>1394.3</v>
          </cell>
          <cell r="AZ758">
            <v>1394.3</v>
          </cell>
          <cell r="BA758"/>
          <cell r="BB758"/>
          <cell r="BC758"/>
          <cell r="BD758">
            <v>0</v>
          </cell>
          <cell r="BE758">
            <v>0</v>
          </cell>
          <cell r="BF758">
            <v>0</v>
          </cell>
          <cell r="BG758">
            <v>0</v>
          </cell>
          <cell r="BH758"/>
          <cell r="BI758"/>
          <cell r="BJ758"/>
          <cell r="BK758">
            <v>0</v>
          </cell>
          <cell r="BL758">
            <v>0</v>
          </cell>
          <cell r="BM758"/>
          <cell r="BN758">
            <v>0</v>
          </cell>
          <cell r="BO758">
            <v>0</v>
          </cell>
        </row>
        <row r="759">
          <cell r="I759" t="str">
            <v>2478/15</v>
          </cell>
          <cell r="J759" t="str">
            <v>G_2478/15</v>
          </cell>
          <cell r="K759">
            <v>2019</v>
          </cell>
          <cell r="L759">
            <v>2022</v>
          </cell>
          <cell r="M759">
            <v>588.04999999999995</v>
          </cell>
          <cell r="N759">
            <v>588.04999999999995</v>
          </cell>
          <cell r="O759">
            <v>0</v>
          </cell>
          <cell r="P759">
            <v>0.1</v>
          </cell>
          <cell r="Q759">
            <v>0.1</v>
          </cell>
          <cell r="R759">
            <v>0</v>
          </cell>
          <cell r="S759">
            <v>0</v>
          </cell>
          <cell r="T759">
            <v>0</v>
          </cell>
          <cell r="U759">
            <v>0</v>
          </cell>
          <cell r="V759">
            <v>0</v>
          </cell>
          <cell r="W759">
            <v>588.04999999999995</v>
          </cell>
          <cell r="X759">
            <v>588.04999999999995</v>
          </cell>
          <cell r="Y759">
            <v>0</v>
          </cell>
          <cell r="Z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0</v>
          </cell>
          <cell r="AF759"/>
          <cell r="AG759"/>
          <cell r="AH759"/>
          <cell r="AI759">
            <v>0</v>
          </cell>
          <cell r="AJ759">
            <v>0</v>
          </cell>
          <cell r="AK759">
            <v>0</v>
          </cell>
          <cell r="AL759">
            <v>0</v>
          </cell>
          <cell r="AM759"/>
          <cell r="AN759"/>
          <cell r="AO759"/>
          <cell r="AP759">
            <v>0.1</v>
          </cell>
          <cell r="AQ759">
            <v>0</v>
          </cell>
          <cell r="AR759">
            <v>588.04999999999995</v>
          </cell>
          <cell r="AS759">
            <v>588.04999999999995</v>
          </cell>
          <cell r="AT759"/>
          <cell r="AU759"/>
          <cell r="AV759"/>
          <cell r="AW759">
            <v>0</v>
          </cell>
          <cell r="AX759">
            <v>0</v>
          </cell>
          <cell r="AY759">
            <v>0</v>
          </cell>
          <cell r="AZ759">
            <v>0</v>
          </cell>
          <cell r="BA759"/>
          <cell r="BB759"/>
          <cell r="BC759"/>
          <cell r="BD759">
            <v>0</v>
          </cell>
          <cell r="BE759">
            <v>0</v>
          </cell>
          <cell r="BF759">
            <v>0</v>
          </cell>
          <cell r="BG759">
            <v>0</v>
          </cell>
          <cell r="BH759"/>
          <cell r="BI759"/>
          <cell r="BJ759"/>
          <cell r="BK759">
            <v>0</v>
          </cell>
          <cell r="BL759">
            <v>0</v>
          </cell>
          <cell r="BM759"/>
          <cell r="BN759">
            <v>0</v>
          </cell>
          <cell r="BO759">
            <v>0</v>
          </cell>
        </row>
        <row r="760">
          <cell r="I760" t="str">
            <v>2479/15</v>
          </cell>
          <cell r="J760" t="str">
            <v>G_2479/15</v>
          </cell>
          <cell r="K760">
            <v>2019</v>
          </cell>
          <cell r="L760">
            <v>2023</v>
          </cell>
          <cell r="M760">
            <v>2058.6799999999998</v>
          </cell>
          <cell r="N760">
            <v>2058.6799999999998</v>
          </cell>
          <cell r="O760">
            <v>0</v>
          </cell>
          <cell r="P760">
            <v>0.35</v>
          </cell>
          <cell r="Q760">
            <v>0.35</v>
          </cell>
          <cell r="R760">
            <v>0</v>
          </cell>
          <cell r="S760">
            <v>0</v>
          </cell>
          <cell r="T760">
            <v>0</v>
          </cell>
          <cell r="U760">
            <v>0</v>
          </cell>
          <cell r="V760">
            <v>0</v>
          </cell>
          <cell r="W760">
            <v>2058.6799999999998</v>
          </cell>
          <cell r="X760">
            <v>2058.6799999999998</v>
          </cell>
          <cell r="Y760">
            <v>0</v>
          </cell>
          <cell r="Z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0</v>
          </cell>
          <cell r="AE760">
            <v>0</v>
          </cell>
          <cell r="AF760"/>
          <cell r="AG760"/>
          <cell r="AH760"/>
          <cell r="AI760">
            <v>0</v>
          </cell>
          <cell r="AJ760">
            <v>0</v>
          </cell>
          <cell r="AK760">
            <v>0</v>
          </cell>
          <cell r="AL760">
            <v>0</v>
          </cell>
          <cell r="AM760"/>
          <cell r="AN760"/>
          <cell r="AO760"/>
          <cell r="AP760">
            <v>0</v>
          </cell>
          <cell r="AQ760">
            <v>0</v>
          </cell>
          <cell r="AR760">
            <v>0</v>
          </cell>
          <cell r="AS760">
            <v>0</v>
          </cell>
          <cell r="AT760"/>
          <cell r="AU760"/>
          <cell r="AV760"/>
          <cell r="AW760">
            <v>0.35</v>
          </cell>
          <cell r="AX760">
            <v>0</v>
          </cell>
          <cell r="AY760">
            <v>2058.6799999999998</v>
          </cell>
          <cell r="AZ760">
            <v>2058.6799999999998</v>
          </cell>
          <cell r="BA760"/>
          <cell r="BB760"/>
          <cell r="BC760"/>
          <cell r="BD760">
            <v>0</v>
          </cell>
          <cell r="BE760">
            <v>0</v>
          </cell>
          <cell r="BF760">
            <v>0</v>
          </cell>
          <cell r="BG760">
            <v>0</v>
          </cell>
          <cell r="BH760"/>
          <cell r="BI760"/>
          <cell r="BJ760"/>
          <cell r="BK760">
            <v>0</v>
          </cell>
          <cell r="BL760">
            <v>0</v>
          </cell>
          <cell r="BM760"/>
          <cell r="BN760">
            <v>0</v>
          </cell>
          <cell r="BO760">
            <v>0</v>
          </cell>
        </row>
        <row r="761">
          <cell r="I761" t="str">
            <v>2480/15</v>
          </cell>
          <cell r="J761" t="str">
            <v>G_2480/15</v>
          </cell>
          <cell r="K761">
            <v>2019</v>
          </cell>
          <cell r="L761">
            <v>2023</v>
          </cell>
          <cell r="M761">
            <v>1595.87</v>
          </cell>
          <cell r="N761">
            <v>1595.87</v>
          </cell>
          <cell r="O761">
            <v>0</v>
          </cell>
          <cell r="P761">
            <v>0.35</v>
          </cell>
          <cell r="Q761">
            <v>0.35</v>
          </cell>
          <cell r="R761">
            <v>0</v>
          </cell>
          <cell r="S761">
            <v>0</v>
          </cell>
          <cell r="T761">
            <v>0</v>
          </cell>
          <cell r="U761">
            <v>0</v>
          </cell>
          <cell r="V761">
            <v>0</v>
          </cell>
          <cell r="W761">
            <v>1595.87</v>
          </cell>
          <cell r="X761">
            <v>1595.87</v>
          </cell>
          <cell r="Y761">
            <v>0</v>
          </cell>
          <cell r="Z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0</v>
          </cell>
          <cell r="AE761">
            <v>0</v>
          </cell>
          <cell r="AF761"/>
          <cell r="AG761"/>
          <cell r="AH761"/>
          <cell r="AI761">
            <v>0</v>
          </cell>
          <cell r="AJ761">
            <v>0</v>
          </cell>
          <cell r="AK761">
            <v>0</v>
          </cell>
          <cell r="AL761">
            <v>0</v>
          </cell>
          <cell r="AM761"/>
          <cell r="AN761"/>
          <cell r="AO761"/>
          <cell r="AP761">
            <v>0</v>
          </cell>
          <cell r="AQ761">
            <v>0</v>
          </cell>
          <cell r="AR761">
            <v>0</v>
          </cell>
          <cell r="AS761">
            <v>0</v>
          </cell>
          <cell r="AT761"/>
          <cell r="AU761"/>
          <cell r="AV761"/>
          <cell r="AW761">
            <v>0.35</v>
          </cell>
          <cell r="AX761">
            <v>0</v>
          </cell>
          <cell r="AY761">
            <v>1595.87</v>
          </cell>
          <cell r="AZ761">
            <v>1595.87</v>
          </cell>
          <cell r="BA761"/>
          <cell r="BB761"/>
          <cell r="BC761"/>
          <cell r="BD761">
            <v>0</v>
          </cell>
          <cell r="BE761">
            <v>0</v>
          </cell>
          <cell r="BF761">
            <v>0</v>
          </cell>
          <cell r="BG761">
            <v>0</v>
          </cell>
          <cell r="BH761"/>
          <cell r="BI761"/>
          <cell r="BJ761"/>
          <cell r="BK761">
            <v>0</v>
          </cell>
          <cell r="BL761">
            <v>0</v>
          </cell>
          <cell r="BM761"/>
          <cell r="BN761">
            <v>0</v>
          </cell>
          <cell r="BO761">
            <v>0</v>
          </cell>
        </row>
        <row r="762">
          <cell r="I762" t="str">
            <v>1237/15</v>
          </cell>
          <cell r="J762" t="str">
            <v>G_1237/15</v>
          </cell>
          <cell r="K762">
            <v>2017</v>
          </cell>
          <cell r="L762">
            <v>2024</v>
          </cell>
          <cell r="M762">
            <v>8690.74</v>
          </cell>
          <cell r="N762">
            <v>8690.74</v>
          </cell>
          <cell r="O762">
            <v>0</v>
          </cell>
          <cell r="P762">
            <v>2.85</v>
          </cell>
          <cell r="Q762">
            <v>2.85</v>
          </cell>
          <cell r="R762">
            <v>0</v>
          </cell>
          <cell r="S762">
            <v>0</v>
          </cell>
          <cell r="T762">
            <v>0</v>
          </cell>
          <cell r="U762">
            <v>0</v>
          </cell>
          <cell r="V762">
            <v>0</v>
          </cell>
          <cell r="W762">
            <v>8690.74</v>
          </cell>
          <cell r="X762">
            <v>8690.74</v>
          </cell>
          <cell r="Y762">
            <v>0</v>
          </cell>
          <cell r="Z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0</v>
          </cell>
          <cell r="AE762">
            <v>0</v>
          </cell>
          <cell r="AF762"/>
          <cell r="AG762"/>
          <cell r="AH762"/>
          <cell r="AI762">
            <v>0</v>
          </cell>
          <cell r="AJ762">
            <v>0</v>
          </cell>
          <cell r="AK762">
            <v>0</v>
          </cell>
          <cell r="AL762">
            <v>0</v>
          </cell>
          <cell r="AM762"/>
          <cell r="AN762"/>
          <cell r="AO762"/>
          <cell r="AP762">
            <v>0</v>
          </cell>
          <cell r="AQ762">
            <v>0</v>
          </cell>
          <cell r="AR762">
            <v>0</v>
          </cell>
          <cell r="AS762">
            <v>0</v>
          </cell>
          <cell r="AT762"/>
          <cell r="AU762"/>
          <cell r="AV762"/>
          <cell r="AW762">
            <v>0</v>
          </cell>
          <cell r="AX762">
            <v>0</v>
          </cell>
          <cell r="AY762">
            <v>690.74</v>
          </cell>
          <cell r="AZ762">
            <v>690.74</v>
          </cell>
          <cell r="BA762"/>
          <cell r="BB762"/>
          <cell r="BC762"/>
          <cell r="BD762">
            <v>2.85</v>
          </cell>
          <cell r="BE762">
            <v>0</v>
          </cell>
          <cell r="BF762">
            <v>8000</v>
          </cell>
          <cell r="BG762">
            <v>8000</v>
          </cell>
          <cell r="BH762"/>
          <cell r="BI762"/>
          <cell r="BJ762"/>
          <cell r="BK762">
            <v>0</v>
          </cell>
          <cell r="BL762">
            <v>0</v>
          </cell>
          <cell r="BM762"/>
          <cell r="BN762">
            <v>0</v>
          </cell>
          <cell r="BO762">
            <v>0</v>
          </cell>
        </row>
        <row r="763">
          <cell r="I763" t="str">
            <v>1321/15</v>
          </cell>
          <cell r="J763" t="str">
            <v>I_1321/15</v>
          </cell>
          <cell r="K763">
            <v>2018</v>
          </cell>
          <cell r="L763">
            <v>2024</v>
          </cell>
          <cell r="M763">
            <v>13128.85</v>
          </cell>
          <cell r="N763">
            <v>13128.85</v>
          </cell>
          <cell r="O763">
            <v>0</v>
          </cell>
          <cell r="P763">
            <v>0.5</v>
          </cell>
          <cell r="Q763">
            <v>0.5</v>
          </cell>
          <cell r="R763">
            <v>0</v>
          </cell>
          <cell r="S763">
            <v>0.5</v>
          </cell>
          <cell r="T763">
            <v>0.5</v>
          </cell>
          <cell r="U763">
            <v>0</v>
          </cell>
          <cell r="V763">
            <v>0</v>
          </cell>
          <cell r="W763">
            <v>13128.85</v>
          </cell>
          <cell r="X763">
            <v>13128.85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/>
          <cell r="AG763"/>
          <cell r="AH763"/>
          <cell r="AI763">
            <v>0</v>
          </cell>
          <cell r="AJ763">
            <v>0</v>
          </cell>
          <cell r="AK763">
            <v>0</v>
          </cell>
          <cell r="AL763">
            <v>0</v>
          </cell>
          <cell r="AM763"/>
          <cell r="AN763"/>
          <cell r="AO763"/>
          <cell r="AP763">
            <v>0</v>
          </cell>
          <cell r="AQ763">
            <v>0</v>
          </cell>
          <cell r="AR763">
            <v>0</v>
          </cell>
          <cell r="AS763">
            <v>0</v>
          </cell>
          <cell r="AT763"/>
          <cell r="AU763"/>
          <cell r="AV763"/>
          <cell r="AW763">
            <v>0</v>
          </cell>
          <cell r="AX763">
            <v>0</v>
          </cell>
          <cell r="AY763">
            <v>128.85</v>
          </cell>
          <cell r="AZ763">
            <v>128.85</v>
          </cell>
          <cell r="BA763"/>
          <cell r="BB763"/>
          <cell r="BC763"/>
          <cell r="BD763">
            <v>0.5</v>
          </cell>
          <cell r="BE763">
            <v>0.5</v>
          </cell>
          <cell r="BF763">
            <v>13000</v>
          </cell>
          <cell r="BG763">
            <v>13000</v>
          </cell>
          <cell r="BH763"/>
          <cell r="BI763"/>
          <cell r="BJ763"/>
          <cell r="BK763">
            <v>0</v>
          </cell>
          <cell r="BL763">
            <v>0</v>
          </cell>
          <cell r="BM763"/>
          <cell r="BN763">
            <v>0</v>
          </cell>
          <cell r="BO763">
            <v>0</v>
          </cell>
        </row>
        <row r="764">
          <cell r="I764" t="str">
            <v>538/12</v>
          </cell>
          <cell r="J764" t="str">
            <v>G_538/12</v>
          </cell>
          <cell r="K764">
            <v>2013</v>
          </cell>
          <cell r="L764">
            <v>2021</v>
          </cell>
          <cell r="M764">
            <v>9705.4599999999991</v>
          </cell>
          <cell r="N764">
            <v>9705.4599999999991</v>
          </cell>
          <cell r="O764">
            <v>0</v>
          </cell>
          <cell r="P764">
            <v>1.4</v>
          </cell>
          <cell r="Q764">
            <v>1.4</v>
          </cell>
          <cell r="R764">
            <v>0</v>
          </cell>
          <cell r="S764">
            <v>0</v>
          </cell>
          <cell r="T764">
            <v>0</v>
          </cell>
          <cell r="U764">
            <v>0</v>
          </cell>
          <cell r="V764">
            <v>3817.2299999999996</v>
          </cell>
          <cell r="W764">
            <v>5888.23</v>
          </cell>
          <cell r="X764">
            <v>5888.23</v>
          </cell>
          <cell r="Y764">
            <v>0</v>
          </cell>
          <cell r="Z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888.23</v>
          </cell>
          <cell r="AE764">
            <v>888.23</v>
          </cell>
          <cell r="AF764"/>
          <cell r="AG764"/>
          <cell r="AH764"/>
          <cell r="AI764">
            <v>1.4</v>
          </cell>
          <cell r="AJ764">
            <v>0</v>
          </cell>
          <cell r="AK764">
            <v>5000</v>
          </cell>
          <cell r="AL764">
            <v>5000</v>
          </cell>
          <cell r="AM764"/>
          <cell r="AN764"/>
          <cell r="AO764"/>
          <cell r="AP764">
            <v>0</v>
          </cell>
          <cell r="AQ764">
            <v>0</v>
          </cell>
          <cell r="AR764">
            <v>0</v>
          </cell>
          <cell r="AS764">
            <v>0</v>
          </cell>
          <cell r="AT764"/>
          <cell r="AU764"/>
          <cell r="AV764"/>
          <cell r="AW764">
            <v>0</v>
          </cell>
          <cell r="AX764">
            <v>0</v>
          </cell>
          <cell r="AY764">
            <v>0</v>
          </cell>
          <cell r="AZ764">
            <v>0</v>
          </cell>
          <cell r="BA764"/>
          <cell r="BB764"/>
          <cell r="BC764"/>
          <cell r="BD764">
            <v>0</v>
          </cell>
          <cell r="BE764">
            <v>0</v>
          </cell>
          <cell r="BF764">
            <v>0</v>
          </cell>
          <cell r="BG764">
            <v>0</v>
          </cell>
          <cell r="BH764"/>
          <cell r="BI764"/>
          <cell r="BJ764"/>
          <cell r="BK764">
            <v>0</v>
          </cell>
          <cell r="BL764">
            <v>0</v>
          </cell>
          <cell r="BM764"/>
          <cell r="BN764">
            <v>0</v>
          </cell>
          <cell r="BO764">
            <v>0</v>
          </cell>
        </row>
        <row r="765">
          <cell r="I765" t="str">
            <v>533/12</v>
          </cell>
          <cell r="J765" t="str">
            <v>G_533/12</v>
          </cell>
          <cell r="K765">
            <v>2013</v>
          </cell>
          <cell r="L765">
            <v>2020</v>
          </cell>
          <cell r="M765">
            <v>6094.4</v>
          </cell>
          <cell r="N765">
            <v>6094.4</v>
          </cell>
          <cell r="O765">
            <v>0</v>
          </cell>
          <cell r="P765">
            <v>0.52900000000000003</v>
          </cell>
          <cell r="Q765">
            <v>0.52900000000000003</v>
          </cell>
          <cell r="R765">
            <v>0</v>
          </cell>
          <cell r="S765">
            <v>0.25</v>
          </cell>
          <cell r="T765">
            <v>0.25</v>
          </cell>
          <cell r="U765">
            <v>0</v>
          </cell>
          <cell r="V765">
            <v>2229.2599999999998</v>
          </cell>
          <cell r="W765">
            <v>3865.14</v>
          </cell>
          <cell r="X765">
            <v>3865.14</v>
          </cell>
          <cell r="Y765">
            <v>0</v>
          </cell>
          <cell r="Z765">
            <v>0</v>
          </cell>
          <cell r="AA765">
            <v>0</v>
          </cell>
          <cell r="AB765">
            <v>0.52900000000000003</v>
          </cell>
          <cell r="AC765">
            <v>0.25</v>
          </cell>
          <cell r="AD765">
            <v>3865.14</v>
          </cell>
          <cell r="AE765">
            <v>3865.14</v>
          </cell>
          <cell r="AF765"/>
          <cell r="AG765"/>
          <cell r="AH765"/>
          <cell r="AI765">
            <v>0</v>
          </cell>
          <cell r="AJ765">
            <v>0</v>
          </cell>
          <cell r="AK765">
            <v>0</v>
          </cell>
          <cell r="AL765">
            <v>0</v>
          </cell>
          <cell r="AM765"/>
          <cell r="AN765"/>
          <cell r="AO765"/>
          <cell r="AP765">
            <v>0</v>
          </cell>
          <cell r="AQ765">
            <v>0</v>
          </cell>
          <cell r="AR765">
            <v>0</v>
          </cell>
          <cell r="AS765">
            <v>0</v>
          </cell>
          <cell r="AT765"/>
          <cell r="AU765"/>
          <cell r="AV765"/>
          <cell r="AW765">
            <v>0</v>
          </cell>
          <cell r="AX765">
            <v>0</v>
          </cell>
          <cell r="AY765">
            <v>0</v>
          </cell>
          <cell r="AZ765">
            <v>0</v>
          </cell>
          <cell r="BA765"/>
          <cell r="BB765"/>
          <cell r="BC765"/>
          <cell r="BD765">
            <v>0</v>
          </cell>
          <cell r="BE765">
            <v>0</v>
          </cell>
          <cell r="BF765">
            <v>0</v>
          </cell>
          <cell r="BG765">
            <v>0</v>
          </cell>
          <cell r="BH765"/>
          <cell r="BI765"/>
          <cell r="BJ765"/>
          <cell r="BK765">
            <v>0</v>
          </cell>
          <cell r="BL765">
            <v>0</v>
          </cell>
          <cell r="BM765"/>
          <cell r="BN765">
            <v>0</v>
          </cell>
          <cell r="BO765">
            <v>0</v>
          </cell>
        </row>
        <row r="766">
          <cell r="I766" t="str">
            <v>5962/19</v>
          </cell>
          <cell r="J766" t="str">
            <v>J_5962/19</v>
          </cell>
          <cell r="K766">
            <v>2019</v>
          </cell>
          <cell r="L766">
            <v>2020</v>
          </cell>
          <cell r="M766">
            <v>4395.74</v>
          </cell>
          <cell r="N766">
            <v>4395.74</v>
          </cell>
          <cell r="O766">
            <v>0</v>
          </cell>
          <cell r="P766">
            <v>0.4</v>
          </cell>
          <cell r="Q766">
            <v>0.4</v>
          </cell>
          <cell r="R766">
            <v>0</v>
          </cell>
          <cell r="S766">
            <v>0.4</v>
          </cell>
          <cell r="T766">
            <v>0.4</v>
          </cell>
          <cell r="U766">
            <v>0</v>
          </cell>
          <cell r="V766">
            <v>539.06999999999971</v>
          </cell>
          <cell r="W766">
            <v>3856.67</v>
          </cell>
          <cell r="X766">
            <v>3856.67</v>
          </cell>
          <cell r="Y766">
            <v>0</v>
          </cell>
          <cell r="Z766">
            <v>0</v>
          </cell>
          <cell r="AA766">
            <v>0</v>
          </cell>
          <cell r="AB766">
            <v>0.4</v>
          </cell>
          <cell r="AC766">
            <v>0.4</v>
          </cell>
          <cell r="AD766">
            <v>3856.67</v>
          </cell>
          <cell r="AE766">
            <v>3856.67</v>
          </cell>
          <cell r="AF766"/>
          <cell r="AG766"/>
          <cell r="AH766"/>
          <cell r="AI766">
            <v>0</v>
          </cell>
          <cell r="AJ766">
            <v>0</v>
          </cell>
          <cell r="AK766">
            <v>0</v>
          </cell>
          <cell r="AL766">
            <v>0</v>
          </cell>
          <cell r="AM766"/>
          <cell r="AN766"/>
          <cell r="AO766"/>
          <cell r="AP766">
            <v>0</v>
          </cell>
          <cell r="AQ766">
            <v>0</v>
          </cell>
          <cell r="AR766">
            <v>0</v>
          </cell>
          <cell r="AS766">
            <v>0</v>
          </cell>
          <cell r="AT766"/>
          <cell r="AU766"/>
          <cell r="AV766"/>
          <cell r="AW766">
            <v>0</v>
          </cell>
          <cell r="AX766">
            <v>0</v>
          </cell>
          <cell r="AY766">
            <v>0</v>
          </cell>
          <cell r="AZ766">
            <v>0</v>
          </cell>
          <cell r="BA766"/>
          <cell r="BB766"/>
          <cell r="BC766"/>
          <cell r="BD766">
            <v>0</v>
          </cell>
          <cell r="BE766">
            <v>0</v>
          </cell>
          <cell r="BF766">
            <v>0</v>
          </cell>
          <cell r="BG766">
            <v>0</v>
          </cell>
          <cell r="BH766"/>
          <cell r="BI766"/>
          <cell r="BJ766"/>
          <cell r="BK766">
            <v>0</v>
          </cell>
          <cell r="BL766">
            <v>0</v>
          </cell>
          <cell r="BM766"/>
          <cell r="BN766">
            <v>0</v>
          </cell>
          <cell r="BO766">
            <v>0</v>
          </cell>
        </row>
        <row r="767">
          <cell r="I767"/>
          <cell r="J767"/>
          <cell r="K767"/>
          <cell r="L767"/>
          <cell r="M767">
            <v>123107.99</v>
          </cell>
          <cell r="N767" t="e">
            <v>#N/A</v>
          </cell>
          <cell r="O767" t="e">
            <v>#N/A</v>
          </cell>
          <cell r="P767">
            <v>0</v>
          </cell>
          <cell r="Q767" t="e">
            <v>#N/A</v>
          </cell>
          <cell r="R767" t="e">
            <v>#N/A</v>
          </cell>
          <cell r="S767">
            <v>0</v>
          </cell>
          <cell r="T767" t="e">
            <v>#N/A</v>
          </cell>
          <cell r="U767" t="e">
            <v>#N/A</v>
          </cell>
          <cell r="V767">
            <v>123107.99</v>
          </cell>
          <cell r="W767">
            <v>0</v>
          </cell>
          <cell r="X767">
            <v>0</v>
          </cell>
          <cell r="Y767">
            <v>0</v>
          </cell>
          <cell r="Z767">
            <v>0</v>
          </cell>
          <cell r="AA767">
            <v>0</v>
          </cell>
          <cell r="AB767"/>
          <cell r="AC767"/>
          <cell r="AD767">
            <v>0</v>
          </cell>
          <cell r="AE767"/>
          <cell r="AF767">
            <v>0</v>
          </cell>
          <cell r="AG767">
            <v>0</v>
          </cell>
          <cell r="AH767">
            <v>0</v>
          </cell>
          <cell r="AI767"/>
          <cell r="AJ767"/>
          <cell r="AK767"/>
          <cell r="AL767"/>
          <cell r="AM767">
            <v>0</v>
          </cell>
          <cell r="AN767">
            <v>0</v>
          </cell>
          <cell r="AO767">
            <v>0</v>
          </cell>
          <cell r="AP767"/>
          <cell r="AQ767"/>
          <cell r="AR767"/>
          <cell r="AS767"/>
          <cell r="AT767">
            <v>0</v>
          </cell>
          <cell r="AU767">
            <v>0</v>
          </cell>
          <cell r="AV767">
            <v>0</v>
          </cell>
          <cell r="AW767"/>
          <cell r="AX767"/>
          <cell r="AY767"/>
          <cell r="AZ767"/>
          <cell r="BA767">
            <v>0</v>
          </cell>
          <cell r="BB767">
            <v>0</v>
          </cell>
          <cell r="BC767">
            <v>0</v>
          </cell>
          <cell r="BD767"/>
          <cell r="BE767"/>
          <cell r="BF767"/>
          <cell r="BG767"/>
          <cell r="BH767">
            <v>0</v>
          </cell>
          <cell r="BI767">
            <v>0</v>
          </cell>
          <cell r="BJ767">
            <v>0</v>
          </cell>
          <cell r="BK767"/>
          <cell r="BL767"/>
          <cell r="BM767">
            <v>1</v>
          </cell>
          <cell r="BN767"/>
          <cell r="BO767"/>
        </row>
        <row r="768">
          <cell r="I768" t="str">
            <v>1777/15</v>
          </cell>
          <cell r="J768" t="str">
            <v>G_1777/15</v>
          </cell>
          <cell r="K768">
            <v>2015</v>
          </cell>
          <cell r="L768">
            <v>2022</v>
          </cell>
          <cell r="M768">
            <v>12756.22</v>
          </cell>
          <cell r="N768">
            <v>12756.22</v>
          </cell>
          <cell r="O768">
            <v>0</v>
          </cell>
          <cell r="P768">
            <v>0.71</v>
          </cell>
          <cell r="Q768">
            <v>0.71</v>
          </cell>
          <cell r="R768">
            <v>0</v>
          </cell>
          <cell r="S768">
            <v>0.32</v>
          </cell>
          <cell r="T768">
            <v>0.32</v>
          </cell>
          <cell r="U768">
            <v>0</v>
          </cell>
          <cell r="V768">
            <v>171.26000000000022</v>
          </cell>
          <cell r="W768">
            <v>12584.96</v>
          </cell>
          <cell r="X768">
            <v>12584.96</v>
          </cell>
          <cell r="Y768">
            <v>0</v>
          </cell>
          <cell r="Z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1803</v>
          </cell>
          <cell r="AE768">
            <v>1803</v>
          </cell>
          <cell r="AF768"/>
          <cell r="AG768"/>
          <cell r="AH768"/>
          <cell r="AI768">
            <v>0</v>
          </cell>
          <cell r="AJ768">
            <v>0</v>
          </cell>
          <cell r="AK768">
            <v>500</v>
          </cell>
          <cell r="AL768">
            <v>500</v>
          </cell>
          <cell r="AM768"/>
          <cell r="AN768"/>
          <cell r="AO768"/>
          <cell r="AP768">
            <v>0.71</v>
          </cell>
          <cell r="AQ768">
            <v>0.32</v>
          </cell>
          <cell r="AR768">
            <v>7281.96</v>
          </cell>
          <cell r="AS768">
            <v>7281.96</v>
          </cell>
          <cell r="AT768"/>
          <cell r="AU768"/>
          <cell r="AV768"/>
          <cell r="AW768">
            <v>0</v>
          </cell>
          <cell r="AX768">
            <v>0</v>
          </cell>
          <cell r="AY768">
            <v>3000</v>
          </cell>
          <cell r="AZ768">
            <v>3000</v>
          </cell>
          <cell r="BA768"/>
          <cell r="BB768"/>
          <cell r="BC768"/>
          <cell r="BD768">
            <v>0</v>
          </cell>
          <cell r="BE768">
            <v>0</v>
          </cell>
          <cell r="BF768">
            <v>0</v>
          </cell>
          <cell r="BG768">
            <v>0</v>
          </cell>
          <cell r="BH768"/>
          <cell r="BI768"/>
          <cell r="BJ768"/>
          <cell r="BK768">
            <v>0</v>
          </cell>
          <cell r="BL768">
            <v>0</v>
          </cell>
          <cell r="BM768"/>
          <cell r="BN768">
            <v>0</v>
          </cell>
          <cell r="BO768">
            <v>0</v>
          </cell>
        </row>
        <row r="769">
          <cell r="I769" t="str">
            <v>2311/15</v>
          </cell>
          <cell r="J769" t="str">
            <v>G_2311/15</v>
          </cell>
          <cell r="K769">
            <v>2016</v>
          </cell>
          <cell r="L769">
            <v>2022</v>
          </cell>
          <cell r="M769">
            <v>1727.84</v>
          </cell>
          <cell r="N769">
            <v>1727.84</v>
          </cell>
          <cell r="O769">
            <v>0</v>
          </cell>
          <cell r="P769">
            <v>0.1</v>
          </cell>
          <cell r="Q769">
            <v>0.1</v>
          </cell>
          <cell r="R769">
            <v>0</v>
          </cell>
          <cell r="S769">
            <v>0.25</v>
          </cell>
          <cell r="T769">
            <v>0.25</v>
          </cell>
          <cell r="U769">
            <v>0</v>
          </cell>
          <cell r="V769">
            <v>0</v>
          </cell>
          <cell r="W769">
            <v>1727.84</v>
          </cell>
          <cell r="X769">
            <v>1727.84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/>
          <cell r="AG769"/>
          <cell r="AH769"/>
          <cell r="AI769">
            <v>0</v>
          </cell>
          <cell r="AJ769">
            <v>0</v>
          </cell>
          <cell r="AK769">
            <v>0</v>
          </cell>
          <cell r="AL769">
            <v>0</v>
          </cell>
          <cell r="AM769"/>
          <cell r="AN769"/>
          <cell r="AO769"/>
          <cell r="AP769">
            <v>0.1</v>
          </cell>
          <cell r="AQ769">
            <v>0.25</v>
          </cell>
          <cell r="AR769">
            <v>227.84</v>
          </cell>
          <cell r="AS769">
            <v>227.84</v>
          </cell>
          <cell r="AT769"/>
          <cell r="AU769"/>
          <cell r="AV769"/>
          <cell r="AW769">
            <v>0</v>
          </cell>
          <cell r="AX769">
            <v>0</v>
          </cell>
          <cell r="AY769">
            <v>1500</v>
          </cell>
          <cell r="AZ769">
            <v>1500</v>
          </cell>
          <cell r="BA769"/>
          <cell r="BB769"/>
          <cell r="BC769"/>
          <cell r="BD769">
            <v>0</v>
          </cell>
          <cell r="BE769">
            <v>0</v>
          </cell>
          <cell r="BF769">
            <v>0</v>
          </cell>
          <cell r="BG769">
            <v>0</v>
          </cell>
          <cell r="BH769"/>
          <cell r="BI769"/>
          <cell r="BJ769"/>
          <cell r="BK769">
            <v>0</v>
          </cell>
          <cell r="BL769">
            <v>0</v>
          </cell>
          <cell r="BM769"/>
          <cell r="BN769">
            <v>0</v>
          </cell>
          <cell r="BO769">
            <v>0</v>
          </cell>
        </row>
        <row r="770">
          <cell r="I770" t="str">
            <v>2312/15</v>
          </cell>
          <cell r="J770" t="str">
            <v>G_2312/15</v>
          </cell>
          <cell r="K770">
            <v>2016</v>
          </cell>
          <cell r="L770">
            <v>2022</v>
          </cell>
          <cell r="M770">
            <v>1727.84</v>
          </cell>
          <cell r="N770">
            <v>1727.84</v>
          </cell>
          <cell r="O770">
            <v>0</v>
          </cell>
          <cell r="P770">
            <v>0.1</v>
          </cell>
          <cell r="Q770">
            <v>0.1</v>
          </cell>
          <cell r="R770">
            <v>0</v>
          </cell>
          <cell r="S770">
            <v>0.25</v>
          </cell>
          <cell r="T770">
            <v>0.25</v>
          </cell>
          <cell r="U770">
            <v>0</v>
          </cell>
          <cell r="V770">
            <v>0</v>
          </cell>
          <cell r="W770">
            <v>1727.84</v>
          </cell>
          <cell r="X770">
            <v>1727.84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/>
          <cell r="AG770"/>
          <cell r="AH770"/>
          <cell r="AI770">
            <v>0</v>
          </cell>
          <cell r="AJ770">
            <v>0</v>
          </cell>
          <cell r="AK770">
            <v>0</v>
          </cell>
          <cell r="AL770">
            <v>0</v>
          </cell>
          <cell r="AM770"/>
          <cell r="AN770"/>
          <cell r="AO770"/>
          <cell r="AP770">
            <v>0.1</v>
          </cell>
          <cell r="AQ770">
            <v>0.25</v>
          </cell>
          <cell r="AR770">
            <v>227.84</v>
          </cell>
          <cell r="AS770">
            <v>227.84</v>
          </cell>
          <cell r="AT770"/>
          <cell r="AU770"/>
          <cell r="AV770"/>
          <cell r="AW770">
            <v>0</v>
          </cell>
          <cell r="AX770">
            <v>0</v>
          </cell>
          <cell r="AY770">
            <v>1500</v>
          </cell>
          <cell r="AZ770">
            <v>1500</v>
          </cell>
          <cell r="BA770"/>
          <cell r="BB770"/>
          <cell r="BC770"/>
          <cell r="BD770">
            <v>0</v>
          </cell>
          <cell r="BE770">
            <v>0</v>
          </cell>
          <cell r="BF770">
            <v>0</v>
          </cell>
          <cell r="BG770">
            <v>0</v>
          </cell>
          <cell r="BH770"/>
          <cell r="BI770"/>
          <cell r="BJ770"/>
          <cell r="BK770">
            <v>0</v>
          </cell>
          <cell r="BL770">
            <v>0</v>
          </cell>
          <cell r="BM770"/>
          <cell r="BN770">
            <v>0</v>
          </cell>
          <cell r="BO770">
            <v>0</v>
          </cell>
        </row>
        <row r="771">
          <cell r="I771" t="str">
            <v>2313/15</v>
          </cell>
          <cell r="J771" t="str">
            <v>G_2313/15</v>
          </cell>
          <cell r="K771">
            <v>2016</v>
          </cell>
          <cell r="L771">
            <v>2022</v>
          </cell>
          <cell r="M771">
            <v>1727.84</v>
          </cell>
          <cell r="N771">
            <v>1727.84</v>
          </cell>
          <cell r="O771">
            <v>0</v>
          </cell>
          <cell r="P771">
            <v>0.1</v>
          </cell>
          <cell r="Q771">
            <v>0.1</v>
          </cell>
          <cell r="R771">
            <v>0</v>
          </cell>
          <cell r="S771">
            <v>0.25</v>
          </cell>
          <cell r="T771">
            <v>0.25</v>
          </cell>
          <cell r="U771">
            <v>0</v>
          </cell>
          <cell r="V771">
            <v>0</v>
          </cell>
          <cell r="W771">
            <v>1727.84</v>
          </cell>
          <cell r="X771">
            <v>1727.84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/>
          <cell r="AG771"/>
          <cell r="AH771"/>
          <cell r="AI771">
            <v>0</v>
          </cell>
          <cell r="AJ771">
            <v>0</v>
          </cell>
          <cell r="AK771">
            <v>0</v>
          </cell>
          <cell r="AL771">
            <v>0</v>
          </cell>
          <cell r="AM771"/>
          <cell r="AN771"/>
          <cell r="AO771"/>
          <cell r="AP771">
            <v>0.1</v>
          </cell>
          <cell r="AQ771">
            <v>0.25</v>
          </cell>
          <cell r="AR771">
            <v>227.84</v>
          </cell>
          <cell r="AS771">
            <v>227.84</v>
          </cell>
          <cell r="AT771"/>
          <cell r="AU771"/>
          <cell r="AV771"/>
          <cell r="AW771">
            <v>0</v>
          </cell>
          <cell r="AX771">
            <v>0</v>
          </cell>
          <cell r="AY771">
            <v>1500</v>
          </cell>
          <cell r="AZ771">
            <v>1500</v>
          </cell>
          <cell r="BA771"/>
          <cell r="BB771"/>
          <cell r="BC771"/>
          <cell r="BD771">
            <v>0</v>
          </cell>
          <cell r="BE771">
            <v>0</v>
          </cell>
          <cell r="BF771">
            <v>0</v>
          </cell>
          <cell r="BG771">
            <v>0</v>
          </cell>
          <cell r="BH771"/>
          <cell r="BI771"/>
          <cell r="BJ771"/>
          <cell r="BK771">
            <v>0</v>
          </cell>
          <cell r="BL771">
            <v>0</v>
          </cell>
          <cell r="BM771"/>
          <cell r="BN771">
            <v>0</v>
          </cell>
          <cell r="BO771">
            <v>0</v>
          </cell>
        </row>
        <row r="772">
          <cell r="I772" t="str">
            <v>2314/15</v>
          </cell>
          <cell r="J772" t="str">
            <v>G_2314/15</v>
          </cell>
          <cell r="K772">
            <v>2016</v>
          </cell>
          <cell r="L772">
            <v>2022</v>
          </cell>
          <cell r="M772">
            <v>1727.84</v>
          </cell>
          <cell r="N772">
            <v>1727.84</v>
          </cell>
          <cell r="O772">
            <v>0</v>
          </cell>
          <cell r="P772">
            <v>0.1</v>
          </cell>
          <cell r="Q772">
            <v>0.1</v>
          </cell>
          <cell r="R772">
            <v>0</v>
          </cell>
          <cell r="S772">
            <v>0.25</v>
          </cell>
          <cell r="T772">
            <v>0.25</v>
          </cell>
          <cell r="U772">
            <v>0</v>
          </cell>
          <cell r="V772">
            <v>0</v>
          </cell>
          <cell r="W772">
            <v>1727.84</v>
          </cell>
          <cell r="X772">
            <v>1727.84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/>
          <cell r="AG772"/>
          <cell r="AH772"/>
          <cell r="AI772">
            <v>0</v>
          </cell>
          <cell r="AJ772">
            <v>0</v>
          </cell>
          <cell r="AK772">
            <v>0</v>
          </cell>
          <cell r="AL772">
            <v>0</v>
          </cell>
          <cell r="AM772"/>
          <cell r="AN772"/>
          <cell r="AO772"/>
          <cell r="AP772">
            <v>0.1</v>
          </cell>
          <cell r="AQ772">
            <v>0.25</v>
          </cell>
          <cell r="AR772">
            <v>227.84</v>
          </cell>
          <cell r="AS772">
            <v>227.84</v>
          </cell>
          <cell r="AT772"/>
          <cell r="AU772"/>
          <cell r="AV772"/>
          <cell r="AW772">
            <v>0</v>
          </cell>
          <cell r="AX772">
            <v>0</v>
          </cell>
          <cell r="AY772">
            <v>1500</v>
          </cell>
          <cell r="AZ772">
            <v>1500</v>
          </cell>
          <cell r="BA772"/>
          <cell r="BB772"/>
          <cell r="BC772"/>
          <cell r="BD772">
            <v>0</v>
          </cell>
          <cell r="BE772">
            <v>0</v>
          </cell>
          <cell r="BF772">
            <v>0</v>
          </cell>
          <cell r="BG772">
            <v>0</v>
          </cell>
          <cell r="BH772"/>
          <cell r="BI772"/>
          <cell r="BJ772"/>
          <cell r="BK772">
            <v>0</v>
          </cell>
          <cell r="BL772">
            <v>0</v>
          </cell>
          <cell r="BM772"/>
          <cell r="BN772">
            <v>0</v>
          </cell>
          <cell r="BO772">
            <v>0</v>
          </cell>
        </row>
        <row r="773">
          <cell r="I773" t="str">
            <v>2315/15</v>
          </cell>
          <cell r="J773" t="str">
            <v>G_2315/15</v>
          </cell>
          <cell r="K773">
            <v>2016</v>
          </cell>
          <cell r="L773">
            <v>2022</v>
          </cell>
          <cell r="M773">
            <v>1727.84</v>
          </cell>
          <cell r="N773">
            <v>1727.84</v>
          </cell>
          <cell r="O773">
            <v>0</v>
          </cell>
          <cell r="P773">
            <v>0.1</v>
          </cell>
          <cell r="Q773">
            <v>0.1</v>
          </cell>
          <cell r="R773">
            <v>0</v>
          </cell>
          <cell r="S773">
            <v>0.25</v>
          </cell>
          <cell r="T773">
            <v>0.25</v>
          </cell>
          <cell r="U773">
            <v>0</v>
          </cell>
          <cell r="V773">
            <v>0</v>
          </cell>
          <cell r="W773">
            <v>1727.84</v>
          </cell>
          <cell r="X773">
            <v>1727.84</v>
          </cell>
          <cell r="Y773">
            <v>0</v>
          </cell>
          <cell r="Z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0</v>
          </cell>
          <cell r="AE773">
            <v>0</v>
          </cell>
          <cell r="AF773"/>
          <cell r="AG773"/>
          <cell r="AH773"/>
          <cell r="AI773">
            <v>0</v>
          </cell>
          <cell r="AJ773">
            <v>0</v>
          </cell>
          <cell r="AK773">
            <v>0</v>
          </cell>
          <cell r="AL773">
            <v>0</v>
          </cell>
          <cell r="AM773"/>
          <cell r="AN773"/>
          <cell r="AO773"/>
          <cell r="AP773">
            <v>0.1</v>
          </cell>
          <cell r="AQ773">
            <v>0.25</v>
          </cell>
          <cell r="AR773">
            <v>227.84</v>
          </cell>
          <cell r="AS773">
            <v>227.84</v>
          </cell>
          <cell r="AT773"/>
          <cell r="AU773"/>
          <cell r="AV773"/>
          <cell r="AW773">
            <v>0</v>
          </cell>
          <cell r="AX773">
            <v>0</v>
          </cell>
          <cell r="AY773">
            <v>1500</v>
          </cell>
          <cell r="AZ773">
            <v>1500</v>
          </cell>
          <cell r="BA773"/>
          <cell r="BB773"/>
          <cell r="BC773"/>
          <cell r="BD773">
            <v>0</v>
          </cell>
          <cell r="BE773">
            <v>0</v>
          </cell>
          <cell r="BF773">
            <v>0</v>
          </cell>
          <cell r="BG773">
            <v>0</v>
          </cell>
          <cell r="BH773"/>
          <cell r="BI773"/>
          <cell r="BJ773"/>
          <cell r="BK773">
            <v>0</v>
          </cell>
          <cell r="BL773">
            <v>0</v>
          </cell>
          <cell r="BM773"/>
          <cell r="BN773">
            <v>0</v>
          </cell>
          <cell r="BO773">
            <v>0</v>
          </cell>
        </row>
        <row r="774">
          <cell r="I774" t="str">
            <v>2316/15</v>
          </cell>
          <cell r="J774" t="str">
            <v>G_2316/15</v>
          </cell>
          <cell r="K774">
            <v>2016</v>
          </cell>
          <cell r="L774">
            <v>2020</v>
          </cell>
          <cell r="M774">
            <v>1711.16</v>
          </cell>
          <cell r="N774">
            <v>1711.16</v>
          </cell>
          <cell r="O774">
            <v>0</v>
          </cell>
          <cell r="P774">
            <v>0.1</v>
          </cell>
          <cell r="Q774">
            <v>0.1</v>
          </cell>
          <cell r="R774">
            <v>0</v>
          </cell>
          <cell r="S774">
            <v>0.25</v>
          </cell>
          <cell r="T774">
            <v>0.25</v>
          </cell>
          <cell r="U774">
            <v>0</v>
          </cell>
          <cell r="V774">
            <v>0</v>
          </cell>
          <cell r="W774">
            <v>1711.16</v>
          </cell>
          <cell r="X774">
            <v>1711.16</v>
          </cell>
          <cell r="Y774">
            <v>0</v>
          </cell>
          <cell r="Z774">
            <v>0</v>
          </cell>
          <cell r="AA774">
            <v>0</v>
          </cell>
          <cell r="AB774">
            <v>0.1</v>
          </cell>
          <cell r="AC774">
            <v>0.25</v>
          </cell>
          <cell r="AD774">
            <v>1711.16</v>
          </cell>
          <cell r="AE774">
            <v>1711.16</v>
          </cell>
          <cell r="AF774"/>
          <cell r="AG774"/>
          <cell r="AH774"/>
          <cell r="AI774">
            <v>0</v>
          </cell>
          <cell r="AJ774">
            <v>0</v>
          </cell>
          <cell r="AK774">
            <v>0</v>
          </cell>
          <cell r="AL774">
            <v>0</v>
          </cell>
          <cell r="AM774"/>
          <cell r="AN774"/>
          <cell r="AO774"/>
          <cell r="AP774">
            <v>0</v>
          </cell>
          <cell r="AQ774">
            <v>0</v>
          </cell>
          <cell r="AR774">
            <v>0</v>
          </cell>
          <cell r="AS774">
            <v>0</v>
          </cell>
          <cell r="AT774"/>
          <cell r="AU774"/>
          <cell r="AV774"/>
          <cell r="AW774">
            <v>0</v>
          </cell>
          <cell r="AX774">
            <v>0</v>
          </cell>
          <cell r="AY774">
            <v>0</v>
          </cell>
          <cell r="AZ774">
            <v>0</v>
          </cell>
          <cell r="BA774"/>
          <cell r="BB774"/>
          <cell r="BC774"/>
          <cell r="BD774">
            <v>0</v>
          </cell>
          <cell r="BE774">
            <v>0</v>
          </cell>
          <cell r="BF774">
            <v>0</v>
          </cell>
          <cell r="BG774">
            <v>0</v>
          </cell>
          <cell r="BH774"/>
          <cell r="BI774"/>
          <cell r="BJ774"/>
          <cell r="BK774">
            <v>0</v>
          </cell>
          <cell r="BL774">
            <v>0</v>
          </cell>
          <cell r="BM774"/>
          <cell r="BN774">
            <v>0</v>
          </cell>
          <cell r="BO774">
            <v>0</v>
          </cell>
        </row>
        <row r="775">
          <cell r="I775" t="str">
            <v>2317/15</v>
          </cell>
          <cell r="J775" t="str">
            <v>G_2317/15</v>
          </cell>
          <cell r="K775">
            <v>2016</v>
          </cell>
          <cell r="L775">
            <v>2020</v>
          </cell>
          <cell r="M775">
            <v>1711.16</v>
          </cell>
          <cell r="N775">
            <v>1711.16</v>
          </cell>
          <cell r="O775">
            <v>0</v>
          </cell>
          <cell r="P775">
            <v>0.1</v>
          </cell>
          <cell r="Q775">
            <v>0.1</v>
          </cell>
          <cell r="R775">
            <v>0</v>
          </cell>
          <cell r="S775">
            <v>0.25</v>
          </cell>
          <cell r="T775">
            <v>0.25</v>
          </cell>
          <cell r="U775">
            <v>0</v>
          </cell>
          <cell r="V775">
            <v>0</v>
          </cell>
          <cell r="W775">
            <v>1711.16</v>
          </cell>
          <cell r="X775">
            <v>1711.16</v>
          </cell>
          <cell r="Y775">
            <v>0</v>
          </cell>
          <cell r="Z775">
            <v>0</v>
          </cell>
          <cell r="AA775">
            <v>0</v>
          </cell>
          <cell r="AB775">
            <v>0.1</v>
          </cell>
          <cell r="AC775">
            <v>0.25</v>
          </cell>
          <cell r="AD775">
            <v>1711.16</v>
          </cell>
          <cell r="AE775">
            <v>1711.16</v>
          </cell>
          <cell r="AF775"/>
          <cell r="AG775"/>
          <cell r="AH775"/>
          <cell r="AI775">
            <v>0</v>
          </cell>
          <cell r="AJ775">
            <v>0</v>
          </cell>
          <cell r="AK775">
            <v>0</v>
          </cell>
          <cell r="AL775">
            <v>0</v>
          </cell>
          <cell r="AM775"/>
          <cell r="AN775"/>
          <cell r="AO775"/>
          <cell r="AP775">
            <v>0</v>
          </cell>
          <cell r="AQ775">
            <v>0</v>
          </cell>
          <cell r="AR775">
            <v>0</v>
          </cell>
          <cell r="AS775">
            <v>0</v>
          </cell>
          <cell r="AT775"/>
          <cell r="AU775"/>
          <cell r="AV775"/>
          <cell r="AW775">
            <v>0</v>
          </cell>
          <cell r="AX775">
            <v>0</v>
          </cell>
          <cell r="AY775">
            <v>0</v>
          </cell>
          <cell r="AZ775">
            <v>0</v>
          </cell>
          <cell r="BA775"/>
          <cell r="BB775"/>
          <cell r="BC775"/>
          <cell r="BD775">
            <v>0</v>
          </cell>
          <cell r="BE775">
            <v>0</v>
          </cell>
          <cell r="BF775">
            <v>0</v>
          </cell>
          <cell r="BG775">
            <v>0</v>
          </cell>
          <cell r="BH775"/>
          <cell r="BI775"/>
          <cell r="BJ775"/>
          <cell r="BK775">
            <v>0</v>
          </cell>
          <cell r="BL775">
            <v>0</v>
          </cell>
          <cell r="BM775"/>
          <cell r="BN775">
            <v>0</v>
          </cell>
          <cell r="BO775">
            <v>0</v>
          </cell>
        </row>
        <row r="776">
          <cell r="I776" t="str">
            <v>2318/15</v>
          </cell>
          <cell r="J776" t="str">
            <v>G_2318/15</v>
          </cell>
          <cell r="K776">
            <v>2016</v>
          </cell>
          <cell r="L776">
            <v>2020</v>
          </cell>
          <cell r="M776">
            <v>1711.16</v>
          </cell>
          <cell r="N776">
            <v>1711.16</v>
          </cell>
          <cell r="O776">
            <v>0</v>
          </cell>
          <cell r="P776">
            <v>0.1</v>
          </cell>
          <cell r="Q776">
            <v>0.1</v>
          </cell>
          <cell r="R776">
            <v>0</v>
          </cell>
          <cell r="S776">
            <v>0.25</v>
          </cell>
          <cell r="T776">
            <v>0.25</v>
          </cell>
          <cell r="U776">
            <v>0</v>
          </cell>
          <cell r="V776">
            <v>14.430000000000064</v>
          </cell>
          <cell r="W776">
            <v>1696.73</v>
          </cell>
          <cell r="X776">
            <v>1696.73</v>
          </cell>
          <cell r="Y776">
            <v>0</v>
          </cell>
          <cell r="Z776">
            <v>0</v>
          </cell>
          <cell r="AA776">
            <v>0</v>
          </cell>
          <cell r="AB776">
            <v>0.1</v>
          </cell>
          <cell r="AC776">
            <v>0.25</v>
          </cell>
          <cell r="AD776">
            <v>1696.73</v>
          </cell>
          <cell r="AE776">
            <v>1696.73</v>
          </cell>
          <cell r="AF776"/>
          <cell r="AG776"/>
          <cell r="AH776"/>
          <cell r="AI776">
            <v>0</v>
          </cell>
          <cell r="AJ776">
            <v>0</v>
          </cell>
          <cell r="AK776">
            <v>0</v>
          </cell>
          <cell r="AL776">
            <v>0</v>
          </cell>
          <cell r="AM776"/>
          <cell r="AN776"/>
          <cell r="AO776"/>
          <cell r="AP776">
            <v>0</v>
          </cell>
          <cell r="AQ776">
            <v>0</v>
          </cell>
          <cell r="AR776">
            <v>0</v>
          </cell>
          <cell r="AS776">
            <v>0</v>
          </cell>
          <cell r="AT776"/>
          <cell r="AU776"/>
          <cell r="AV776"/>
          <cell r="AW776">
            <v>0</v>
          </cell>
          <cell r="AX776">
            <v>0</v>
          </cell>
          <cell r="AY776">
            <v>0</v>
          </cell>
          <cell r="AZ776">
            <v>0</v>
          </cell>
          <cell r="BA776"/>
          <cell r="BB776"/>
          <cell r="BC776"/>
          <cell r="BD776">
            <v>0</v>
          </cell>
          <cell r="BE776">
            <v>0</v>
          </cell>
          <cell r="BF776">
            <v>0</v>
          </cell>
          <cell r="BG776">
            <v>0</v>
          </cell>
          <cell r="BH776"/>
          <cell r="BI776"/>
          <cell r="BJ776"/>
          <cell r="BK776">
            <v>0</v>
          </cell>
          <cell r="BL776">
            <v>0</v>
          </cell>
          <cell r="BM776"/>
          <cell r="BN776">
            <v>0</v>
          </cell>
          <cell r="BO776">
            <v>0</v>
          </cell>
        </row>
        <row r="777">
          <cell r="I777" t="str">
            <v>2319/15</v>
          </cell>
          <cell r="J777" t="str">
            <v>G_2319/15</v>
          </cell>
          <cell r="K777">
            <v>2017</v>
          </cell>
          <cell r="L777">
            <v>2020</v>
          </cell>
          <cell r="M777">
            <v>9683.93</v>
          </cell>
          <cell r="N777">
            <v>9683.93</v>
          </cell>
          <cell r="O777">
            <v>0</v>
          </cell>
          <cell r="P777">
            <v>0.21</v>
          </cell>
          <cell r="Q777">
            <v>0.21</v>
          </cell>
          <cell r="R777">
            <v>0</v>
          </cell>
          <cell r="S777">
            <v>0.25</v>
          </cell>
          <cell r="T777">
            <v>0.25</v>
          </cell>
          <cell r="U777">
            <v>0</v>
          </cell>
          <cell r="V777">
            <v>248.96000000000095</v>
          </cell>
          <cell r="W777">
            <v>9434.9699999999993</v>
          </cell>
          <cell r="X777">
            <v>9434.9699999999993</v>
          </cell>
          <cell r="Y777">
            <v>0</v>
          </cell>
          <cell r="Z777">
            <v>0</v>
          </cell>
          <cell r="AA777">
            <v>0</v>
          </cell>
          <cell r="AB777">
            <v>0.21</v>
          </cell>
          <cell r="AC777">
            <v>0.25</v>
          </cell>
          <cell r="AD777">
            <v>1623.23</v>
          </cell>
          <cell r="AE777">
            <v>1623.23</v>
          </cell>
          <cell r="AF777"/>
          <cell r="AG777"/>
          <cell r="AH777"/>
          <cell r="AI777">
            <v>0</v>
          </cell>
          <cell r="AJ777">
            <v>0</v>
          </cell>
          <cell r="AK777">
            <v>7811.74</v>
          </cell>
          <cell r="AL777">
            <v>7811.74</v>
          </cell>
          <cell r="AM777"/>
          <cell r="AN777"/>
          <cell r="AO777"/>
          <cell r="AP777">
            <v>0</v>
          </cell>
          <cell r="AQ777">
            <v>0</v>
          </cell>
          <cell r="AR777">
            <v>0</v>
          </cell>
          <cell r="AS777">
            <v>0</v>
          </cell>
          <cell r="AT777"/>
          <cell r="AU777"/>
          <cell r="AV777"/>
          <cell r="AW777">
            <v>0</v>
          </cell>
          <cell r="AX777">
            <v>0</v>
          </cell>
          <cell r="AY777">
            <v>0</v>
          </cell>
          <cell r="AZ777">
            <v>0</v>
          </cell>
          <cell r="BA777"/>
          <cell r="BB777"/>
          <cell r="BC777"/>
          <cell r="BD777">
            <v>0</v>
          </cell>
          <cell r="BE777">
            <v>0</v>
          </cell>
          <cell r="BF777">
            <v>0</v>
          </cell>
          <cell r="BG777">
            <v>0</v>
          </cell>
          <cell r="BH777"/>
          <cell r="BI777"/>
          <cell r="BJ777"/>
          <cell r="BK777">
            <v>0</v>
          </cell>
          <cell r="BL777">
            <v>0</v>
          </cell>
          <cell r="BM777"/>
          <cell r="BN777">
            <v>0</v>
          </cell>
          <cell r="BO777">
            <v>0</v>
          </cell>
        </row>
        <row r="778">
          <cell r="I778" t="str">
            <v>2320/15</v>
          </cell>
          <cell r="J778" t="str">
            <v>I_2320/15</v>
          </cell>
          <cell r="K778">
            <v>2018</v>
          </cell>
          <cell r="L778">
            <v>2020</v>
          </cell>
          <cell r="M778">
            <v>1553.07</v>
          </cell>
          <cell r="N778">
            <v>1553.07</v>
          </cell>
          <cell r="O778">
            <v>0</v>
          </cell>
          <cell r="P778">
            <v>0.1</v>
          </cell>
          <cell r="Q778">
            <v>0.1</v>
          </cell>
          <cell r="R778">
            <v>0</v>
          </cell>
          <cell r="S778">
            <v>0.16</v>
          </cell>
          <cell r="T778">
            <v>0.16</v>
          </cell>
          <cell r="U778">
            <v>0</v>
          </cell>
          <cell r="V778">
            <v>59.409999999999854</v>
          </cell>
          <cell r="W778">
            <v>1493.66</v>
          </cell>
          <cell r="X778">
            <v>1493.66</v>
          </cell>
          <cell r="Y778">
            <v>0</v>
          </cell>
          <cell r="Z778">
            <v>0</v>
          </cell>
          <cell r="AA778">
            <v>0</v>
          </cell>
          <cell r="AB778">
            <v>0.1</v>
          </cell>
          <cell r="AC778">
            <v>0.16</v>
          </cell>
          <cell r="AD778">
            <v>1493.66</v>
          </cell>
          <cell r="AE778">
            <v>1493.66</v>
          </cell>
          <cell r="AF778"/>
          <cell r="AG778"/>
          <cell r="AH778"/>
          <cell r="AI778">
            <v>0</v>
          </cell>
          <cell r="AJ778">
            <v>0</v>
          </cell>
          <cell r="AK778">
            <v>0</v>
          </cell>
          <cell r="AL778">
            <v>0</v>
          </cell>
          <cell r="AM778"/>
          <cell r="AN778"/>
          <cell r="AO778"/>
          <cell r="AP778">
            <v>0</v>
          </cell>
          <cell r="AQ778">
            <v>0</v>
          </cell>
          <cell r="AR778">
            <v>0</v>
          </cell>
          <cell r="AS778">
            <v>0</v>
          </cell>
          <cell r="AT778"/>
          <cell r="AU778"/>
          <cell r="AV778"/>
          <cell r="AW778">
            <v>0</v>
          </cell>
          <cell r="AX778">
            <v>0</v>
          </cell>
          <cell r="AY778">
            <v>0</v>
          </cell>
          <cell r="AZ778">
            <v>0</v>
          </cell>
          <cell r="BA778"/>
          <cell r="BB778"/>
          <cell r="BC778"/>
          <cell r="BD778">
            <v>0</v>
          </cell>
          <cell r="BE778">
            <v>0</v>
          </cell>
          <cell r="BF778">
            <v>0</v>
          </cell>
          <cell r="BG778">
            <v>0</v>
          </cell>
          <cell r="BH778"/>
          <cell r="BI778"/>
          <cell r="BJ778"/>
          <cell r="BK778">
            <v>0</v>
          </cell>
          <cell r="BL778">
            <v>0</v>
          </cell>
          <cell r="BM778"/>
          <cell r="BN778">
            <v>0</v>
          </cell>
          <cell r="BO778">
            <v>0</v>
          </cell>
        </row>
        <row r="779">
          <cell r="I779" t="str">
            <v>2321/15</v>
          </cell>
          <cell r="J779" t="str">
            <v>I_2321/15</v>
          </cell>
          <cell r="K779">
            <v>2018</v>
          </cell>
          <cell r="L779">
            <v>2020</v>
          </cell>
          <cell r="M779">
            <v>1720.94</v>
          </cell>
          <cell r="N779">
            <v>1720.94</v>
          </cell>
          <cell r="O779">
            <v>0</v>
          </cell>
          <cell r="P779">
            <v>0.1</v>
          </cell>
          <cell r="Q779">
            <v>0.1</v>
          </cell>
          <cell r="R779">
            <v>0</v>
          </cell>
          <cell r="S779">
            <v>0.25</v>
          </cell>
          <cell r="T779">
            <v>0.25</v>
          </cell>
          <cell r="U779">
            <v>0</v>
          </cell>
          <cell r="V779">
            <v>158.60000000000014</v>
          </cell>
          <cell r="W779">
            <v>1562.34</v>
          </cell>
          <cell r="X779">
            <v>1562.34</v>
          </cell>
          <cell r="Y779">
            <v>0</v>
          </cell>
          <cell r="Z779">
            <v>0</v>
          </cell>
          <cell r="AA779">
            <v>0</v>
          </cell>
          <cell r="AB779">
            <v>0.1</v>
          </cell>
          <cell r="AC779">
            <v>0.25</v>
          </cell>
          <cell r="AD779">
            <v>1562.34</v>
          </cell>
          <cell r="AE779">
            <v>1562.34</v>
          </cell>
          <cell r="AF779"/>
          <cell r="AG779"/>
          <cell r="AH779"/>
          <cell r="AI779">
            <v>0</v>
          </cell>
          <cell r="AJ779">
            <v>0</v>
          </cell>
          <cell r="AK779">
            <v>0</v>
          </cell>
          <cell r="AL779">
            <v>0</v>
          </cell>
          <cell r="AM779"/>
          <cell r="AN779"/>
          <cell r="AO779"/>
          <cell r="AP779">
            <v>0</v>
          </cell>
          <cell r="AQ779">
            <v>0</v>
          </cell>
          <cell r="AR779">
            <v>0</v>
          </cell>
          <cell r="AS779">
            <v>0</v>
          </cell>
          <cell r="AT779"/>
          <cell r="AU779"/>
          <cell r="AV779"/>
          <cell r="AW779">
            <v>0</v>
          </cell>
          <cell r="AX779">
            <v>0</v>
          </cell>
          <cell r="AY779">
            <v>0</v>
          </cell>
          <cell r="AZ779">
            <v>0</v>
          </cell>
          <cell r="BA779"/>
          <cell r="BB779"/>
          <cell r="BC779"/>
          <cell r="BD779">
            <v>0</v>
          </cell>
          <cell r="BE779">
            <v>0</v>
          </cell>
          <cell r="BF779">
            <v>0</v>
          </cell>
          <cell r="BG779">
            <v>0</v>
          </cell>
          <cell r="BH779"/>
          <cell r="BI779"/>
          <cell r="BJ779"/>
          <cell r="BK779">
            <v>0</v>
          </cell>
          <cell r="BL779">
            <v>0</v>
          </cell>
          <cell r="BM779"/>
          <cell r="BN779">
            <v>0</v>
          </cell>
          <cell r="BO779">
            <v>0</v>
          </cell>
        </row>
        <row r="780">
          <cell r="I780" t="str">
            <v>2322/15</v>
          </cell>
          <cell r="J780" t="str">
            <v>G_2322/15</v>
          </cell>
          <cell r="K780">
            <v>2019</v>
          </cell>
          <cell r="L780">
            <v>2023</v>
          </cell>
          <cell r="M780">
            <v>3372</v>
          </cell>
          <cell r="N780">
            <v>3372</v>
          </cell>
          <cell r="O780">
            <v>0</v>
          </cell>
          <cell r="P780">
            <v>0.1</v>
          </cell>
          <cell r="Q780">
            <v>0.1</v>
          </cell>
          <cell r="R780">
            <v>0</v>
          </cell>
          <cell r="S780">
            <v>0.25</v>
          </cell>
          <cell r="T780">
            <v>0.25</v>
          </cell>
          <cell r="U780">
            <v>0</v>
          </cell>
          <cell r="V780">
            <v>0</v>
          </cell>
          <cell r="W780">
            <v>3372</v>
          </cell>
          <cell r="X780">
            <v>3372</v>
          </cell>
          <cell r="Y780">
            <v>0</v>
          </cell>
          <cell r="Z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0</v>
          </cell>
          <cell r="AE780">
            <v>0</v>
          </cell>
          <cell r="AF780"/>
          <cell r="AG780"/>
          <cell r="AH780"/>
          <cell r="AI780">
            <v>0</v>
          </cell>
          <cell r="AJ780">
            <v>0</v>
          </cell>
          <cell r="AK780">
            <v>0</v>
          </cell>
          <cell r="AL780">
            <v>0</v>
          </cell>
          <cell r="AM780"/>
          <cell r="AN780"/>
          <cell r="AO780"/>
          <cell r="AP780">
            <v>0</v>
          </cell>
          <cell r="AQ780">
            <v>0</v>
          </cell>
          <cell r="AR780">
            <v>0</v>
          </cell>
          <cell r="AS780">
            <v>0</v>
          </cell>
          <cell r="AT780"/>
          <cell r="AU780"/>
          <cell r="AV780"/>
          <cell r="AW780">
            <v>0.1</v>
          </cell>
          <cell r="AX780">
            <v>0.25</v>
          </cell>
          <cell r="AY780">
            <v>3372</v>
          </cell>
          <cell r="AZ780">
            <v>3372</v>
          </cell>
          <cell r="BA780"/>
          <cell r="BB780"/>
          <cell r="BC780"/>
          <cell r="BD780">
            <v>0</v>
          </cell>
          <cell r="BE780">
            <v>0</v>
          </cell>
          <cell r="BF780">
            <v>0</v>
          </cell>
          <cell r="BG780">
            <v>0</v>
          </cell>
          <cell r="BH780"/>
          <cell r="BI780"/>
          <cell r="BJ780"/>
          <cell r="BK780">
            <v>0</v>
          </cell>
          <cell r="BL780">
            <v>0</v>
          </cell>
          <cell r="BM780"/>
          <cell r="BN780">
            <v>0</v>
          </cell>
          <cell r="BO780">
            <v>0</v>
          </cell>
        </row>
        <row r="781">
          <cell r="I781" t="str">
            <v>2323/15</v>
          </cell>
          <cell r="J781" t="str">
            <v>G_2323/15</v>
          </cell>
          <cell r="K781">
            <v>2019</v>
          </cell>
          <cell r="L781">
            <v>2023</v>
          </cell>
          <cell r="M781">
            <v>3372</v>
          </cell>
          <cell r="N781">
            <v>3372</v>
          </cell>
          <cell r="O781">
            <v>0</v>
          </cell>
          <cell r="P781">
            <v>0.1</v>
          </cell>
          <cell r="Q781">
            <v>0.1</v>
          </cell>
          <cell r="R781">
            <v>0</v>
          </cell>
          <cell r="S781">
            <v>0.25</v>
          </cell>
          <cell r="T781">
            <v>0.25</v>
          </cell>
          <cell r="U781">
            <v>0</v>
          </cell>
          <cell r="V781">
            <v>0</v>
          </cell>
          <cell r="W781">
            <v>3372</v>
          </cell>
          <cell r="X781">
            <v>3372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/>
          <cell r="AG781"/>
          <cell r="AH781"/>
          <cell r="AI781">
            <v>0</v>
          </cell>
          <cell r="AJ781">
            <v>0</v>
          </cell>
          <cell r="AK781">
            <v>0</v>
          </cell>
          <cell r="AL781">
            <v>0</v>
          </cell>
          <cell r="AM781"/>
          <cell r="AN781"/>
          <cell r="AO781"/>
          <cell r="AP781">
            <v>0</v>
          </cell>
          <cell r="AQ781">
            <v>0</v>
          </cell>
          <cell r="AR781">
            <v>0</v>
          </cell>
          <cell r="AS781">
            <v>0</v>
          </cell>
          <cell r="AT781"/>
          <cell r="AU781"/>
          <cell r="AV781"/>
          <cell r="AW781">
            <v>0.1</v>
          </cell>
          <cell r="AX781">
            <v>0.25</v>
          </cell>
          <cell r="AY781">
            <v>3372</v>
          </cell>
          <cell r="AZ781">
            <v>3372</v>
          </cell>
          <cell r="BA781"/>
          <cell r="BB781"/>
          <cell r="BC781"/>
          <cell r="BD781">
            <v>0</v>
          </cell>
          <cell r="BE781">
            <v>0</v>
          </cell>
          <cell r="BF781">
            <v>0</v>
          </cell>
          <cell r="BG781">
            <v>0</v>
          </cell>
          <cell r="BH781"/>
          <cell r="BI781"/>
          <cell r="BJ781"/>
          <cell r="BK781">
            <v>0</v>
          </cell>
          <cell r="BL781">
            <v>0</v>
          </cell>
          <cell r="BM781"/>
          <cell r="BN781">
            <v>0</v>
          </cell>
          <cell r="BO781">
            <v>0</v>
          </cell>
        </row>
        <row r="782">
          <cell r="I782" t="str">
            <v>2334/15</v>
          </cell>
          <cell r="J782" t="str">
            <v>G_2334/15</v>
          </cell>
          <cell r="K782">
            <v>2019</v>
          </cell>
          <cell r="L782">
            <v>2023</v>
          </cell>
          <cell r="M782">
            <v>9993.31</v>
          </cell>
          <cell r="N782">
            <v>9993.31</v>
          </cell>
          <cell r="O782">
            <v>0</v>
          </cell>
          <cell r="P782">
            <v>0.1</v>
          </cell>
          <cell r="Q782">
            <v>0.1</v>
          </cell>
          <cell r="R782">
            <v>0</v>
          </cell>
          <cell r="S782">
            <v>0.4</v>
          </cell>
          <cell r="T782">
            <v>0.4</v>
          </cell>
          <cell r="U782">
            <v>0</v>
          </cell>
          <cell r="V782">
            <v>0</v>
          </cell>
          <cell r="W782">
            <v>9993.31</v>
          </cell>
          <cell r="X782">
            <v>9993.31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/>
          <cell r="AG782"/>
          <cell r="AH782"/>
          <cell r="AI782">
            <v>0</v>
          </cell>
          <cell r="AJ782">
            <v>0</v>
          </cell>
          <cell r="AK782">
            <v>0</v>
          </cell>
          <cell r="AL782">
            <v>0</v>
          </cell>
          <cell r="AM782"/>
          <cell r="AN782"/>
          <cell r="AO782"/>
          <cell r="AP782">
            <v>0</v>
          </cell>
          <cell r="AQ782">
            <v>0</v>
          </cell>
          <cell r="AR782">
            <v>0</v>
          </cell>
          <cell r="AS782">
            <v>0</v>
          </cell>
          <cell r="AT782"/>
          <cell r="AU782"/>
          <cell r="AV782"/>
          <cell r="AW782">
            <v>0.1</v>
          </cell>
          <cell r="AX782">
            <v>0.4</v>
          </cell>
          <cell r="AY782">
            <v>493.31</v>
          </cell>
          <cell r="AZ782">
            <v>493.31</v>
          </cell>
          <cell r="BA782"/>
          <cell r="BB782"/>
          <cell r="BC782"/>
          <cell r="BD782">
            <v>0</v>
          </cell>
          <cell r="BE782">
            <v>0</v>
          </cell>
          <cell r="BF782">
            <v>9500</v>
          </cell>
          <cell r="BG782">
            <v>9500</v>
          </cell>
          <cell r="BH782"/>
          <cell r="BI782"/>
          <cell r="BJ782"/>
          <cell r="BK782">
            <v>0</v>
          </cell>
          <cell r="BL782">
            <v>0</v>
          </cell>
          <cell r="BM782"/>
          <cell r="BN782">
            <v>0</v>
          </cell>
          <cell r="BO782">
            <v>0</v>
          </cell>
        </row>
        <row r="783">
          <cell r="I783" t="str">
            <v>2339/15</v>
          </cell>
          <cell r="J783" t="str">
            <v>G_2339/15</v>
          </cell>
          <cell r="K783">
            <v>2016</v>
          </cell>
          <cell r="L783">
            <v>2020</v>
          </cell>
          <cell r="M783">
            <v>570.29</v>
          </cell>
          <cell r="N783">
            <v>570.29</v>
          </cell>
          <cell r="O783">
            <v>0</v>
          </cell>
          <cell r="P783">
            <v>0.2</v>
          </cell>
          <cell r="Q783">
            <v>0.2</v>
          </cell>
          <cell r="R783">
            <v>0</v>
          </cell>
          <cell r="S783">
            <v>0</v>
          </cell>
          <cell r="T783">
            <v>0</v>
          </cell>
          <cell r="U783">
            <v>0</v>
          </cell>
          <cell r="V783">
            <v>8.9999999999918145E-2</v>
          </cell>
          <cell r="W783">
            <v>570.20000000000005</v>
          </cell>
          <cell r="X783">
            <v>570.20000000000005</v>
          </cell>
          <cell r="Y783">
            <v>0</v>
          </cell>
          <cell r="Z783">
            <v>0</v>
          </cell>
          <cell r="AA783">
            <v>0</v>
          </cell>
          <cell r="AB783">
            <v>0.2</v>
          </cell>
          <cell r="AC783">
            <v>0</v>
          </cell>
          <cell r="AD783">
            <v>570.20000000000005</v>
          </cell>
          <cell r="AE783">
            <v>570.20000000000005</v>
          </cell>
          <cell r="AF783"/>
          <cell r="AG783"/>
          <cell r="AH783"/>
          <cell r="AI783">
            <v>0</v>
          </cell>
          <cell r="AJ783">
            <v>0</v>
          </cell>
          <cell r="AK783">
            <v>0</v>
          </cell>
          <cell r="AL783">
            <v>0</v>
          </cell>
          <cell r="AM783"/>
          <cell r="AN783"/>
          <cell r="AO783"/>
          <cell r="AP783">
            <v>0</v>
          </cell>
          <cell r="AQ783">
            <v>0</v>
          </cell>
          <cell r="AR783">
            <v>0</v>
          </cell>
          <cell r="AS783">
            <v>0</v>
          </cell>
          <cell r="AT783"/>
          <cell r="AU783"/>
          <cell r="AV783"/>
          <cell r="AW783">
            <v>0</v>
          </cell>
          <cell r="AX783">
            <v>0</v>
          </cell>
          <cell r="AY783">
            <v>0</v>
          </cell>
          <cell r="AZ783">
            <v>0</v>
          </cell>
          <cell r="BA783"/>
          <cell r="BB783"/>
          <cell r="BC783"/>
          <cell r="BD783">
            <v>0</v>
          </cell>
          <cell r="BE783">
            <v>0</v>
          </cell>
          <cell r="BF783">
            <v>0</v>
          </cell>
          <cell r="BG783">
            <v>0</v>
          </cell>
          <cell r="BH783"/>
          <cell r="BI783"/>
          <cell r="BJ783"/>
          <cell r="BK783">
            <v>0</v>
          </cell>
          <cell r="BL783">
            <v>0</v>
          </cell>
          <cell r="BM783"/>
          <cell r="BN783">
            <v>0</v>
          </cell>
          <cell r="BO783">
            <v>0</v>
          </cell>
        </row>
        <row r="784">
          <cell r="I784" t="str">
            <v>2340/15</v>
          </cell>
          <cell r="J784" t="str">
            <v>G_2340/15</v>
          </cell>
          <cell r="K784">
            <v>2017</v>
          </cell>
          <cell r="L784">
            <v>2020</v>
          </cell>
          <cell r="M784">
            <v>721.96</v>
          </cell>
          <cell r="N784">
            <v>721.96</v>
          </cell>
          <cell r="O784">
            <v>0</v>
          </cell>
          <cell r="P784">
            <v>0.21</v>
          </cell>
          <cell r="Q784">
            <v>0.21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11.460000000000036</v>
          </cell>
          <cell r="W784">
            <v>710.5</v>
          </cell>
          <cell r="X784">
            <v>710.5</v>
          </cell>
          <cell r="Y784">
            <v>0</v>
          </cell>
          <cell r="Z784">
            <v>0</v>
          </cell>
          <cell r="AA784">
            <v>0</v>
          </cell>
          <cell r="AB784">
            <v>0.21</v>
          </cell>
          <cell r="AC784">
            <v>0</v>
          </cell>
          <cell r="AD784">
            <v>710.5</v>
          </cell>
          <cell r="AE784">
            <v>710.5</v>
          </cell>
          <cell r="AF784"/>
          <cell r="AG784"/>
          <cell r="AH784"/>
          <cell r="AI784">
            <v>0</v>
          </cell>
          <cell r="AJ784">
            <v>0</v>
          </cell>
          <cell r="AK784">
            <v>0</v>
          </cell>
          <cell r="AL784">
            <v>0</v>
          </cell>
          <cell r="AM784"/>
          <cell r="AN784"/>
          <cell r="AO784"/>
          <cell r="AP784">
            <v>0</v>
          </cell>
          <cell r="AQ784">
            <v>0</v>
          </cell>
          <cell r="AR784">
            <v>0</v>
          </cell>
          <cell r="AS784">
            <v>0</v>
          </cell>
          <cell r="AT784"/>
          <cell r="AU784"/>
          <cell r="AV784"/>
          <cell r="AW784">
            <v>0</v>
          </cell>
          <cell r="AX784">
            <v>0</v>
          </cell>
          <cell r="AY784">
            <v>0</v>
          </cell>
          <cell r="AZ784">
            <v>0</v>
          </cell>
          <cell r="BA784"/>
          <cell r="BB784"/>
          <cell r="BC784"/>
          <cell r="BD784">
            <v>0</v>
          </cell>
          <cell r="BE784">
            <v>0</v>
          </cell>
          <cell r="BF784">
            <v>0</v>
          </cell>
          <cell r="BG784">
            <v>0</v>
          </cell>
          <cell r="BH784"/>
          <cell r="BI784"/>
          <cell r="BJ784"/>
          <cell r="BK784">
            <v>0</v>
          </cell>
          <cell r="BL784">
            <v>0</v>
          </cell>
          <cell r="BM784"/>
          <cell r="BN784">
            <v>0</v>
          </cell>
          <cell r="BO784">
            <v>0</v>
          </cell>
        </row>
        <row r="785">
          <cell r="I785" t="str">
            <v>2341/15</v>
          </cell>
          <cell r="J785" t="str">
            <v>G_2341/15</v>
          </cell>
          <cell r="K785">
            <v>2017</v>
          </cell>
          <cell r="L785">
            <v>2020</v>
          </cell>
          <cell r="M785">
            <v>481.31</v>
          </cell>
          <cell r="N785">
            <v>481.31</v>
          </cell>
          <cell r="O785">
            <v>0</v>
          </cell>
          <cell r="P785">
            <v>0.14000000000000001</v>
          </cell>
          <cell r="Q785">
            <v>0.14000000000000001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481.31</v>
          </cell>
          <cell r="X785">
            <v>481.31</v>
          </cell>
          <cell r="Y785">
            <v>0</v>
          </cell>
          <cell r="Z785">
            <v>0</v>
          </cell>
          <cell r="AA785">
            <v>0</v>
          </cell>
          <cell r="AB785">
            <v>0.14000000000000001</v>
          </cell>
          <cell r="AC785">
            <v>0</v>
          </cell>
          <cell r="AD785">
            <v>481.31</v>
          </cell>
          <cell r="AE785">
            <v>481.31</v>
          </cell>
          <cell r="AF785"/>
          <cell r="AG785"/>
          <cell r="AH785"/>
          <cell r="AI785">
            <v>0</v>
          </cell>
          <cell r="AJ785">
            <v>0</v>
          </cell>
          <cell r="AK785">
            <v>0</v>
          </cell>
          <cell r="AL785">
            <v>0</v>
          </cell>
          <cell r="AM785"/>
          <cell r="AN785"/>
          <cell r="AO785"/>
          <cell r="AP785">
            <v>0</v>
          </cell>
          <cell r="AQ785">
            <v>0</v>
          </cell>
          <cell r="AR785">
            <v>0</v>
          </cell>
          <cell r="AS785">
            <v>0</v>
          </cell>
          <cell r="AT785"/>
          <cell r="AU785"/>
          <cell r="AV785"/>
          <cell r="AW785">
            <v>0</v>
          </cell>
          <cell r="AX785">
            <v>0</v>
          </cell>
          <cell r="AY785">
            <v>0</v>
          </cell>
          <cell r="AZ785">
            <v>0</v>
          </cell>
          <cell r="BA785"/>
          <cell r="BB785"/>
          <cell r="BC785"/>
          <cell r="BD785">
            <v>0</v>
          </cell>
          <cell r="BE785">
            <v>0</v>
          </cell>
          <cell r="BF785">
            <v>0</v>
          </cell>
          <cell r="BG785">
            <v>0</v>
          </cell>
          <cell r="BH785"/>
          <cell r="BI785"/>
          <cell r="BJ785"/>
          <cell r="BK785">
            <v>0</v>
          </cell>
          <cell r="BL785">
            <v>0</v>
          </cell>
          <cell r="BM785"/>
          <cell r="BN785">
            <v>0</v>
          </cell>
          <cell r="BO785">
            <v>0</v>
          </cell>
        </row>
        <row r="786">
          <cell r="I786" t="str">
            <v>2342/15</v>
          </cell>
          <cell r="J786" t="str">
            <v>G_2342/15</v>
          </cell>
          <cell r="K786">
            <v>2017</v>
          </cell>
          <cell r="L786">
            <v>2020</v>
          </cell>
          <cell r="M786">
            <v>343.8</v>
          </cell>
          <cell r="N786">
            <v>343.8</v>
          </cell>
          <cell r="O786">
            <v>0</v>
          </cell>
          <cell r="P786">
            <v>0.1</v>
          </cell>
          <cell r="Q786">
            <v>0.1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343.8</v>
          </cell>
          <cell r="X786">
            <v>343.8</v>
          </cell>
          <cell r="Y786">
            <v>0</v>
          </cell>
          <cell r="Z786">
            <v>0</v>
          </cell>
          <cell r="AA786">
            <v>0</v>
          </cell>
          <cell r="AB786">
            <v>0.1</v>
          </cell>
          <cell r="AC786">
            <v>0</v>
          </cell>
          <cell r="AD786">
            <v>343.8</v>
          </cell>
          <cell r="AE786">
            <v>343.8</v>
          </cell>
          <cell r="AF786"/>
          <cell r="AG786"/>
          <cell r="AH786"/>
          <cell r="AI786">
            <v>0</v>
          </cell>
          <cell r="AJ786">
            <v>0</v>
          </cell>
          <cell r="AK786">
            <v>0</v>
          </cell>
          <cell r="AL786">
            <v>0</v>
          </cell>
          <cell r="AM786"/>
          <cell r="AN786"/>
          <cell r="AO786"/>
          <cell r="AP786">
            <v>0</v>
          </cell>
          <cell r="AQ786">
            <v>0</v>
          </cell>
          <cell r="AR786">
            <v>0</v>
          </cell>
          <cell r="AS786">
            <v>0</v>
          </cell>
          <cell r="AT786"/>
          <cell r="AU786"/>
          <cell r="AV786"/>
          <cell r="AW786">
            <v>0</v>
          </cell>
          <cell r="AX786">
            <v>0</v>
          </cell>
          <cell r="AY786">
            <v>0</v>
          </cell>
          <cell r="AZ786">
            <v>0</v>
          </cell>
          <cell r="BA786"/>
          <cell r="BB786"/>
          <cell r="BC786"/>
          <cell r="BD786">
            <v>0</v>
          </cell>
          <cell r="BE786">
            <v>0</v>
          </cell>
          <cell r="BF786">
            <v>0</v>
          </cell>
          <cell r="BG786">
            <v>0</v>
          </cell>
          <cell r="BH786"/>
          <cell r="BI786"/>
          <cell r="BJ786"/>
          <cell r="BK786">
            <v>0</v>
          </cell>
          <cell r="BL786">
            <v>0</v>
          </cell>
          <cell r="BM786"/>
          <cell r="BN786">
            <v>0</v>
          </cell>
          <cell r="BO786">
            <v>0</v>
          </cell>
        </row>
        <row r="787">
          <cell r="I787" t="str">
            <v>5084/18</v>
          </cell>
          <cell r="J787" t="str">
            <v>I_5084/18</v>
          </cell>
          <cell r="K787">
            <v>2019</v>
          </cell>
          <cell r="L787">
            <v>2020</v>
          </cell>
          <cell r="M787">
            <v>23381.9</v>
          </cell>
          <cell r="N787">
            <v>23381.9</v>
          </cell>
          <cell r="O787">
            <v>0</v>
          </cell>
          <cell r="P787">
            <v>1.5</v>
          </cell>
          <cell r="Q787">
            <v>1.5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753.18000000000029</v>
          </cell>
          <cell r="W787">
            <v>22628.720000000001</v>
          </cell>
          <cell r="X787">
            <v>22628.720000000001</v>
          </cell>
          <cell r="Y787">
            <v>0</v>
          </cell>
          <cell r="Z787">
            <v>0</v>
          </cell>
          <cell r="AA787">
            <v>0</v>
          </cell>
          <cell r="AB787">
            <v>1.5</v>
          </cell>
          <cell r="AC787">
            <v>0</v>
          </cell>
          <cell r="AD787">
            <v>2628.72</v>
          </cell>
          <cell r="AE787">
            <v>2628.72</v>
          </cell>
          <cell r="AF787"/>
          <cell r="AG787"/>
          <cell r="AH787"/>
          <cell r="AI787">
            <v>0</v>
          </cell>
          <cell r="AJ787">
            <v>0</v>
          </cell>
          <cell r="AK787">
            <v>20000</v>
          </cell>
          <cell r="AL787">
            <v>20000</v>
          </cell>
          <cell r="AM787"/>
          <cell r="AN787"/>
          <cell r="AO787"/>
          <cell r="AP787">
            <v>0</v>
          </cell>
          <cell r="AQ787">
            <v>0</v>
          </cell>
          <cell r="AR787">
            <v>0</v>
          </cell>
          <cell r="AS787">
            <v>0</v>
          </cell>
          <cell r="AT787"/>
          <cell r="AU787"/>
          <cell r="AV787"/>
          <cell r="AW787">
            <v>0</v>
          </cell>
          <cell r="AX787">
            <v>0</v>
          </cell>
          <cell r="AY787">
            <v>0</v>
          </cell>
          <cell r="AZ787">
            <v>0</v>
          </cell>
          <cell r="BA787"/>
          <cell r="BB787"/>
          <cell r="BC787"/>
          <cell r="BD787">
            <v>0</v>
          </cell>
          <cell r="BE787">
            <v>0</v>
          </cell>
          <cell r="BF787">
            <v>0</v>
          </cell>
          <cell r="BG787">
            <v>0</v>
          </cell>
          <cell r="BH787"/>
          <cell r="BI787"/>
          <cell r="BJ787"/>
          <cell r="BK787">
            <v>0</v>
          </cell>
          <cell r="BL787">
            <v>0</v>
          </cell>
          <cell r="BM787"/>
          <cell r="BN787">
            <v>0</v>
          </cell>
          <cell r="BO787">
            <v>0</v>
          </cell>
        </row>
        <row r="788">
          <cell r="I788" t="str">
            <v>4559/18</v>
          </cell>
          <cell r="J788" t="str">
            <v>I_4559/18</v>
          </cell>
          <cell r="K788">
            <v>2019</v>
          </cell>
          <cell r="L788">
            <v>2022</v>
          </cell>
          <cell r="M788">
            <v>3654.6</v>
          </cell>
          <cell r="N788">
            <v>3654.6</v>
          </cell>
          <cell r="O788">
            <v>0</v>
          </cell>
          <cell r="P788">
            <v>0.36</v>
          </cell>
          <cell r="Q788">
            <v>0.36</v>
          </cell>
          <cell r="R788">
            <v>0</v>
          </cell>
          <cell r="S788">
            <v>0.25</v>
          </cell>
          <cell r="T788">
            <v>0.25</v>
          </cell>
          <cell r="U788">
            <v>0</v>
          </cell>
          <cell r="V788">
            <v>727.98</v>
          </cell>
          <cell r="W788">
            <v>2926.62</v>
          </cell>
          <cell r="X788">
            <v>2926.62</v>
          </cell>
          <cell r="Y788">
            <v>0</v>
          </cell>
          <cell r="Z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0</v>
          </cell>
          <cell r="AE788">
            <v>0</v>
          </cell>
          <cell r="AF788"/>
          <cell r="AG788"/>
          <cell r="AH788"/>
          <cell r="AI788">
            <v>0</v>
          </cell>
          <cell r="AJ788">
            <v>0</v>
          </cell>
          <cell r="AK788">
            <v>0</v>
          </cell>
          <cell r="AL788">
            <v>0</v>
          </cell>
          <cell r="AM788"/>
          <cell r="AN788"/>
          <cell r="AO788"/>
          <cell r="AP788">
            <v>0.36</v>
          </cell>
          <cell r="AQ788">
            <v>0.25</v>
          </cell>
          <cell r="AR788">
            <v>426.62</v>
          </cell>
          <cell r="AS788">
            <v>426.62</v>
          </cell>
          <cell r="AT788"/>
          <cell r="AU788"/>
          <cell r="AV788"/>
          <cell r="AW788">
            <v>0</v>
          </cell>
          <cell r="AX788">
            <v>0</v>
          </cell>
          <cell r="AY788">
            <v>2500</v>
          </cell>
          <cell r="AZ788">
            <v>2500</v>
          </cell>
          <cell r="BA788"/>
          <cell r="BB788"/>
          <cell r="BC788"/>
          <cell r="BD788">
            <v>0</v>
          </cell>
          <cell r="BE788">
            <v>0</v>
          </cell>
          <cell r="BF788">
            <v>0</v>
          </cell>
          <cell r="BG788">
            <v>0</v>
          </cell>
          <cell r="BH788"/>
          <cell r="BI788"/>
          <cell r="BJ788"/>
          <cell r="BK788">
            <v>0</v>
          </cell>
          <cell r="BL788">
            <v>0</v>
          </cell>
          <cell r="BM788"/>
          <cell r="BN788">
            <v>0</v>
          </cell>
          <cell r="BO788">
            <v>0</v>
          </cell>
        </row>
        <row r="789">
          <cell r="I789" t="str">
            <v>4560/18</v>
          </cell>
          <cell r="J789" t="str">
            <v>I_4560/18</v>
          </cell>
          <cell r="K789">
            <v>2018</v>
          </cell>
          <cell r="L789">
            <v>2020</v>
          </cell>
          <cell r="M789">
            <v>10746.85</v>
          </cell>
          <cell r="N789">
            <v>10746.85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712.42000000000007</v>
          </cell>
          <cell r="W789">
            <v>10034.43</v>
          </cell>
          <cell r="X789">
            <v>10034.43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1034.43</v>
          </cell>
          <cell r="AE789">
            <v>1034.43</v>
          </cell>
          <cell r="AF789"/>
          <cell r="AG789"/>
          <cell r="AH789"/>
          <cell r="AI789">
            <v>0</v>
          </cell>
          <cell r="AJ789">
            <v>0</v>
          </cell>
          <cell r="AK789">
            <v>9000</v>
          </cell>
          <cell r="AL789">
            <v>9000</v>
          </cell>
          <cell r="AM789"/>
          <cell r="AN789"/>
          <cell r="AO789"/>
          <cell r="AP789">
            <v>0</v>
          </cell>
          <cell r="AQ789">
            <v>0</v>
          </cell>
          <cell r="AR789">
            <v>0</v>
          </cell>
          <cell r="AS789">
            <v>0</v>
          </cell>
          <cell r="AT789"/>
          <cell r="AU789"/>
          <cell r="AV789"/>
          <cell r="AW789">
            <v>0</v>
          </cell>
          <cell r="AX789">
            <v>0</v>
          </cell>
          <cell r="AY789">
            <v>0</v>
          </cell>
          <cell r="AZ789">
            <v>0</v>
          </cell>
          <cell r="BA789"/>
          <cell r="BB789"/>
          <cell r="BC789"/>
          <cell r="BD789">
            <v>0</v>
          </cell>
          <cell r="BE789">
            <v>0</v>
          </cell>
          <cell r="BF789">
            <v>0</v>
          </cell>
          <cell r="BG789">
            <v>0</v>
          </cell>
          <cell r="BH789"/>
          <cell r="BI789"/>
          <cell r="BJ789"/>
          <cell r="BK789">
            <v>0</v>
          </cell>
          <cell r="BL789">
            <v>0</v>
          </cell>
          <cell r="BM789"/>
          <cell r="BN789">
            <v>0</v>
          </cell>
          <cell r="BO789">
            <v>0</v>
          </cell>
        </row>
        <row r="790">
          <cell r="I790" t="str">
            <v>5407/19</v>
          </cell>
          <cell r="J790" t="str">
            <v xml:space="preserve">J_5407/19 </v>
          </cell>
          <cell r="K790">
            <v>2019</v>
          </cell>
          <cell r="L790">
            <v>2025</v>
          </cell>
          <cell r="M790">
            <v>10691.94</v>
          </cell>
          <cell r="N790">
            <v>10691.94</v>
          </cell>
          <cell r="O790">
            <v>0</v>
          </cell>
          <cell r="P790">
            <v>0.56000000000000005</v>
          </cell>
          <cell r="Q790">
            <v>0.56000000000000005</v>
          </cell>
          <cell r="R790">
            <v>0</v>
          </cell>
          <cell r="S790">
            <v>0.8</v>
          </cell>
          <cell r="T790">
            <v>0.8</v>
          </cell>
          <cell r="U790">
            <v>0</v>
          </cell>
          <cell r="V790">
            <v>0</v>
          </cell>
          <cell r="W790">
            <v>10691.94</v>
          </cell>
          <cell r="X790">
            <v>10691.94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/>
          <cell r="AG790"/>
          <cell r="AH790"/>
          <cell r="AI790">
            <v>0</v>
          </cell>
          <cell r="AJ790">
            <v>0</v>
          </cell>
          <cell r="AK790">
            <v>0</v>
          </cell>
          <cell r="AL790">
            <v>0</v>
          </cell>
          <cell r="AM790"/>
          <cell r="AN790"/>
          <cell r="AO790"/>
          <cell r="AP790">
            <v>0</v>
          </cell>
          <cell r="AQ790">
            <v>0</v>
          </cell>
          <cell r="AR790">
            <v>0</v>
          </cell>
          <cell r="AS790">
            <v>0</v>
          </cell>
          <cell r="AT790"/>
          <cell r="AU790"/>
          <cell r="AV790"/>
          <cell r="AW790">
            <v>0</v>
          </cell>
          <cell r="AX790">
            <v>0</v>
          </cell>
          <cell r="AY790">
            <v>0</v>
          </cell>
          <cell r="AZ790">
            <v>0</v>
          </cell>
          <cell r="BA790"/>
          <cell r="BB790"/>
          <cell r="BC790"/>
          <cell r="BD790">
            <v>0</v>
          </cell>
          <cell r="BE790">
            <v>0</v>
          </cell>
          <cell r="BF790">
            <v>100</v>
          </cell>
          <cell r="BG790">
            <v>100</v>
          </cell>
          <cell r="BH790"/>
          <cell r="BI790"/>
          <cell r="BJ790"/>
          <cell r="BK790">
            <v>0.56000000000000005</v>
          </cell>
          <cell r="BL790">
            <v>0.8</v>
          </cell>
          <cell r="BM790">
            <v>1</v>
          </cell>
          <cell r="BN790">
            <v>10591.94</v>
          </cell>
          <cell r="BO790">
            <v>10591.94</v>
          </cell>
        </row>
        <row r="791">
          <cell r="I791" t="str">
            <v>6175/19</v>
          </cell>
          <cell r="J791" t="str">
            <v xml:space="preserve">J_6175/19 </v>
          </cell>
          <cell r="K791">
            <v>2020</v>
          </cell>
          <cell r="L791">
            <v>2021</v>
          </cell>
          <cell r="M791">
            <v>8161.43</v>
          </cell>
          <cell r="N791">
            <v>8161.43</v>
          </cell>
          <cell r="O791">
            <v>0</v>
          </cell>
          <cell r="P791">
            <v>3.53</v>
          </cell>
          <cell r="Q791">
            <v>3.53</v>
          </cell>
          <cell r="R791">
            <v>0</v>
          </cell>
          <cell r="S791">
            <v>0.25</v>
          </cell>
          <cell r="T791">
            <v>0.25</v>
          </cell>
          <cell r="U791">
            <v>0</v>
          </cell>
          <cell r="V791">
            <v>61</v>
          </cell>
          <cell r="W791">
            <v>8100.43</v>
          </cell>
          <cell r="X791">
            <v>8100.43</v>
          </cell>
          <cell r="Y791">
            <v>0</v>
          </cell>
          <cell r="Z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7100.43</v>
          </cell>
          <cell r="AE791">
            <v>7100.43</v>
          </cell>
          <cell r="AF791"/>
          <cell r="AG791"/>
          <cell r="AH791"/>
          <cell r="AI791">
            <v>3.53</v>
          </cell>
          <cell r="AJ791">
            <v>0.25</v>
          </cell>
          <cell r="AK791">
            <v>1000</v>
          </cell>
          <cell r="AL791">
            <v>1000</v>
          </cell>
          <cell r="AM791"/>
          <cell r="AN791"/>
          <cell r="AO791"/>
          <cell r="AP791">
            <v>0</v>
          </cell>
          <cell r="AQ791">
            <v>0</v>
          </cell>
          <cell r="AR791">
            <v>0</v>
          </cell>
          <cell r="AS791">
            <v>0</v>
          </cell>
          <cell r="AT791"/>
          <cell r="AU791"/>
          <cell r="AV791"/>
          <cell r="AW791">
            <v>0</v>
          </cell>
          <cell r="AX791">
            <v>0</v>
          </cell>
          <cell r="AY791">
            <v>0</v>
          </cell>
          <cell r="AZ791">
            <v>0</v>
          </cell>
          <cell r="BA791"/>
          <cell r="BB791"/>
          <cell r="BC791"/>
          <cell r="BD791">
            <v>0</v>
          </cell>
          <cell r="BE791">
            <v>0</v>
          </cell>
          <cell r="BF791">
            <v>0</v>
          </cell>
          <cell r="BG791">
            <v>0</v>
          </cell>
          <cell r="BH791"/>
          <cell r="BI791"/>
          <cell r="BJ791"/>
          <cell r="BK791">
            <v>0</v>
          </cell>
          <cell r="BL791">
            <v>0</v>
          </cell>
          <cell r="BM791"/>
          <cell r="BN791">
            <v>0</v>
          </cell>
          <cell r="BO791">
            <v>0</v>
          </cell>
        </row>
        <row r="792">
          <cell r="I792" t="str">
            <v>6332/20</v>
          </cell>
          <cell r="J792" t="str">
            <v>K_6332/20</v>
          </cell>
          <cell r="K792">
            <v>2020</v>
          </cell>
          <cell r="L792">
            <v>2020</v>
          </cell>
          <cell r="M792">
            <v>1709.77</v>
          </cell>
          <cell r="N792">
            <v>1709.77</v>
          </cell>
          <cell r="O792">
            <v>0</v>
          </cell>
          <cell r="P792">
            <v>0.03</v>
          </cell>
          <cell r="Q792">
            <v>0.03</v>
          </cell>
          <cell r="R792">
            <v>0</v>
          </cell>
          <cell r="S792">
            <v>0.1</v>
          </cell>
          <cell r="T792">
            <v>0.1</v>
          </cell>
          <cell r="U792">
            <v>0</v>
          </cell>
          <cell r="V792">
            <v>0</v>
          </cell>
          <cell r="W792">
            <v>1709.77</v>
          </cell>
          <cell r="X792">
            <v>1709.77</v>
          </cell>
          <cell r="Y792">
            <v>0</v>
          </cell>
          <cell r="Z792">
            <v>0</v>
          </cell>
          <cell r="AA792">
            <v>0</v>
          </cell>
          <cell r="AB792">
            <v>0.03</v>
          </cell>
          <cell r="AC792">
            <v>0.1</v>
          </cell>
          <cell r="AD792">
            <v>1709.77</v>
          </cell>
          <cell r="AE792">
            <v>1709.77</v>
          </cell>
          <cell r="AF792"/>
          <cell r="AG792"/>
          <cell r="AH792"/>
          <cell r="AI792">
            <v>0</v>
          </cell>
          <cell r="AJ792">
            <v>0</v>
          </cell>
          <cell r="AK792">
            <v>0</v>
          </cell>
          <cell r="AL792">
            <v>0</v>
          </cell>
          <cell r="AM792"/>
          <cell r="AN792"/>
          <cell r="AO792"/>
          <cell r="AP792">
            <v>0</v>
          </cell>
          <cell r="AQ792">
            <v>0</v>
          </cell>
          <cell r="AR792">
            <v>0</v>
          </cell>
          <cell r="AS792">
            <v>0</v>
          </cell>
          <cell r="AT792"/>
          <cell r="AU792"/>
          <cell r="AV792"/>
          <cell r="AW792">
            <v>0</v>
          </cell>
          <cell r="AX792">
            <v>0</v>
          </cell>
          <cell r="AY792">
            <v>0</v>
          </cell>
          <cell r="AZ792">
            <v>0</v>
          </cell>
          <cell r="BA792"/>
          <cell r="BB792"/>
          <cell r="BC792"/>
          <cell r="BD792">
            <v>0</v>
          </cell>
          <cell r="BE792">
            <v>0</v>
          </cell>
          <cell r="BF792">
            <v>0</v>
          </cell>
          <cell r="BG792">
            <v>0</v>
          </cell>
          <cell r="BH792"/>
          <cell r="BI792"/>
          <cell r="BJ792"/>
          <cell r="BK792">
            <v>0</v>
          </cell>
          <cell r="BL792">
            <v>0</v>
          </cell>
          <cell r="BM792"/>
          <cell r="BN792">
            <v>0</v>
          </cell>
          <cell r="BO792">
            <v>0</v>
          </cell>
        </row>
        <row r="793">
          <cell r="I793" t="str">
            <v>6294/20</v>
          </cell>
          <cell r="J793" t="str">
            <v>K_6294/20</v>
          </cell>
          <cell r="K793">
            <v>2020</v>
          </cell>
          <cell r="L793">
            <v>2021</v>
          </cell>
          <cell r="M793">
            <v>2959.87</v>
          </cell>
          <cell r="N793">
            <v>2959.87</v>
          </cell>
          <cell r="O793">
            <v>0</v>
          </cell>
          <cell r="P793">
            <v>0.3</v>
          </cell>
          <cell r="Q793">
            <v>0.3</v>
          </cell>
          <cell r="R793">
            <v>0</v>
          </cell>
          <cell r="S793">
            <v>0.1</v>
          </cell>
          <cell r="T793">
            <v>0.1</v>
          </cell>
          <cell r="U793">
            <v>0</v>
          </cell>
          <cell r="V793">
            <v>0</v>
          </cell>
          <cell r="W793">
            <v>2959.8700000000003</v>
          </cell>
          <cell r="X793">
            <v>2959.8700000000003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2367.8960000000002</v>
          </cell>
          <cell r="AE793">
            <v>2367.8960000000002</v>
          </cell>
          <cell r="AF793"/>
          <cell r="AG793"/>
          <cell r="AH793"/>
          <cell r="AI793">
            <v>0.3</v>
          </cell>
          <cell r="AJ793">
            <v>0.1</v>
          </cell>
          <cell r="AK793">
            <v>591.97400000000005</v>
          </cell>
          <cell r="AL793">
            <v>591.97400000000005</v>
          </cell>
          <cell r="AM793"/>
          <cell r="AN793"/>
          <cell r="AO793"/>
          <cell r="AP793">
            <v>0</v>
          </cell>
          <cell r="AQ793">
            <v>0</v>
          </cell>
          <cell r="AR793">
            <v>0</v>
          </cell>
          <cell r="AS793">
            <v>0</v>
          </cell>
          <cell r="AT793"/>
          <cell r="AU793"/>
          <cell r="AV793"/>
          <cell r="AW793">
            <v>0</v>
          </cell>
          <cell r="AX793">
            <v>0</v>
          </cell>
          <cell r="AY793">
            <v>0</v>
          </cell>
          <cell r="AZ793">
            <v>0</v>
          </cell>
          <cell r="BA793"/>
          <cell r="BB793"/>
          <cell r="BC793"/>
          <cell r="BD793">
            <v>0</v>
          </cell>
          <cell r="BE793">
            <v>0</v>
          </cell>
          <cell r="BF793">
            <v>0</v>
          </cell>
          <cell r="BG793">
            <v>0</v>
          </cell>
          <cell r="BH793"/>
          <cell r="BI793"/>
          <cell r="BJ793"/>
          <cell r="BK793">
            <v>0</v>
          </cell>
          <cell r="BL793">
            <v>0</v>
          </cell>
          <cell r="BM793"/>
          <cell r="BN793">
            <v>0</v>
          </cell>
          <cell r="BO793">
            <v>0</v>
          </cell>
        </row>
        <row r="794">
          <cell r="I794" t="str">
            <v>6297/20</v>
          </cell>
          <cell r="J794" t="str">
            <v>K_6297/20</v>
          </cell>
          <cell r="K794">
            <v>2020</v>
          </cell>
          <cell r="L794">
            <v>2021</v>
          </cell>
          <cell r="M794">
            <v>3460.12</v>
          </cell>
          <cell r="N794">
            <v>3460.12</v>
          </cell>
          <cell r="O794">
            <v>0</v>
          </cell>
          <cell r="P794">
            <v>0.45</v>
          </cell>
          <cell r="Q794">
            <v>0.45</v>
          </cell>
          <cell r="R794">
            <v>0</v>
          </cell>
          <cell r="S794">
            <v>0.1</v>
          </cell>
          <cell r="T794">
            <v>0.1</v>
          </cell>
          <cell r="U794">
            <v>0</v>
          </cell>
          <cell r="V794">
            <v>0</v>
          </cell>
          <cell r="W794">
            <v>3460.12</v>
          </cell>
          <cell r="X794">
            <v>3460.12</v>
          </cell>
          <cell r="Y794">
            <v>0</v>
          </cell>
          <cell r="Z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2768.096</v>
          </cell>
          <cell r="AE794">
            <v>2768.096</v>
          </cell>
          <cell r="AF794"/>
          <cell r="AG794"/>
          <cell r="AH794"/>
          <cell r="AI794">
            <v>0.45</v>
          </cell>
          <cell r="AJ794">
            <v>0.1</v>
          </cell>
          <cell r="AK794">
            <v>692.024</v>
          </cell>
          <cell r="AL794">
            <v>692.024</v>
          </cell>
          <cell r="AM794"/>
          <cell r="AN794"/>
          <cell r="AO794"/>
          <cell r="AP794">
            <v>0</v>
          </cell>
          <cell r="AQ794">
            <v>0</v>
          </cell>
          <cell r="AR794">
            <v>0</v>
          </cell>
          <cell r="AS794">
            <v>0</v>
          </cell>
          <cell r="AT794"/>
          <cell r="AU794"/>
          <cell r="AV794"/>
          <cell r="AW794">
            <v>0</v>
          </cell>
          <cell r="AX794">
            <v>0</v>
          </cell>
          <cell r="AY794">
            <v>0</v>
          </cell>
          <cell r="AZ794">
            <v>0</v>
          </cell>
          <cell r="BA794"/>
          <cell r="BB794"/>
          <cell r="BC794"/>
          <cell r="BD794">
            <v>0</v>
          </cell>
          <cell r="BE794">
            <v>0</v>
          </cell>
          <cell r="BF794">
            <v>0</v>
          </cell>
          <cell r="BG794">
            <v>0</v>
          </cell>
          <cell r="BH794"/>
          <cell r="BI794"/>
          <cell r="BJ794"/>
          <cell r="BK794">
            <v>0</v>
          </cell>
          <cell r="BL794">
            <v>0</v>
          </cell>
          <cell r="BM794"/>
          <cell r="BN794">
            <v>0</v>
          </cell>
          <cell r="BO794">
            <v>0</v>
          </cell>
        </row>
        <row r="795">
          <cell r="I795"/>
          <cell r="J795"/>
          <cell r="K795"/>
          <cell r="L795"/>
          <cell r="M795">
            <v>107557.36472999999</v>
          </cell>
          <cell r="N795" t="e">
            <v>#N/A</v>
          </cell>
          <cell r="O795" t="e">
            <v>#N/A</v>
          </cell>
          <cell r="P795">
            <v>0</v>
          </cell>
          <cell r="Q795" t="e">
            <v>#N/A</v>
          </cell>
          <cell r="R795" t="e">
            <v>#N/A</v>
          </cell>
          <cell r="S795">
            <v>0</v>
          </cell>
          <cell r="T795" t="e">
            <v>#N/A</v>
          </cell>
          <cell r="U795" t="e">
            <v>#N/A</v>
          </cell>
          <cell r="V795">
            <v>107557.36472999999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/>
          <cell r="AC795"/>
          <cell r="AD795">
            <v>0</v>
          </cell>
          <cell r="AE795"/>
          <cell r="AF795">
            <v>0</v>
          </cell>
          <cell r="AG795">
            <v>0</v>
          </cell>
          <cell r="AH795">
            <v>0</v>
          </cell>
          <cell r="AI795"/>
          <cell r="AJ795"/>
          <cell r="AK795"/>
          <cell r="AL795"/>
          <cell r="AM795">
            <v>0</v>
          </cell>
          <cell r="AN795">
            <v>0</v>
          </cell>
          <cell r="AO795">
            <v>0</v>
          </cell>
          <cell r="AP795"/>
          <cell r="AQ795"/>
          <cell r="AR795"/>
          <cell r="AS795"/>
          <cell r="AT795">
            <v>0</v>
          </cell>
          <cell r="AU795">
            <v>0</v>
          </cell>
          <cell r="AV795">
            <v>0</v>
          </cell>
          <cell r="AW795"/>
          <cell r="AX795"/>
          <cell r="AY795"/>
          <cell r="AZ795"/>
          <cell r="BA795">
            <v>0</v>
          </cell>
          <cell r="BB795">
            <v>0</v>
          </cell>
          <cell r="BC795">
            <v>0</v>
          </cell>
          <cell r="BD795"/>
          <cell r="BE795"/>
          <cell r="BF795"/>
          <cell r="BG795"/>
          <cell r="BH795">
            <v>0</v>
          </cell>
          <cell r="BI795">
            <v>0</v>
          </cell>
          <cell r="BJ795">
            <v>0</v>
          </cell>
          <cell r="BK795"/>
          <cell r="BL795"/>
          <cell r="BM795">
            <v>0</v>
          </cell>
          <cell r="BN795"/>
          <cell r="BO795"/>
        </row>
        <row r="796">
          <cell r="I796" t="str">
            <v>2141/15</v>
          </cell>
          <cell r="J796" t="str">
            <v>G_2141/15</v>
          </cell>
          <cell r="K796">
            <v>2016</v>
          </cell>
          <cell r="L796">
            <v>2022</v>
          </cell>
          <cell r="M796">
            <v>12453.6</v>
          </cell>
          <cell r="N796">
            <v>12453.6</v>
          </cell>
          <cell r="O796">
            <v>0</v>
          </cell>
          <cell r="P796">
            <v>0.30000000000000004</v>
          </cell>
          <cell r="Q796">
            <v>0.30000000000000004</v>
          </cell>
          <cell r="R796">
            <v>0</v>
          </cell>
          <cell r="S796">
            <v>0.8</v>
          </cell>
          <cell r="T796">
            <v>0.8</v>
          </cell>
          <cell r="U796">
            <v>0</v>
          </cell>
          <cell r="V796">
            <v>0</v>
          </cell>
          <cell r="W796">
            <v>12453.6</v>
          </cell>
          <cell r="X796">
            <v>12453.6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/>
          <cell r="AG796"/>
          <cell r="AH796"/>
          <cell r="AI796">
            <v>0</v>
          </cell>
          <cell r="AJ796">
            <v>0</v>
          </cell>
          <cell r="AK796">
            <v>0</v>
          </cell>
          <cell r="AL796">
            <v>0</v>
          </cell>
          <cell r="AM796"/>
          <cell r="AN796"/>
          <cell r="AO796"/>
          <cell r="AP796">
            <v>0.30000000000000004</v>
          </cell>
          <cell r="AQ796">
            <v>0.8</v>
          </cell>
          <cell r="AR796">
            <v>253.6</v>
          </cell>
          <cell r="AS796">
            <v>253.6</v>
          </cell>
          <cell r="AT796"/>
          <cell r="AU796"/>
          <cell r="AV796"/>
          <cell r="AW796">
            <v>0</v>
          </cell>
          <cell r="AX796">
            <v>0</v>
          </cell>
          <cell r="AY796">
            <v>12200</v>
          </cell>
          <cell r="AZ796">
            <v>12200</v>
          </cell>
          <cell r="BA796"/>
          <cell r="BB796"/>
          <cell r="BC796"/>
          <cell r="BD796">
            <v>0</v>
          </cell>
          <cell r="BE796">
            <v>0</v>
          </cell>
          <cell r="BF796">
            <v>0</v>
          </cell>
          <cell r="BG796">
            <v>0</v>
          </cell>
          <cell r="BH796"/>
          <cell r="BI796"/>
          <cell r="BJ796"/>
          <cell r="BK796">
            <v>0</v>
          </cell>
          <cell r="BL796">
            <v>0</v>
          </cell>
          <cell r="BM796"/>
          <cell r="BN796">
            <v>0</v>
          </cell>
          <cell r="BO796">
            <v>0</v>
          </cell>
        </row>
        <row r="797">
          <cell r="I797" t="str">
            <v>2142/15</v>
          </cell>
          <cell r="J797" t="str">
            <v>G_2142/15</v>
          </cell>
          <cell r="K797">
            <v>2016</v>
          </cell>
          <cell r="L797">
            <v>2021</v>
          </cell>
          <cell r="M797">
            <v>2517.48</v>
          </cell>
          <cell r="N797">
            <v>2517.48</v>
          </cell>
          <cell r="O797">
            <v>0</v>
          </cell>
          <cell r="P797">
            <v>0.4</v>
          </cell>
          <cell r="Q797">
            <v>0.4</v>
          </cell>
          <cell r="R797">
            <v>0</v>
          </cell>
          <cell r="S797">
            <v>0.16</v>
          </cell>
          <cell r="T797">
            <v>0.16</v>
          </cell>
          <cell r="U797">
            <v>0</v>
          </cell>
          <cell r="V797">
            <v>353.57000000000016</v>
          </cell>
          <cell r="W797">
            <v>2163.91</v>
          </cell>
          <cell r="X797">
            <v>2163.91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1731.1279999999999</v>
          </cell>
          <cell r="AE797">
            <v>1731.1279999999999</v>
          </cell>
          <cell r="AF797"/>
          <cell r="AG797"/>
          <cell r="AH797"/>
          <cell r="AI797">
            <v>0.4</v>
          </cell>
          <cell r="AJ797">
            <v>0.16</v>
          </cell>
          <cell r="AK797">
            <v>432.78199999999998</v>
          </cell>
          <cell r="AL797">
            <v>432.78199999999998</v>
          </cell>
          <cell r="AM797"/>
          <cell r="AN797"/>
          <cell r="AO797"/>
          <cell r="AP797">
            <v>0</v>
          </cell>
          <cell r="AQ797">
            <v>0</v>
          </cell>
          <cell r="AR797">
            <v>0</v>
          </cell>
          <cell r="AS797">
            <v>0</v>
          </cell>
          <cell r="AT797"/>
          <cell r="AU797"/>
          <cell r="AV797"/>
          <cell r="AW797">
            <v>0</v>
          </cell>
          <cell r="AX797">
            <v>0</v>
          </cell>
          <cell r="AY797">
            <v>0</v>
          </cell>
          <cell r="AZ797">
            <v>0</v>
          </cell>
          <cell r="BA797"/>
          <cell r="BB797"/>
          <cell r="BC797"/>
          <cell r="BD797">
            <v>0</v>
          </cell>
          <cell r="BE797">
            <v>0</v>
          </cell>
          <cell r="BF797">
            <v>0</v>
          </cell>
          <cell r="BG797">
            <v>0</v>
          </cell>
          <cell r="BH797"/>
          <cell r="BI797"/>
          <cell r="BJ797"/>
          <cell r="BK797">
            <v>0</v>
          </cell>
          <cell r="BL797">
            <v>0</v>
          </cell>
          <cell r="BM797"/>
          <cell r="BN797">
            <v>0</v>
          </cell>
          <cell r="BO797">
            <v>0</v>
          </cell>
        </row>
        <row r="798">
          <cell r="I798" t="str">
            <v>2143/15</v>
          </cell>
          <cell r="J798" t="str">
            <v>G_2143/15</v>
          </cell>
          <cell r="K798">
            <v>2016</v>
          </cell>
          <cell r="L798">
            <v>2021</v>
          </cell>
          <cell r="M798">
            <v>2517.48</v>
          </cell>
          <cell r="N798">
            <v>2517.48</v>
          </cell>
          <cell r="O798">
            <v>0</v>
          </cell>
          <cell r="P798">
            <v>0.4</v>
          </cell>
          <cell r="Q798">
            <v>0.4</v>
          </cell>
          <cell r="R798">
            <v>0</v>
          </cell>
          <cell r="S798">
            <v>0.16</v>
          </cell>
          <cell r="T798">
            <v>0.16</v>
          </cell>
          <cell r="U798">
            <v>0</v>
          </cell>
          <cell r="V798">
            <v>230.67999999999984</v>
          </cell>
          <cell r="W798">
            <v>2286.8000000000002</v>
          </cell>
          <cell r="X798">
            <v>2286.8000000000002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1829.4400000000003</v>
          </cell>
          <cell r="AE798">
            <v>1829.4400000000003</v>
          </cell>
          <cell r="AF798"/>
          <cell r="AG798"/>
          <cell r="AH798"/>
          <cell r="AI798">
            <v>0.4</v>
          </cell>
          <cell r="AJ798">
            <v>0.16</v>
          </cell>
          <cell r="AK798">
            <v>457.36000000000007</v>
          </cell>
          <cell r="AL798">
            <v>457.36000000000007</v>
          </cell>
          <cell r="AM798"/>
          <cell r="AN798"/>
          <cell r="AO798"/>
          <cell r="AP798">
            <v>0</v>
          </cell>
          <cell r="AQ798">
            <v>0</v>
          </cell>
          <cell r="AR798">
            <v>0</v>
          </cell>
          <cell r="AS798">
            <v>0</v>
          </cell>
          <cell r="AT798"/>
          <cell r="AU798"/>
          <cell r="AV798"/>
          <cell r="AW798">
            <v>0</v>
          </cell>
          <cell r="AX798">
            <v>0</v>
          </cell>
          <cell r="AY798">
            <v>0</v>
          </cell>
          <cell r="AZ798">
            <v>0</v>
          </cell>
          <cell r="BA798"/>
          <cell r="BB798"/>
          <cell r="BC798"/>
          <cell r="BD798">
            <v>0</v>
          </cell>
          <cell r="BE798">
            <v>0</v>
          </cell>
          <cell r="BF798">
            <v>0</v>
          </cell>
          <cell r="BG798">
            <v>0</v>
          </cell>
          <cell r="BH798"/>
          <cell r="BI798"/>
          <cell r="BJ798"/>
          <cell r="BK798">
            <v>0</v>
          </cell>
          <cell r="BL798">
            <v>0</v>
          </cell>
          <cell r="BM798"/>
          <cell r="BN798">
            <v>0</v>
          </cell>
          <cell r="BO798">
            <v>0</v>
          </cell>
        </row>
        <row r="799">
          <cell r="I799" t="str">
            <v>2144/15</v>
          </cell>
          <cell r="J799" t="str">
            <v>I_2144/15</v>
          </cell>
          <cell r="K799">
            <v>2018</v>
          </cell>
          <cell r="L799">
            <v>2021</v>
          </cell>
          <cell r="M799">
            <v>1741.07</v>
          </cell>
          <cell r="N799">
            <v>1741.07</v>
          </cell>
          <cell r="O799">
            <v>0</v>
          </cell>
          <cell r="P799">
            <v>0.74</v>
          </cell>
          <cell r="Q799">
            <v>0.74</v>
          </cell>
          <cell r="R799">
            <v>0</v>
          </cell>
          <cell r="S799">
            <v>0</v>
          </cell>
          <cell r="T799">
            <v>0</v>
          </cell>
          <cell r="U799">
            <v>0</v>
          </cell>
          <cell r="V799">
            <v>14.999999999999773</v>
          </cell>
          <cell r="W799">
            <v>1726.0700000000002</v>
          </cell>
          <cell r="X799">
            <v>1726.0700000000002</v>
          </cell>
          <cell r="Y799">
            <v>0</v>
          </cell>
          <cell r="Z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726.07</v>
          </cell>
          <cell r="AE799">
            <v>726.07</v>
          </cell>
          <cell r="AF799"/>
          <cell r="AG799"/>
          <cell r="AH799"/>
          <cell r="AI799">
            <v>0.74</v>
          </cell>
          <cell r="AJ799">
            <v>0</v>
          </cell>
          <cell r="AK799">
            <v>1000</v>
          </cell>
          <cell r="AL799">
            <v>1000</v>
          </cell>
          <cell r="AM799"/>
          <cell r="AN799"/>
          <cell r="AO799"/>
          <cell r="AP799">
            <v>0</v>
          </cell>
          <cell r="AQ799">
            <v>0</v>
          </cell>
          <cell r="AR799">
            <v>0</v>
          </cell>
          <cell r="AS799">
            <v>0</v>
          </cell>
          <cell r="AT799"/>
          <cell r="AU799"/>
          <cell r="AV799"/>
          <cell r="AW799">
            <v>0</v>
          </cell>
          <cell r="AX799">
            <v>0</v>
          </cell>
          <cell r="AY799">
            <v>0</v>
          </cell>
          <cell r="AZ799">
            <v>0</v>
          </cell>
          <cell r="BA799"/>
          <cell r="BB799"/>
          <cell r="BC799"/>
          <cell r="BD799">
            <v>0</v>
          </cell>
          <cell r="BE799">
            <v>0</v>
          </cell>
          <cell r="BF799">
            <v>0</v>
          </cell>
          <cell r="BG799">
            <v>0</v>
          </cell>
          <cell r="BH799"/>
          <cell r="BI799"/>
          <cell r="BJ799"/>
          <cell r="BK799">
            <v>0</v>
          </cell>
          <cell r="BL799">
            <v>0</v>
          </cell>
          <cell r="BM799"/>
          <cell r="BN799">
            <v>0</v>
          </cell>
          <cell r="BO799">
            <v>0</v>
          </cell>
        </row>
        <row r="800">
          <cell r="I800" t="str">
            <v>2145/15</v>
          </cell>
          <cell r="J800" t="str">
            <v>G_2145/15</v>
          </cell>
          <cell r="K800">
            <v>2019</v>
          </cell>
          <cell r="L800">
            <v>2023</v>
          </cell>
          <cell r="M800">
            <v>4356.8100000000004</v>
          </cell>
          <cell r="N800">
            <v>4356.8100000000004</v>
          </cell>
          <cell r="O800">
            <v>0</v>
          </cell>
          <cell r="P800">
            <v>0.5</v>
          </cell>
          <cell r="Q800">
            <v>0.5</v>
          </cell>
          <cell r="R800">
            <v>0</v>
          </cell>
          <cell r="S800">
            <v>0.16</v>
          </cell>
          <cell r="T800">
            <v>0.16</v>
          </cell>
          <cell r="U800">
            <v>0</v>
          </cell>
          <cell r="V800">
            <v>0</v>
          </cell>
          <cell r="W800">
            <v>4356.8100000000004</v>
          </cell>
          <cell r="X800">
            <v>4356.8100000000004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/>
          <cell r="AG800"/>
          <cell r="AH800"/>
          <cell r="AI800">
            <v>0</v>
          </cell>
          <cell r="AJ800">
            <v>0</v>
          </cell>
          <cell r="AK800">
            <v>0</v>
          </cell>
          <cell r="AL800">
            <v>0</v>
          </cell>
          <cell r="AM800"/>
          <cell r="AN800"/>
          <cell r="AO800"/>
          <cell r="AP800">
            <v>0</v>
          </cell>
          <cell r="AQ800">
            <v>0</v>
          </cell>
          <cell r="AR800">
            <v>0</v>
          </cell>
          <cell r="AS800">
            <v>0</v>
          </cell>
          <cell r="AT800"/>
          <cell r="AU800"/>
          <cell r="AV800"/>
          <cell r="AW800">
            <v>0.5</v>
          </cell>
          <cell r="AX800">
            <v>0.16</v>
          </cell>
          <cell r="AY800">
            <v>4356.8100000000004</v>
          </cell>
          <cell r="AZ800">
            <v>4356.8100000000004</v>
          </cell>
          <cell r="BA800"/>
          <cell r="BB800"/>
          <cell r="BC800"/>
          <cell r="BD800">
            <v>0</v>
          </cell>
          <cell r="BE800">
            <v>0</v>
          </cell>
          <cell r="BF800">
            <v>0</v>
          </cell>
          <cell r="BG800">
            <v>0</v>
          </cell>
          <cell r="BH800"/>
          <cell r="BI800"/>
          <cell r="BJ800"/>
          <cell r="BK800">
            <v>0</v>
          </cell>
          <cell r="BL800">
            <v>0</v>
          </cell>
          <cell r="BM800"/>
          <cell r="BN800">
            <v>0</v>
          </cell>
          <cell r="BO800">
            <v>0</v>
          </cell>
        </row>
        <row r="801">
          <cell r="I801" t="str">
            <v>2146/15</v>
          </cell>
          <cell r="J801" t="str">
            <v>G_2146/15</v>
          </cell>
          <cell r="K801">
            <v>2017</v>
          </cell>
          <cell r="L801">
            <v>2021</v>
          </cell>
          <cell r="M801">
            <v>11156.95</v>
          </cell>
          <cell r="N801">
            <v>11156.95</v>
          </cell>
          <cell r="O801">
            <v>0</v>
          </cell>
          <cell r="P801">
            <v>1.2</v>
          </cell>
          <cell r="Q801">
            <v>1.2</v>
          </cell>
          <cell r="R801">
            <v>0</v>
          </cell>
          <cell r="S801">
            <v>0.16</v>
          </cell>
          <cell r="T801">
            <v>0.16</v>
          </cell>
          <cell r="U801">
            <v>0</v>
          </cell>
          <cell r="V801">
            <v>2500</v>
          </cell>
          <cell r="W801">
            <v>8656.9500000000007</v>
          </cell>
          <cell r="X801">
            <v>8656.9500000000007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1156.95</v>
          </cell>
          <cell r="AE801">
            <v>1156.95</v>
          </cell>
          <cell r="AF801"/>
          <cell r="AG801"/>
          <cell r="AH801"/>
          <cell r="AI801">
            <v>1.2</v>
          </cell>
          <cell r="AJ801">
            <v>0.16</v>
          </cell>
          <cell r="AK801">
            <v>7500</v>
          </cell>
          <cell r="AL801">
            <v>7500</v>
          </cell>
          <cell r="AM801"/>
          <cell r="AN801"/>
          <cell r="AO801"/>
          <cell r="AP801">
            <v>0</v>
          </cell>
          <cell r="AQ801">
            <v>0</v>
          </cell>
          <cell r="AR801">
            <v>0</v>
          </cell>
          <cell r="AS801">
            <v>0</v>
          </cell>
          <cell r="AT801"/>
          <cell r="AU801"/>
          <cell r="AV801"/>
          <cell r="AW801">
            <v>0</v>
          </cell>
          <cell r="AX801">
            <v>0</v>
          </cell>
          <cell r="AY801">
            <v>0</v>
          </cell>
          <cell r="AZ801">
            <v>0</v>
          </cell>
          <cell r="BA801"/>
          <cell r="BB801"/>
          <cell r="BC801"/>
          <cell r="BD801">
            <v>0</v>
          </cell>
          <cell r="BE801">
            <v>0</v>
          </cell>
          <cell r="BF801">
            <v>0</v>
          </cell>
          <cell r="BG801">
            <v>0</v>
          </cell>
          <cell r="BH801"/>
          <cell r="BI801"/>
          <cell r="BJ801"/>
          <cell r="BK801">
            <v>0</v>
          </cell>
          <cell r="BL801">
            <v>0</v>
          </cell>
          <cell r="BM801"/>
          <cell r="BN801">
            <v>0</v>
          </cell>
          <cell r="BO801">
            <v>0</v>
          </cell>
        </row>
        <row r="802">
          <cell r="I802" t="str">
            <v>41/07</v>
          </cell>
          <cell r="J802" t="str">
            <v>G_41/07</v>
          </cell>
          <cell r="K802">
            <v>2010</v>
          </cell>
          <cell r="L802">
            <v>2023</v>
          </cell>
          <cell r="M802">
            <v>5583.7</v>
          </cell>
          <cell r="N802">
            <v>5583.7</v>
          </cell>
          <cell r="O802">
            <v>0</v>
          </cell>
          <cell r="P802">
            <v>1.04</v>
          </cell>
          <cell r="Q802">
            <v>1.04</v>
          </cell>
          <cell r="R802">
            <v>2.9999999999998916E-3</v>
          </cell>
          <cell r="S802">
            <v>0.25</v>
          </cell>
          <cell r="T802">
            <v>0.25</v>
          </cell>
          <cell r="U802">
            <v>0</v>
          </cell>
          <cell r="V802">
            <v>0</v>
          </cell>
          <cell r="W802">
            <v>5583.7</v>
          </cell>
          <cell r="X802">
            <v>5583.7</v>
          </cell>
          <cell r="Y802">
            <v>0</v>
          </cell>
          <cell r="Z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0</v>
          </cell>
          <cell r="AF802"/>
          <cell r="AG802"/>
          <cell r="AH802"/>
          <cell r="AI802">
            <v>0</v>
          </cell>
          <cell r="AJ802">
            <v>0</v>
          </cell>
          <cell r="AK802">
            <v>0</v>
          </cell>
          <cell r="AL802">
            <v>0</v>
          </cell>
          <cell r="AM802"/>
          <cell r="AN802"/>
          <cell r="AO802"/>
          <cell r="AP802">
            <v>0</v>
          </cell>
          <cell r="AQ802">
            <v>0</v>
          </cell>
          <cell r="AR802">
            <v>110.96</v>
          </cell>
          <cell r="AS802">
            <v>110.96</v>
          </cell>
          <cell r="AT802"/>
          <cell r="AU802"/>
          <cell r="AV802"/>
          <cell r="AW802">
            <v>1.04</v>
          </cell>
          <cell r="AX802">
            <v>0.25</v>
          </cell>
          <cell r="AY802">
            <v>5472.74</v>
          </cell>
          <cell r="AZ802">
            <v>5472.74</v>
          </cell>
          <cell r="BA802"/>
          <cell r="BB802"/>
          <cell r="BC802"/>
          <cell r="BD802">
            <v>0</v>
          </cell>
          <cell r="BE802">
            <v>0</v>
          </cell>
          <cell r="BF802">
            <v>0</v>
          </cell>
          <cell r="BG802">
            <v>0</v>
          </cell>
          <cell r="BH802"/>
          <cell r="BI802"/>
          <cell r="BJ802"/>
          <cell r="BK802">
            <v>0</v>
          </cell>
          <cell r="BL802">
            <v>0</v>
          </cell>
          <cell r="BM802"/>
          <cell r="BN802">
            <v>0</v>
          </cell>
          <cell r="BO802">
            <v>0</v>
          </cell>
        </row>
        <row r="803">
          <cell r="I803" t="str">
            <v>4980/18</v>
          </cell>
          <cell r="J803" t="str">
            <v>I_4980/18</v>
          </cell>
          <cell r="K803">
            <v>2018</v>
          </cell>
          <cell r="L803">
            <v>2021</v>
          </cell>
          <cell r="M803">
            <v>5191.8900000000003</v>
          </cell>
          <cell r="N803">
            <v>5191.8900000000003</v>
          </cell>
          <cell r="O803">
            <v>0</v>
          </cell>
          <cell r="P803">
            <v>1.35</v>
          </cell>
          <cell r="Q803">
            <v>1.35</v>
          </cell>
          <cell r="R803">
            <v>0</v>
          </cell>
          <cell r="S803">
            <v>0</v>
          </cell>
          <cell r="T803">
            <v>0</v>
          </cell>
          <cell r="U803">
            <v>0</v>
          </cell>
          <cell r="V803">
            <v>4707.7000000000007</v>
          </cell>
          <cell r="W803">
            <v>484.19</v>
          </cell>
          <cell r="X803">
            <v>484.19</v>
          </cell>
          <cell r="Y803">
            <v>0</v>
          </cell>
          <cell r="Z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384.19</v>
          </cell>
          <cell r="AE803">
            <v>384.19</v>
          </cell>
          <cell r="AF803"/>
          <cell r="AG803"/>
          <cell r="AH803"/>
          <cell r="AI803">
            <v>1.35</v>
          </cell>
          <cell r="AJ803">
            <v>0</v>
          </cell>
          <cell r="AK803">
            <v>100</v>
          </cell>
          <cell r="AL803">
            <v>100</v>
          </cell>
          <cell r="AM803"/>
          <cell r="AN803"/>
          <cell r="AO803"/>
          <cell r="AP803">
            <v>0</v>
          </cell>
          <cell r="AQ803">
            <v>0</v>
          </cell>
          <cell r="AR803">
            <v>0</v>
          </cell>
          <cell r="AS803">
            <v>0</v>
          </cell>
          <cell r="AT803"/>
          <cell r="AU803"/>
          <cell r="AV803"/>
          <cell r="AW803">
            <v>0</v>
          </cell>
          <cell r="AX803">
            <v>0</v>
          </cell>
          <cell r="AY803">
            <v>0</v>
          </cell>
          <cell r="AZ803">
            <v>0</v>
          </cell>
          <cell r="BA803"/>
          <cell r="BB803"/>
          <cell r="BC803"/>
          <cell r="BD803">
            <v>0</v>
          </cell>
          <cell r="BE803">
            <v>0</v>
          </cell>
          <cell r="BF803">
            <v>0</v>
          </cell>
          <cell r="BG803">
            <v>0</v>
          </cell>
          <cell r="BH803"/>
          <cell r="BI803"/>
          <cell r="BJ803"/>
          <cell r="BK803">
            <v>0</v>
          </cell>
          <cell r="BL803">
            <v>0</v>
          </cell>
          <cell r="BM803"/>
          <cell r="BN803">
            <v>0</v>
          </cell>
          <cell r="BO803">
            <v>0</v>
          </cell>
        </row>
        <row r="804">
          <cell r="I804" t="str">
            <v>4906/18</v>
          </cell>
          <cell r="J804" t="str">
            <v>I_4906/18</v>
          </cell>
          <cell r="K804">
            <v>2018</v>
          </cell>
          <cell r="L804">
            <v>2022</v>
          </cell>
          <cell r="M804">
            <v>59720.79</v>
          </cell>
          <cell r="N804">
            <v>59720.79</v>
          </cell>
          <cell r="O804">
            <v>0</v>
          </cell>
          <cell r="P804">
            <v>0</v>
          </cell>
          <cell r="Q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0</v>
          </cell>
          <cell r="V804">
            <v>22.510000000002037</v>
          </cell>
          <cell r="W804">
            <v>59698.28</v>
          </cell>
          <cell r="X804">
            <v>59698.28</v>
          </cell>
          <cell r="Y804">
            <v>0</v>
          </cell>
          <cell r="Z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2898.28</v>
          </cell>
          <cell r="AE804">
            <v>2898.28</v>
          </cell>
          <cell r="AF804"/>
          <cell r="AG804"/>
          <cell r="AH804"/>
          <cell r="AI804">
            <v>0</v>
          </cell>
          <cell r="AJ804">
            <v>0</v>
          </cell>
          <cell r="AK804">
            <v>26800</v>
          </cell>
          <cell r="AL804">
            <v>26800</v>
          </cell>
          <cell r="AM804"/>
          <cell r="AN804"/>
          <cell r="AO804"/>
          <cell r="AP804">
            <v>0</v>
          </cell>
          <cell r="AQ804">
            <v>0</v>
          </cell>
          <cell r="AR804">
            <v>30000</v>
          </cell>
          <cell r="AS804">
            <v>30000</v>
          </cell>
          <cell r="AT804"/>
          <cell r="AU804"/>
          <cell r="AV804"/>
          <cell r="AW804">
            <v>0</v>
          </cell>
          <cell r="AX804">
            <v>0</v>
          </cell>
          <cell r="AY804">
            <v>0</v>
          </cell>
          <cell r="AZ804">
            <v>0</v>
          </cell>
          <cell r="BA804"/>
          <cell r="BB804"/>
          <cell r="BC804"/>
          <cell r="BD804">
            <v>0</v>
          </cell>
          <cell r="BE804">
            <v>0</v>
          </cell>
          <cell r="BF804">
            <v>0</v>
          </cell>
          <cell r="BG804">
            <v>0</v>
          </cell>
          <cell r="BH804"/>
          <cell r="BI804"/>
          <cell r="BJ804"/>
          <cell r="BK804">
            <v>0</v>
          </cell>
          <cell r="BL804">
            <v>0</v>
          </cell>
          <cell r="BM804"/>
          <cell r="BN804">
            <v>0</v>
          </cell>
          <cell r="BO804">
            <v>0</v>
          </cell>
        </row>
        <row r="805">
          <cell r="I805" t="str">
            <v>5410/19</v>
          </cell>
          <cell r="J805" t="str">
            <v xml:space="preserve">J_5410/19 </v>
          </cell>
          <cell r="K805">
            <v>2019</v>
          </cell>
          <cell r="L805">
            <v>2020</v>
          </cell>
          <cell r="M805">
            <v>2317.5947299999998</v>
          </cell>
          <cell r="N805">
            <v>2549.71</v>
          </cell>
          <cell r="O805">
            <v>-232.11527000000024</v>
          </cell>
          <cell r="P805">
            <v>0.27</v>
          </cell>
          <cell r="Q805">
            <v>0.27</v>
          </cell>
          <cell r="R805">
            <v>-1.0000000000000009E-3</v>
          </cell>
          <cell r="S805">
            <v>0.1</v>
          </cell>
          <cell r="T805">
            <v>0.1</v>
          </cell>
          <cell r="U805">
            <v>0.1</v>
          </cell>
          <cell r="V805">
            <v>2277.5947299999998</v>
          </cell>
          <cell r="W805">
            <v>40</v>
          </cell>
          <cell r="X805">
            <v>40</v>
          </cell>
          <cell r="Y805">
            <v>0</v>
          </cell>
          <cell r="Z805">
            <v>0</v>
          </cell>
          <cell r="AA805">
            <v>0</v>
          </cell>
          <cell r="AB805">
            <v>0.27</v>
          </cell>
          <cell r="AC805">
            <v>0.1</v>
          </cell>
          <cell r="AD805">
            <v>40</v>
          </cell>
          <cell r="AE805">
            <v>40</v>
          </cell>
          <cell r="AF805"/>
          <cell r="AG805"/>
          <cell r="AH805"/>
          <cell r="AI805">
            <v>0</v>
          </cell>
          <cell r="AJ805">
            <v>0</v>
          </cell>
          <cell r="AK805">
            <v>0</v>
          </cell>
          <cell r="AL805">
            <v>0</v>
          </cell>
          <cell r="AM805"/>
          <cell r="AN805"/>
          <cell r="AO805"/>
          <cell r="AP805">
            <v>0</v>
          </cell>
          <cell r="AQ805">
            <v>0</v>
          </cell>
          <cell r="AR805">
            <v>0</v>
          </cell>
          <cell r="AS805">
            <v>0</v>
          </cell>
          <cell r="AT805"/>
          <cell r="AU805"/>
          <cell r="AV805"/>
          <cell r="AW805">
            <v>0</v>
          </cell>
          <cell r="AX805">
            <v>0</v>
          </cell>
          <cell r="AY805">
            <v>0</v>
          </cell>
          <cell r="AZ805">
            <v>0</v>
          </cell>
          <cell r="BA805"/>
          <cell r="BB805"/>
          <cell r="BC805"/>
          <cell r="BD805">
            <v>0</v>
          </cell>
          <cell r="BE805">
            <v>0</v>
          </cell>
          <cell r="BF805">
            <v>0</v>
          </cell>
          <cell r="BG805">
            <v>0</v>
          </cell>
          <cell r="BH805"/>
          <cell r="BI805"/>
          <cell r="BJ805"/>
          <cell r="BK805">
            <v>0</v>
          </cell>
          <cell r="BL805">
            <v>0</v>
          </cell>
          <cell r="BM805"/>
          <cell r="BN805">
            <v>0</v>
          </cell>
          <cell r="BO805">
            <v>0</v>
          </cell>
        </row>
        <row r="806">
          <cell r="I806"/>
          <cell r="J806"/>
          <cell r="K806"/>
          <cell r="L806"/>
          <cell r="M806">
            <v>112285.16</v>
          </cell>
          <cell r="N806" t="e">
            <v>#N/A</v>
          </cell>
          <cell r="O806" t="e">
            <v>#N/A</v>
          </cell>
          <cell r="P806">
            <v>0</v>
          </cell>
          <cell r="Q806" t="e">
            <v>#N/A</v>
          </cell>
          <cell r="R806" t="e">
            <v>#N/A</v>
          </cell>
          <cell r="S806">
            <v>0</v>
          </cell>
          <cell r="T806" t="e">
            <v>#N/A</v>
          </cell>
          <cell r="U806" t="e">
            <v>#N/A</v>
          </cell>
          <cell r="V806">
            <v>112285.16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/>
          <cell r="AC806"/>
          <cell r="AD806">
            <v>0</v>
          </cell>
          <cell r="AE806"/>
          <cell r="AF806">
            <v>0</v>
          </cell>
          <cell r="AG806">
            <v>0</v>
          </cell>
          <cell r="AH806">
            <v>0</v>
          </cell>
          <cell r="AI806"/>
          <cell r="AJ806"/>
          <cell r="AK806"/>
          <cell r="AL806"/>
          <cell r="AM806">
            <v>0</v>
          </cell>
          <cell r="AN806">
            <v>0</v>
          </cell>
          <cell r="AO806">
            <v>0</v>
          </cell>
          <cell r="AP806"/>
          <cell r="AQ806"/>
          <cell r="AR806"/>
          <cell r="AS806"/>
          <cell r="AT806">
            <v>0</v>
          </cell>
          <cell r="AU806">
            <v>0</v>
          </cell>
          <cell r="AV806">
            <v>0</v>
          </cell>
          <cell r="AW806"/>
          <cell r="AX806"/>
          <cell r="AY806"/>
          <cell r="AZ806"/>
          <cell r="BA806">
            <v>0</v>
          </cell>
          <cell r="BB806">
            <v>0</v>
          </cell>
          <cell r="BC806">
            <v>0</v>
          </cell>
          <cell r="BD806"/>
          <cell r="BE806"/>
          <cell r="BF806"/>
          <cell r="BG806"/>
          <cell r="BH806">
            <v>0</v>
          </cell>
          <cell r="BI806">
            <v>0</v>
          </cell>
          <cell r="BJ806">
            <v>0</v>
          </cell>
          <cell r="BK806"/>
          <cell r="BL806"/>
          <cell r="BM806">
            <v>1</v>
          </cell>
          <cell r="BN806"/>
          <cell r="BO806"/>
        </row>
        <row r="807">
          <cell r="I807" t="str">
            <v>1326/15</v>
          </cell>
          <cell r="J807" t="str">
            <v>G_1326/15</v>
          </cell>
          <cell r="K807">
            <v>2016</v>
          </cell>
          <cell r="L807">
            <v>2020</v>
          </cell>
          <cell r="M807">
            <v>3623.15</v>
          </cell>
          <cell r="N807">
            <v>3623.15</v>
          </cell>
          <cell r="O807">
            <v>0</v>
          </cell>
          <cell r="P807">
            <v>0.4</v>
          </cell>
          <cell r="Q807">
            <v>0.4</v>
          </cell>
          <cell r="R807">
            <v>0</v>
          </cell>
          <cell r="S807">
            <v>0.4</v>
          </cell>
          <cell r="T807">
            <v>0.4</v>
          </cell>
          <cell r="U807">
            <v>0</v>
          </cell>
          <cell r="V807">
            <v>377.98</v>
          </cell>
          <cell r="W807">
            <v>3245.17</v>
          </cell>
          <cell r="X807">
            <v>3245.17</v>
          </cell>
          <cell r="Y807">
            <v>0</v>
          </cell>
          <cell r="Z807">
            <v>0</v>
          </cell>
          <cell r="AA807">
            <v>0</v>
          </cell>
          <cell r="AB807">
            <v>0.4</v>
          </cell>
          <cell r="AC807">
            <v>0.4</v>
          </cell>
          <cell r="AD807">
            <v>3235.17</v>
          </cell>
          <cell r="AE807">
            <v>3235.17</v>
          </cell>
          <cell r="AF807"/>
          <cell r="AG807"/>
          <cell r="AH807"/>
          <cell r="AI807">
            <v>0</v>
          </cell>
          <cell r="AJ807">
            <v>0</v>
          </cell>
          <cell r="AK807">
            <v>10</v>
          </cell>
          <cell r="AL807">
            <v>10</v>
          </cell>
          <cell r="AM807"/>
          <cell r="AN807"/>
          <cell r="AO807"/>
          <cell r="AP807">
            <v>0</v>
          </cell>
          <cell r="AQ807">
            <v>0</v>
          </cell>
          <cell r="AR807">
            <v>0</v>
          </cell>
          <cell r="AS807">
            <v>0</v>
          </cell>
          <cell r="AT807"/>
          <cell r="AU807"/>
          <cell r="AV807"/>
          <cell r="AW807">
            <v>0</v>
          </cell>
          <cell r="AX807">
            <v>0</v>
          </cell>
          <cell r="AY807">
            <v>0</v>
          </cell>
          <cell r="AZ807">
            <v>0</v>
          </cell>
          <cell r="BA807"/>
          <cell r="BB807"/>
          <cell r="BC807"/>
          <cell r="BD807">
            <v>0</v>
          </cell>
          <cell r="BE807">
            <v>0</v>
          </cell>
          <cell r="BF807">
            <v>0</v>
          </cell>
          <cell r="BG807">
            <v>0</v>
          </cell>
          <cell r="BH807"/>
          <cell r="BI807"/>
          <cell r="BJ807"/>
          <cell r="BK807">
            <v>0</v>
          </cell>
          <cell r="BL807">
            <v>0</v>
          </cell>
          <cell r="BM807"/>
          <cell r="BN807">
            <v>0</v>
          </cell>
          <cell r="BO807">
            <v>0</v>
          </cell>
        </row>
        <row r="808">
          <cell r="I808" t="str">
            <v>4255/17</v>
          </cell>
          <cell r="J808" t="str">
            <v xml:space="preserve">I_4255/17 </v>
          </cell>
          <cell r="K808">
            <v>2018</v>
          </cell>
          <cell r="L808">
            <v>2021</v>
          </cell>
          <cell r="M808">
            <v>5812.18</v>
          </cell>
          <cell r="N808">
            <v>5812.18</v>
          </cell>
          <cell r="O808">
            <v>0</v>
          </cell>
          <cell r="P808">
            <v>0.73540000000000005</v>
          </cell>
          <cell r="Q808">
            <v>0.73540000000000005</v>
          </cell>
          <cell r="R808">
            <v>0</v>
          </cell>
          <cell r="S808">
            <v>1.26</v>
          </cell>
          <cell r="T808">
            <v>1.26</v>
          </cell>
          <cell r="U808">
            <v>0</v>
          </cell>
          <cell r="V808">
            <v>1165.6460000000006</v>
          </cell>
          <cell r="W808">
            <v>4646.5339999999997</v>
          </cell>
          <cell r="X808">
            <v>4646.5339999999997</v>
          </cell>
          <cell r="Y808">
            <v>0</v>
          </cell>
          <cell r="Z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3812.75</v>
          </cell>
          <cell r="AE808">
            <v>3812.75</v>
          </cell>
          <cell r="AF808"/>
          <cell r="AG808"/>
          <cell r="AH808"/>
          <cell r="AI808">
            <v>0.73540000000000005</v>
          </cell>
          <cell r="AJ808">
            <v>1.26</v>
          </cell>
          <cell r="AK808">
            <v>833.78400000000011</v>
          </cell>
          <cell r="AL808">
            <v>833.78400000000011</v>
          </cell>
          <cell r="AM808"/>
          <cell r="AN808"/>
          <cell r="AO808"/>
          <cell r="AP808">
            <v>0</v>
          </cell>
          <cell r="AQ808">
            <v>0</v>
          </cell>
          <cell r="AR808">
            <v>0</v>
          </cell>
          <cell r="AS808">
            <v>0</v>
          </cell>
          <cell r="AT808"/>
          <cell r="AU808"/>
          <cell r="AV808"/>
          <cell r="AW808">
            <v>0</v>
          </cell>
          <cell r="AX808">
            <v>0</v>
          </cell>
          <cell r="AY808">
            <v>0</v>
          </cell>
          <cell r="AZ808">
            <v>0</v>
          </cell>
          <cell r="BA808"/>
          <cell r="BB808"/>
          <cell r="BC808"/>
          <cell r="BD808">
            <v>0</v>
          </cell>
          <cell r="BE808">
            <v>0</v>
          </cell>
          <cell r="BF808">
            <v>0</v>
          </cell>
          <cell r="BG808">
            <v>0</v>
          </cell>
          <cell r="BH808"/>
          <cell r="BI808"/>
          <cell r="BJ808"/>
          <cell r="BK808">
            <v>0</v>
          </cell>
          <cell r="BL808">
            <v>0</v>
          </cell>
          <cell r="BM808"/>
          <cell r="BN808">
            <v>0</v>
          </cell>
          <cell r="BO808">
            <v>0</v>
          </cell>
        </row>
        <row r="809">
          <cell r="I809" t="str">
            <v>1338/15</v>
          </cell>
          <cell r="J809" t="str">
            <v>G_1338/15</v>
          </cell>
          <cell r="K809">
            <v>2016</v>
          </cell>
          <cell r="L809">
            <v>2021</v>
          </cell>
          <cell r="M809">
            <v>4792.72</v>
          </cell>
          <cell r="N809">
            <v>4792.72</v>
          </cell>
          <cell r="O809">
            <v>0</v>
          </cell>
          <cell r="P809">
            <v>0.4</v>
          </cell>
          <cell r="Q809">
            <v>0.4</v>
          </cell>
          <cell r="R809">
            <v>0</v>
          </cell>
          <cell r="S809">
            <v>0.8</v>
          </cell>
          <cell r="T809">
            <v>0.8</v>
          </cell>
          <cell r="U809">
            <v>0</v>
          </cell>
          <cell r="V809">
            <v>513.90000000000055</v>
          </cell>
          <cell r="W809">
            <v>4278.82</v>
          </cell>
          <cell r="X809">
            <v>4278.82</v>
          </cell>
          <cell r="Y809">
            <v>0</v>
          </cell>
          <cell r="Z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3278.82</v>
          </cell>
          <cell r="AE809">
            <v>3278.82</v>
          </cell>
          <cell r="AF809"/>
          <cell r="AG809"/>
          <cell r="AH809"/>
          <cell r="AI809">
            <v>0.4</v>
          </cell>
          <cell r="AJ809">
            <v>0.8</v>
          </cell>
          <cell r="AK809">
            <v>1000</v>
          </cell>
          <cell r="AL809">
            <v>1000</v>
          </cell>
          <cell r="AM809"/>
          <cell r="AN809"/>
          <cell r="AO809"/>
          <cell r="AP809">
            <v>0</v>
          </cell>
          <cell r="AQ809">
            <v>0</v>
          </cell>
          <cell r="AR809">
            <v>0</v>
          </cell>
          <cell r="AS809">
            <v>0</v>
          </cell>
          <cell r="AT809"/>
          <cell r="AU809"/>
          <cell r="AV809"/>
          <cell r="AW809">
            <v>0</v>
          </cell>
          <cell r="AX809">
            <v>0</v>
          </cell>
          <cell r="AY809">
            <v>0</v>
          </cell>
          <cell r="AZ809">
            <v>0</v>
          </cell>
          <cell r="BA809"/>
          <cell r="BB809"/>
          <cell r="BC809"/>
          <cell r="BD809">
            <v>0</v>
          </cell>
          <cell r="BE809">
            <v>0</v>
          </cell>
          <cell r="BF809">
            <v>0</v>
          </cell>
          <cell r="BG809">
            <v>0</v>
          </cell>
          <cell r="BH809"/>
          <cell r="BI809"/>
          <cell r="BJ809"/>
          <cell r="BK809">
            <v>0</v>
          </cell>
          <cell r="BL809">
            <v>0</v>
          </cell>
          <cell r="BM809"/>
          <cell r="BN809">
            <v>0</v>
          </cell>
          <cell r="BO809">
            <v>0</v>
          </cell>
        </row>
        <row r="810">
          <cell r="I810" t="str">
            <v>1339/15</v>
          </cell>
          <cell r="J810" t="str">
            <v>G_1339/15</v>
          </cell>
          <cell r="K810">
            <v>2017</v>
          </cell>
          <cell r="L810">
            <v>2022</v>
          </cell>
          <cell r="M810">
            <v>5609.55</v>
          </cell>
          <cell r="N810">
            <v>5609.55</v>
          </cell>
          <cell r="O810">
            <v>0</v>
          </cell>
          <cell r="P810">
            <v>1</v>
          </cell>
          <cell r="Q810">
            <v>1</v>
          </cell>
          <cell r="R810">
            <v>0</v>
          </cell>
          <cell r="S810">
            <v>0</v>
          </cell>
          <cell r="T810">
            <v>0</v>
          </cell>
          <cell r="U810">
            <v>0</v>
          </cell>
          <cell r="V810">
            <v>10</v>
          </cell>
          <cell r="W810">
            <v>5599.55</v>
          </cell>
          <cell r="X810">
            <v>5599.55</v>
          </cell>
          <cell r="Y810">
            <v>0</v>
          </cell>
          <cell r="Z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0</v>
          </cell>
          <cell r="AE810">
            <v>0</v>
          </cell>
          <cell r="AF810"/>
          <cell r="AG810"/>
          <cell r="AH810"/>
          <cell r="AI810">
            <v>0</v>
          </cell>
          <cell r="AJ810">
            <v>0</v>
          </cell>
          <cell r="AK810">
            <v>0</v>
          </cell>
          <cell r="AL810">
            <v>0</v>
          </cell>
          <cell r="AM810"/>
          <cell r="AN810"/>
          <cell r="AO810"/>
          <cell r="AP810">
            <v>1</v>
          </cell>
          <cell r="AQ810">
            <v>0</v>
          </cell>
          <cell r="AR810">
            <v>399.55</v>
          </cell>
          <cell r="AS810">
            <v>399.55</v>
          </cell>
          <cell r="AT810"/>
          <cell r="AU810"/>
          <cell r="AV810"/>
          <cell r="AW810">
            <v>0</v>
          </cell>
          <cell r="AX810">
            <v>0</v>
          </cell>
          <cell r="AY810">
            <v>5200</v>
          </cell>
          <cell r="AZ810">
            <v>5200</v>
          </cell>
          <cell r="BA810"/>
          <cell r="BB810"/>
          <cell r="BC810"/>
          <cell r="BD810">
            <v>0</v>
          </cell>
          <cell r="BE810">
            <v>0</v>
          </cell>
          <cell r="BF810">
            <v>0</v>
          </cell>
          <cell r="BG810">
            <v>0</v>
          </cell>
          <cell r="BH810"/>
          <cell r="BI810"/>
          <cell r="BJ810"/>
          <cell r="BK810">
            <v>0</v>
          </cell>
          <cell r="BL810">
            <v>0</v>
          </cell>
          <cell r="BM810"/>
          <cell r="BN810">
            <v>0</v>
          </cell>
          <cell r="BO810">
            <v>0</v>
          </cell>
        </row>
        <row r="811">
          <cell r="I811" t="str">
            <v>423/12</v>
          </cell>
          <cell r="J811" t="str">
            <v>G_423/12</v>
          </cell>
          <cell r="K811">
            <v>2012</v>
          </cell>
          <cell r="L811">
            <v>2021</v>
          </cell>
          <cell r="M811">
            <v>6706.52</v>
          </cell>
          <cell r="N811">
            <v>6706.52</v>
          </cell>
          <cell r="O811">
            <v>0</v>
          </cell>
          <cell r="P811">
            <v>0.3</v>
          </cell>
          <cell r="Q811">
            <v>0.3</v>
          </cell>
          <cell r="R811">
            <v>0</v>
          </cell>
          <cell r="S811">
            <v>0.5</v>
          </cell>
          <cell r="T811">
            <v>0.5</v>
          </cell>
          <cell r="U811">
            <v>0</v>
          </cell>
          <cell r="V811">
            <v>2100.5300000000007</v>
          </cell>
          <cell r="W811">
            <v>4605.99</v>
          </cell>
          <cell r="X811">
            <v>4605.99</v>
          </cell>
          <cell r="Y811">
            <v>0</v>
          </cell>
          <cell r="Z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2305.9899999999998</v>
          </cell>
          <cell r="AE811">
            <v>2305.9899999999998</v>
          </cell>
          <cell r="AF811"/>
          <cell r="AG811"/>
          <cell r="AH811"/>
          <cell r="AI811">
            <v>0.3</v>
          </cell>
          <cell r="AJ811">
            <v>0.5</v>
          </cell>
          <cell r="AK811">
            <v>2300</v>
          </cell>
          <cell r="AL811">
            <v>2300</v>
          </cell>
          <cell r="AM811"/>
          <cell r="AN811"/>
          <cell r="AO811"/>
          <cell r="AP811">
            <v>0</v>
          </cell>
          <cell r="AQ811">
            <v>0</v>
          </cell>
          <cell r="AR811">
            <v>0</v>
          </cell>
          <cell r="AS811">
            <v>0</v>
          </cell>
          <cell r="AT811"/>
          <cell r="AU811"/>
          <cell r="AV811"/>
          <cell r="AW811">
            <v>0</v>
          </cell>
          <cell r="AX811">
            <v>0</v>
          </cell>
          <cell r="AY811">
            <v>0</v>
          </cell>
          <cell r="AZ811">
            <v>0</v>
          </cell>
          <cell r="BA811"/>
          <cell r="BB811"/>
          <cell r="BC811"/>
          <cell r="BD811">
            <v>0</v>
          </cell>
          <cell r="BE811">
            <v>0</v>
          </cell>
          <cell r="BF811">
            <v>0</v>
          </cell>
          <cell r="BG811">
            <v>0</v>
          </cell>
          <cell r="BH811"/>
          <cell r="BI811"/>
          <cell r="BJ811"/>
          <cell r="BK811">
            <v>0</v>
          </cell>
          <cell r="BL811">
            <v>0</v>
          </cell>
          <cell r="BM811"/>
          <cell r="BN811">
            <v>0</v>
          </cell>
          <cell r="BO811">
            <v>0</v>
          </cell>
        </row>
        <row r="812">
          <cell r="I812" t="str">
            <v>215/11</v>
          </cell>
          <cell r="J812" t="str">
            <v>G_215/11</v>
          </cell>
          <cell r="K812">
            <v>2011</v>
          </cell>
          <cell r="L812">
            <v>2020</v>
          </cell>
          <cell r="M812">
            <v>3931.14</v>
          </cell>
          <cell r="N812">
            <v>3931.14</v>
          </cell>
          <cell r="O812">
            <v>0</v>
          </cell>
          <cell r="P812">
            <v>4.4999999999999998E-2</v>
          </cell>
          <cell r="Q812">
            <v>4.4999999999999998E-2</v>
          </cell>
          <cell r="R812">
            <v>0</v>
          </cell>
          <cell r="S812">
            <v>0.25</v>
          </cell>
          <cell r="T812">
            <v>0.25</v>
          </cell>
          <cell r="U812">
            <v>0</v>
          </cell>
          <cell r="V812">
            <v>3891.14</v>
          </cell>
          <cell r="W812">
            <v>40</v>
          </cell>
          <cell r="X812">
            <v>40</v>
          </cell>
          <cell r="Y812">
            <v>0</v>
          </cell>
          <cell r="Z812">
            <v>0</v>
          </cell>
          <cell r="AA812">
            <v>0</v>
          </cell>
          <cell r="AB812">
            <v>4.4999999999999998E-2</v>
          </cell>
          <cell r="AC812">
            <v>0.25</v>
          </cell>
          <cell r="AD812">
            <v>40</v>
          </cell>
          <cell r="AE812">
            <v>40</v>
          </cell>
          <cell r="AF812"/>
          <cell r="AG812"/>
          <cell r="AH812"/>
          <cell r="AI812">
            <v>0</v>
          </cell>
          <cell r="AJ812">
            <v>0</v>
          </cell>
          <cell r="AK812">
            <v>0</v>
          </cell>
          <cell r="AL812">
            <v>0</v>
          </cell>
          <cell r="AM812"/>
          <cell r="AN812"/>
          <cell r="AO812"/>
          <cell r="AP812">
            <v>0</v>
          </cell>
          <cell r="AQ812">
            <v>0</v>
          </cell>
          <cell r="AR812">
            <v>0</v>
          </cell>
          <cell r="AS812">
            <v>0</v>
          </cell>
          <cell r="AT812"/>
          <cell r="AU812"/>
          <cell r="AV812"/>
          <cell r="AW812">
            <v>0</v>
          </cell>
          <cell r="AX812">
            <v>0</v>
          </cell>
          <cell r="AY812">
            <v>0</v>
          </cell>
          <cell r="AZ812">
            <v>0</v>
          </cell>
          <cell r="BA812"/>
          <cell r="BB812"/>
          <cell r="BC812"/>
          <cell r="BD812">
            <v>0</v>
          </cell>
          <cell r="BE812">
            <v>0</v>
          </cell>
          <cell r="BF812">
            <v>0</v>
          </cell>
          <cell r="BG812">
            <v>0</v>
          </cell>
          <cell r="BH812"/>
          <cell r="BI812"/>
          <cell r="BJ812"/>
          <cell r="BK812">
            <v>0</v>
          </cell>
          <cell r="BL812">
            <v>0</v>
          </cell>
          <cell r="BM812"/>
          <cell r="BN812">
            <v>0</v>
          </cell>
          <cell r="BO812">
            <v>0</v>
          </cell>
        </row>
        <row r="813">
          <cell r="I813" t="str">
            <v>212/11</v>
          </cell>
          <cell r="J813" t="str">
            <v>G_212/11</v>
          </cell>
          <cell r="K813">
            <v>2013</v>
          </cell>
          <cell r="L813">
            <v>2021</v>
          </cell>
          <cell r="M813">
            <v>3223.79</v>
          </cell>
          <cell r="N813">
            <v>3223.79</v>
          </cell>
          <cell r="O813">
            <v>0</v>
          </cell>
          <cell r="P813">
            <v>0.3</v>
          </cell>
          <cell r="Q813">
            <v>0.3</v>
          </cell>
          <cell r="R813">
            <v>0</v>
          </cell>
          <cell r="S813">
            <v>0.16</v>
          </cell>
          <cell r="T813">
            <v>0.16</v>
          </cell>
          <cell r="U813">
            <v>0</v>
          </cell>
          <cell r="V813">
            <v>914.47000000000025</v>
          </cell>
          <cell r="W813">
            <v>2309.3199999999997</v>
          </cell>
          <cell r="X813">
            <v>2309.3199999999997</v>
          </cell>
          <cell r="Y813">
            <v>0</v>
          </cell>
          <cell r="Z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1199.32</v>
          </cell>
          <cell r="AE813">
            <v>1199.32</v>
          </cell>
          <cell r="AF813"/>
          <cell r="AG813"/>
          <cell r="AH813"/>
          <cell r="AI813">
            <v>0.3</v>
          </cell>
          <cell r="AJ813">
            <v>0.16</v>
          </cell>
          <cell r="AK813">
            <v>1110</v>
          </cell>
          <cell r="AL813">
            <v>1110</v>
          </cell>
          <cell r="AM813"/>
          <cell r="AN813"/>
          <cell r="AO813"/>
          <cell r="AP813">
            <v>0</v>
          </cell>
          <cell r="AQ813">
            <v>0</v>
          </cell>
          <cell r="AR813">
            <v>0</v>
          </cell>
          <cell r="AS813">
            <v>0</v>
          </cell>
          <cell r="AT813"/>
          <cell r="AU813"/>
          <cell r="AV813"/>
          <cell r="AW813">
            <v>0</v>
          </cell>
          <cell r="AX813">
            <v>0</v>
          </cell>
          <cell r="AY813">
            <v>0</v>
          </cell>
          <cell r="AZ813">
            <v>0</v>
          </cell>
          <cell r="BA813"/>
          <cell r="BB813"/>
          <cell r="BC813"/>
          <cell r="BD813">
            <v>0</v>
          </cell>
          <cell r="BE813">
            <v>0</v>
          </cell>
          <cell r="BF813">
            <v>0</v>
          </cell>
          <cell r="BG813">
            <v>0</v>
          </cell>
          <cell r="BH813"/>
          <cell r="BI813"/>
          <cell r="BJ813"/>
          <cell r="BK813">
            <v>0</v>
          </cell>
          <cell r="BL813">
            <v>0</v>
          </cell>
          <cell r="BM813"/>
          <cell r="BN813">
            <v>0</v>
          </cell>
          <cell r="BO813">
            <v>0</v>
          </cell>
        </row>
        <row r="814">
          <cell r="I814" t="str">
            <v>174/13</v>
          </cell>
          <cell r="J814" t="str">
            <v>G_174/13</v>
          </cell>
          <cell r="K814">
            <v>2013</v>
          </cell>
          <cell r="L814">
            <v>2021</v>
          </cell>
          <cell r="M814">
            <v>26729.23</v>
          </cell>
          <cell r="N814">
            <v>26729.23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2</v>
          </cell>
          <cell r="T814">
            <v>2</v>
          </cell>
          <cell r="U814">
            <v>0</v>
          </cell>
          <cell r="V814">
            <v>3058.5099999999984</v>
          </cell>
          <cell r="W814">
            <v>23670.720000000001</v>
          </cell>
          <cell r="X814">
            <v>23670.720000000001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2332.7600000000002</v>
          </cell>
          <cell r="AE814">
            <v>2332.7600000000002</v>
          </cell>
          <cell r="AF814"/>
          <cell r="AG814"/>
          <cell r="AH814"/>
          <cell r="AI814">
            <v>0</v>
          </cell>
          <cell r="AJ814">
            <v>2</v>
          </cell>
          <cell r="AK814">
            <v>2337.9599999999991</v>
          </cell>
          <cell r="AL814">
            <v>2337.9599999999991</v>
          </cell>
          <cell r="AM814"/>
          <cell r="AN814"/>
          <cell r="AO814"/>
          <cell r="AP814">
            <v>0</v>
          </cell>
          <cell r="AQ814">
            <v>0</v>
          </cell>
          <cell r="AR814">
            <v>19000</v>
          </cell>
          <cell r="AS814">
            <v>19000</v>
          </cell>
          <cell r="AT814"/>
          <cell r="AU814"/>
          <cell r="AV814"/>
          <cell r="AW814">
            <v>0</v>
          </cell>
          <cell r="AX814">
            <v>0</v>
          </cell>
          <cell r="AY814">
            <v>0</v>
          </cell>
          <cell r="AZ814">
            <v>0</v>
          </cell>
          <cell r="BA814"/>
          <cell r="BB814"/>
          <cell r="BC814"/>
          <cell r="BD814">
            <v>0</v>
          </cell>
          <cell r="BE814">
            <v>0</v>
          </cell>
          <cell r="BF814">
            <v>0</v>
          </cell>
          <cell r="BG814">
            <v>0</v>
          </cell>
          <cell r="BH814"/>
          <cell r="BI814"/>
          <cell r="BJ814"/>
          <cell r="BK814">
            <v>0</v>
          </cell>
          <cell r="BL814">
            <v>0</v>
          </cell>
          <cell r="BM814"/>
          <cell r="BN814">
            <v>0</v>
          </cell>
          <cell r="BO814">
            <v>0</v>
          </cell>
        </row>
        <row r="815">
          <cell r="I815" t="str">
            <v>175/13</v>
          </cell>
          <cell r="J815" t="str">
            <v>G_175/13</v>
          </cell>
          <cell r="K815">
            <v>2013</v>
          </cell>
          <cell r="L815">
            <v>2025</v>
          </cell>
          <cell r="M815">
            <v>36650.25</v>
          </cell>
          <cell r="N815">
            <v>36650.25</v>
          </cell>
          <cell r="O815">
            <v>0</v>
          </cell>
          <cell r="P815">
            <v>7.0500000000000007</v>
          </cell>
          <cell r="Q815">
            <v>7.0500000000000007</v>
          </cell>
          <cell r="R815">
            <v>0</v>
          </cell>
          <cell r="S815">
            <v>0</v>
          </cell>
          <cell r="T815">
            <v>0</v>
          </cell>
          <cell r="U815">
            <v>0</v>
          </cell>
          <cell r="V815">
            <v>8483.9399999999987</v>
          </cell>
          <cell r="W815">
            <v>28166.31</v>
          </cell>
          <cell r="X815">
            <v>28166.31</v>
          </cell>
          <cell r="Y815">
            <v>0</v>
          </cell>
          <cell r="Z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2587.31</v>
          </cell>
          <cell r="AE815">
            <v>2587.31</v>
          </cell>
          <cell r="AF815"/>
          <cell r="AG815"/>
          <cell r="AH815"/>
          <cell r="AI815">
            <v>0</v>
          </cell>
          <cell r="AJ815">
            <v>0</v>
          </cell>
          <cell r="AK815">
            <v>10</v>
          </cell>
          <cell r="AL815">
            <v>10</v>
          </cell>
          <cell r="AM815"/>
          <cell r="AN815"/>
          <cell r="AO815"/>
          <cell r="AP815">
            <v>0</v>
          </cell>
          <cell r="AQ815">
            <v>0</v>
          </cell>
          <cell r="AR815">
            <v>10</v>
          </cell>
          <cell r="AS815">
            <v>10</v>
          </cell>
          <cell r="AT815"/>
          <cell r="AU815"/>
          <cell r="AV815"/>
          <cell r="AW815">
            <v>0</v>
          </cell>
          <cell r="AX815">
            <v>0</v>
          </cell>
          <cell r="AY815">
            <v>10</v>
          </cell>
          <cell r="AZ815">
            <v>10</v>
          </cell>
          <cell r="BA815"/>
          <cell r="BB815"/>
          <cell r="BC815"/>
          <cell r="BD815">
            <v>0</v>
          </cell>
          <cell r="BE815">
            <v>0</v>
          </cell>
          <cell r="BF815">
            <v>10</v>
          </cell>
          <cell r="BG815">
            <v>10</v>
          </cell>
          <cell r="BH815"/>
          <cell r="BI815"/>
          <cell r="BJ815"/>
          <cell r="BK815">
            <v>7.0500000000000007</v>
          </cell>
          <cell r="BL815">
            <v>0</v>
          </cell>
          <cell r="BM815">
            <v>1</v>
          </cell>
          <cell r="BN815">
            <v>25539</v>
          </cell>
          <cell r="BO815">
            <v>25539</v>
          </cell>
        </row>
        <row r="816">
          <cell r="I816" t="str">
            <v>216/11</v>
          </cell>
          <cell r="J816" t="str">
            <v>G_216/11</v>
          </cell>
          <cell r="K816">
            <v>2011</v>
          </cell>
          <cell r="L816">
            <v>2022</v>
          </cell>
          <cell r="M816">
            <v>3221.26</v>
          </cell>
          <cell r="N816">
            <v>3221.26</v>
          </cell>
          <cell r="O816">
            <v>0</v>
          </cell>
          <cell r="P816">
            <v>0.72</v>
          </cell>
          <cell r="Q816">
            <v>0.72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20</v>
          </cell>
          <cell r="W816">
            <v>3201.26</v>
          </cell>
          <cell r="X816">
            <v>3201.26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10</v>
          </cell>
          <cell r="AE816">
            <v>10</v>
          </cell>
          <cell r="AF816"/>
          <cell r="AG816"/>
          <cell r="AH816"/>
          <cell r="AI816">
            <v>0</v>
          </cell>
          <cell r="AJ816">
            <v>0</v>
          </cell>
          <cell r="AK816">
            <v>10</v>
          </cell>
          <cell r="AL816">
            <v>10</v>
          </cell>
          <cell r="AM816"/>
          <cell r="AN816"/>
          <cell r="AO816"/>
          <cell r="AP816">
            <v>0.72</v>
          </cell>
          <cell r="AQ816">
            <v>0</v>
          </cell>
          <cell r="AR816">
            <v>181.26</v>
          </cell>
          <cell r="AS816">
            <v>181.26</v>
          </cell>
          <cell r="AT816"/>
          <cell r="AU816"/>
          <cell r="AV816"/>
          <cell r="AW816">
            <v>0</v>
          </cell>
          <cell r="AX816">
            <v>0</v>
          </cell>
          <cell r="AY816">
            <v>3000</v>
          </cell>
          <cell r="AZ816">
            <v>3000</v>
          </cell>
          <cell r="BA816"/>
          <cell r="BB816"/>
          <cell r="BC816"/>
          <cell r="BD816">
            <v>0</v>
          </cell>
          <cell r="BE816">
            <v>0</v>
          </cell>
          <cell r="BF816">
            <v>0</v>
          </cell>
          <cell r="BG816">
            <v>0</v>
          </cell>
          <cell r="BH816"/>
          <cell r="BI816"/>
          <cell r="BJ816"/>
          <cell r="BK816">
            <v>0</v>
          </cell>
          <cell r="BL816">
            <v>0</v>
          </cell>
          <cell r="BM816"/>
          <cell r="BN816">
            <v>0</v>
          </cell>
          <cell r="BO816">
            <v>0</v>
          </cell>
        </row>
        <row r="817">
          <cell r="I817" t="str">
            <v>6452/20</v>
          </cell>
          <cell r="J817" t="str">
            <v>K_6452/20</v>
          </cell>
          <cell r="K817">
            <v>2020</v>
          </cell>
          <cell r="L817">
            <v>2020</v>
          </cell>
          <cell r="M817">
            <v>1780.33</v>
          </cell>
          <cell r="N817">
            <v>1780.33</v>
          </cell>
          <cell r="O817">
            <v>0</v>
          </cell>
          <cell r="P817">
            <v>0.05</v>
          </cell>
          <cell r="Q817">
            <v>0.05</v>
          </cell>
          <cell r="R817">
            <v>0</v>
          </cell>
          <cell r="S817">
            <v>0.1</v>
          </cell>
          <cell r="T817">
            <v>0.1</v>
          </cell>
          <cell r="U817">
            <v>0</v>
          </cell>
          <cell r="V817">
            <v>0</v>
          </cell>
          <cell r="W817">
            <v>1780.33</v>
          </cell>
          <cell r="X817">
            <v>1780.33</v>
          </cell>
          <cell r="Y817">
            <v>0</v>
          </cell>
          <cell r="Z817">
            <v>0</v>
          </cell>
          <cell r="AA817">
            <v>0</v>
          </cell>
          <cell r="AB817">
            <v>0.05</v>
          </cell>
          <cell r="AC817">
            <v>0.1</v>
          </cell>
          <cell r="AD817">
            <v>1780.33</v>
          </cell>
          <cell r="AE817">
            <v>1780.33</v>
          </cell>
          <cell r="AF817"/>
          <cell r="AG817"/>
          <cell r="AH817"/>
          <cell r="AI817">
            <v>0</v>
          </cell>
          <cell r="AJ817">
            <v>0</v>
          </cell>
          <cell r="AK817">
            <v>0</v>
          </cell>
          <cell r="AL817">
            <v>0</v>
          </cell>
          <cell r="AM817"/>
          <cell r="AN817"/>
          <cell r="AO817"/>
          <cell r="AP817">
            <v>0</v>
          </cell>
          <cell r="AQ817">
            <v>0</v>
          </cell>
          <cell r="AR817">
            <v>0</v>
          </cell>
          <cell r="AS817">
            <v>0</v>
          </cell>
          <cell r="AT817"/>
          <cell r="AU817"/>
          <cell r="AV817"/>
          <cell r="AW817">
            <v>0</v>
          </cell>
          <cell r="AX817">
            <v>0</v>
          </cell>
          <cell r="AY817">
            <v>0</v>
          </cell>
          <cell r="AZ817">
            <v>0</v>
          </cell>
          <cell r="BA817"/>
          <cell r="BB817"/>
          <cell r="BC817"/>
          <cell r="BD817">
            <v>0</v>
          </cell>
          <cell r="BE817">
            <v>0</v>
          </cell>
          <cell r="BF817">
            <v>0</v>
          </cell>
          <cell r="BG817">
            <v>0</v>
          </cell>
          <cell r="BH817"/>
          <cell r="BI817"/>
          <cell r="BJ817"/>
          <cell r="BK817">
            <v>0</v>
          </cell>
          <cell r="BL817">
            <v>0</v>
          </cell>
          <cell r="BM817"/>
          <cell r="BN817">
            <v>0</v>
          </cell>
          <cell r="BO817">
            <v>0</v>
          </cell>
        </row>
        <row r="818">
          <cell r="I818" t="str">
            <v>6033/19</v>
          </cell>
          <cell r="J818" t="str">
            <v xml:space="preserve">J_6033/19 </v>
          </cell>
          <cell r="K818">
            <v>2021</v>
          </cell>
          <cell r="L818">
            <v>2021</v>
          </cell>
          <cell r="M818">
            <v>10205.040000000001</v>
          </cell>
          <cell r="N818">
            <v>10205.040000000001</v>
          </cell>
          <cell r="O818">
            <v>0</v>
          </cell>
          <cell r="P818">
            <v>0.43</v>
          </cell>
          <cell r="Q818">
            <v>0.43</v>
          </cell>
          <cell r="R818">
            <v>0</v>
          </cell>
          <cell r="S818">
            <v>0.5</v>
          </cell>
          <cell r="T818">
            <v>0.5</v>
          </cell>
          <cell r="U818">
            <v>0</v>
          </cell>
          <cell r="V818">
            <v>0</v>
          </cell>
          <cell r="W818">
            <v>10205.040000000001</v>
          </cell>
          <cell r="X818">
            <v>10205.040000000001</v>
          </cell>
          <cell r="Y818">
            <v>0</v>
          </cell>
          <cell r="Z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0</v>
          </cell>
          <cell r="AE818">
            <v>0</v>
          </cell>
          <cell r="AF818"/>
          <cell r="AG818"/>
          <cell r="AH818"/>
          <cell r="AI818">
            <v>0.43</v>
          </cell>
          <cell r="AJ818">
            <v>0.5</v>
          </cell>
          <cell r="AK818">
            <v>10205.040000000001</v>
          </cell>
          <cell r="AL818">
            <v>10205.040000000001</v>
          </cell>
          <cell r="AM818"/>
          <cell r="AN818"/>
          <cell r="AO818"/>
          <cell r="AP818">
            <v>0</v>
          </cell>
          <cell r="AQ818">
            <v>0</v>
          </cell>
          <cell r="AR818">
            <v>0</v>
          </cell>
          <cell r="AS818">
            <v>0</v>
          </cell>
          <cell r="AT818"/>
          <cell r="AU818"/>
          <cell r="AV818"/>
          <cell r="AW818">
            <v>0</v>
          </cell>
          <cell r="AX818">
            <v>0</v>
          </cell>
          <cell r="AY818">
            <v>0</v>
          </cell>
          <cell r="AZ818">
            <v>0</v>
          </cell>
          <cell r="BA818"/>
          <cell r="BB818"/>
          <cell r="BC818"/>
          <cell r="BD818">
            <v>0</v>
          </cell>
          <cell r="BE818">
            <v>0</v>
          </cell>
          <cell r="BF818">
            <v>0</v>
          </cell>
          <cell r="BG818">
            <v>0</v>
          </cell>
          <cell r="BH818"/>
          <cell r="BI818"/>
          <cell r="BJ818"/>
          <cell r="BK818">
            <v>0</v>
          </cell>
          <cell r="BL818">
            <v>0</v>
          </cell>
          <cell r="BM818"/>
          <cell r="BN818">
            <v>0</v>
          </cell>
          <cell r="BO818">
            <v>0</v>
          </cell>
        </row>
        <row r="819">
          <cell r="I819"/>
          <cell r="J819"/>
          <cell r="K819"/>
          <cell r="L819"/>
          <cell r="M819">
            <v>465182.92</v>
          </cell>
          <cell r="N819" t="e">
            <v>#N/A</v>
          </cell>
          <cell r="O819" t="e">
            <v>#N/A</v>
          </cell>
          <cell r="P819">
            <v>0</v>
          </cell>
          <cell r="Q819" t="e">
            <v>#N/A</v>
          </cell>
          <cell r="R819" t="e">
            <v>#N/A</v>
          </cell>
          <cell r="S819">
            <v>0</v>
          </cell>
          <cell r="T819" t="e">
            <v>#N/A</v>
          </cell>
          <cell r="U819" t="e">
            <v>#N/A</v>
          </cell>
          <cell r="V819">
            <v>465182.92</v>
          </cell>
          <cell r="W819">
            <v>0</v>
          </cell>
          <cell r="X819">
            <v>0</v>
          </cell>
          <cell r="Y819">
            <v>0</v>
          </cell>
          <cell r="Z819">
            <v>0</v>
          </cell>
          <cell r="AA819">
            <v>0</v>
          </cell>
          <cell r="AB819"/>
          <cell r="AC819"/>
          <cell r="AD819">
            <v>0</v>
          </cell>
          <cell r="AE819"/>
          <cell r="AF819">
            <v>0</v>
          </cell>
          <cell r="AG819">
            <v>0</v>
          </cell>
          <cell r="AH819">
            <v>0</v>
          </cell>
          <cell r="AI819"/>
          <cell r="AJ819"/>
          <cell r="AK819"/>
          <cell r="AL819"/>
          <cell r="AM819">
            <v>0</v>
          </cell>
          <cell r="AN819">
            <v>0</v>
          </cell>
          <cell r="AO819">
            <v>0</v>
          </cell>
          <cell r="AP819"/>
          <cell r="AQ819"/>
          <cell r="AR819"/>
          <cell r="AS819"/>
          <cell r="AT819">
            <v>0</v>
          </cell>
          <cell r="AU819">
            <v>0</v>
          </cell>
          <cell r="AV819">
            <v>0</v>
          </cell>
          <cell r="AW819"/>
          <cell r="AX819"/>
          <cell r="AY819"/>
          <cell r="AZ819"/>
          <cell r="BA819">
            <v>0</v>
          </cell>
          <cell r="BB819">
            <v>0</v>
          </cell>
          <cell r="BC819">
            <v>0</v>
          </cell>
          <cell r="BD819"/>
          <cell r="BE819"/>
          <cell r="BF819"/>
          <cell r="BG819"/>
          <cell r="BH819">
            <v>0</v>
          </cell>
          <cell r="BI819">
            <v>0</v>
          </cell>
          <cell r="BJ819">
            <v>0</v>
          </cell>
          <cell r="BK819"/>
          <cell r="BL819"/>
          <cell r="BM819">
            <v>1</v>
          </cell>
          <cell r="BN819"/>
          <cell r="BO819"/>
        </row>
        <row r="820">
          <cell r="I820" t="str">
            <v>2521/15</v>
          </cell>
          <cell r="J820" t="str">
            <v xml:space="preserve">G_2521/15 </v>
          </cell>
          <cell r="K820">
            <v>2016</v>
          </cell>
          <cell r="L820">
            <v>2020</v>
          </cell>
          <cell r="M820">
            <v>6247.8</v>
          </cell>
          <cell r="N820">
            <v>6247.8</v>
          </cell>
          <cell r="O820">
            <v>0</v>
          </cell>
          <cell r="P820">
            <v>0.74199999999999999</v>
          </cell>
          <cell r="Q820">
            <v>0.74199999999999999</v>
          </cell>
          <cell r="R820">
            <v>0</v>
          </cell>
          <cell r="S820">
            <v>0.25</v>
          </cell>
          <cell r="T820">
            <v>0.25</v>
          </cell>
          <cell r="U820">
            <v>0</v>
          </cell>
          <cell r="V820">
            <v>3751.61</v>
          </cell>
          <cell r="W820">
            <v>2496.19</v>
          </cell>
          <cell r="X820">
            <v>2496.19</v>
          </cell>
          <cell r="Y820">
            <v>0</v>
          </cell>
          <cell r="Z820">
            <v>0</v>
          </cell>
          <cell r="AA820">
            <v>0</v>
          </cell>
          <cell r="AB820">
            <v>0.74199999999999999</v>
          </cell>
          <cell r="AC820">
            <v>0.25</v>
          </cell>
          <cell r="AD820">
            <v>2496.19</v>
          </cell>
          <cell r="AE820">
            <v>2496.19</v>
          </cell>
          <cell r="AF820"/>
          <cell r="AG820"/>
          <cell r="AH820"/>
          <cell r="AI820">
            <v>0</v>
          </cell>
          <cell r="AJ820">
            <v>0</v>
          </cell>
          <cell r="AK820">
            <v>0</v>
          </cell>
          <cell r="AL820">
            <v>0</v>
          </cell>
          <cell r="AM820"/>
          <cell r="AN820"/>
          <cell r="AO820"/>
          <cell r="AP820">
            <v>0</v>
          </cell>
          <cell r="AQ820">
            <v>0</v>
          </cell>
          <cell r="AR820">
            <v>0</v>
          </cell>
          <cell r="AS820">
            <v>0</v>
          </cell>
          <cell r="AT820"/>
          <cell r="AU820"/>
          <cell r="AV820"/>
          <cell r="AW820">
            <v>0</v>
          </cell>
          <cell r="AX820">
            <v>0</v>
          </cell>
          <cell r="AY820">
            <v>0</v>
          </cell>
          <cell r="AZ820">
            <v>0</v>
          </cell>
          <cell r="BA820"/>
          <cell r="BB820"/>
          <cell r="BC820"/>
          <cell r="BD820">
            <v>0</v>
          </cell>
          <cell r="BE820">
            <v>0</v>
          </cell>
          <cell r="BF820">
            <v>0</v>
          </cell>
          <cell r="BG820">
            <v>0</v>
          </cell>
          <cell r="BH820"/>
          <cell r="BI820"/>
          <cell r="BJ820"/>
          <cell r="BK820">
            <v>0</v>
          </cell>
          <cell r="BL820">
            <v>0</v>
          </cell>
          <cell r="BM820"/>
          <cell r="BN820">
            <v>0</v>
          </cell>
          <cell r="BO820">
            <v>0</v>
          </cell>
        </row>
        <row r="821">
          <cell r="I821" t="str">
            <v>2522/15</v>
          </cell>
          <cell r="J821" t="str">
            <v xml:space="preserve">G_2522/15 </v>
          </cell>
          <cell r="K821">
            <v>2016</v>
          </cell>
          <cell r="L821">
            <v>2023</v>
          </cell>
          <cell r="M821">
            <v>14213.96</v>
          </cell>
          <cell r="N821">
            <v>14213.96</v>
          </cell>
          <cell r="O821">
            <v>0</v>
          </cell>
          <cell r="P821">
            <v>0.5</v>
          </cell>
          <cell r="Q821">
            <v>0.5</v>
          </cell>
          <cell r="R821">
            <v>0</v>
          </cell>
          <cell r="S821">
            <v>1.26</v>
          </cell>
          <cell r="T821">
            <v>1.26</v>
          </cell>
          <cell r="U821">
            <v>0</v>
          </cell>
          <cell r="V821">
            <v>0</v>
          </cell>
          <cell r="W821">
            <v>14213.96</v>
          </cell>
          <cell r="X821">
            <v>14213.96</v>
          </cell>
          <cell r="Y821">
            <v>0</v>
          </cell>
          <cell r="Z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0</v>
          </cell>
          <cell r="AE821">
            <v>0</v>
          </cell>
          <cell r="AF821"/>
          <cell r="AG821"/>
          <cell r="AH821"/>
          <cell r="AI821">
            <v>0</v>
          </cell>
          <cell r="AJ821">
            <v>0</v>
          </cell>
          <cell r="AK821">
            <v>0</v>
          </cell>
          <cell r="AL821">
            <v>0</v>
          </cell>
          <cell r="AM821"/>
          <cell r="AN821"/>
          <cell r="AO821"/>
          <cell r="AP821">
            <v>0</v>
          </cell>
          <cell r="AQ821">
            <v>0</v>
          </cell>
          <cell r="AR821">
            <v>0</v>
          </cell>
          <cell r="AS821">
            <v>0</v>
          </cell>
          <cell r="AT821"/>
          <cell r="AU821"/>
          <cell r="AV821"/>
          <cell r="AW821">
            <v>0.5</v>
          </cell>
          <cell r="AX821">
            <v>1.26</v>
          </cell>
          <cell r="AY821">
            <v>213.96</v>
          </cell>
          <cell r="AZ821">
            <v>213.96</v>
          </cell>
          <cell r="BA821"/>
          <cell r="BB821"/>
          <cell r="BC821"/>
          <cell r="BD821">
            <v>0</v>
          </cell>
          <cell r="BE821">
            <v>0</v>
          </cell>
          <cell r="BF821">
            <v>14000</v>
          </cell>
          <cell r="BG821">
            <v>14000</v>
          </cell>
          <cell r="BH821"/>
          <cell r="BI821"/>
          <cell r="BJ821"/>
          <cell r="BK821">
            <v>0</v>
          </cell>
          <cell r="BL821">
            <v>0</v>
          </cell>
          <cell r="BM821"/>
          <cell r="BN821">
            <v>0</v>
          </cell>
          <cell r="BO821">
            <v>0</v>
          </cell>
        </row>
        <row r="822">
          <cell r="I822" t="str">
            <v>2533/15</v>
          </cell>
          <cell r="J822" t="str">
            <v>G_2533/15</v>
          </cell>
          <cell r="K822">
            <v>2019</v>
          </cell>
          <cell r="L822">
            <v>2023</v>
          </cell>
          <cell r="M822">
            <v>2309.29</v>
          </cell>
          <cell r="N822">
            <v>2309.29</v>
          </cell>
          <cell r="O822">
            <v>0</v>
          </cell>
          <cell r="P822">
            <v>0.54</v>
          </cell>
          <cell r="Q822">
            <v>0.54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2309.29</v>
          </cell>
          <cell r="X822">
            <v>2309.29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/>
          <cell r="AG822"/>
          <cell r="AH822"/>
          <cell r="AI822">
            <v>0</v>
          </cell>
          <cell r="AJ822">
            <v>0</v>
          </cell>
          <cell r="AK822">
            <v>0</v>
          </cell>
          <cell r="AL822">
            <v>0</v>
          </cell>
          <cell r="AM822"/>
          <cell r="AN822"/>
          <cell r="AO822"/>
          <cell r="AP822">
            <v>0</v>
          </cell>
          <cell r="AQ822">
            <v>0</v>
          </cell>
          <cell r="AR822">
            <v>0</v>
          </cell>
          <cell r="AS822">
            <v>0</v>
          </cell>
          <cell r="AT822"/>
          <cell r="AU822"/>
          <cell r="AV822"/>
          <cell r="AW822">
            <v>0.54</v>
          </cell>
          <cell r="AX822">
            <v>0</v>
          </cell>
          <cell r="AY822">
            <v>2309.29</v>
          </cell>
          <cell r="AZ822">
            <v>2309.29</v>
          </cell>
          <cell r="BA822"/>
          <cell r="BB822"/>
          <cell r="BC822"/>
          <cell r="BD822">
            <v>0</v>
          </cell>
          <cell r="BE822">
            <v>0</v>
          </cell>
          <cell r="BF822">
            <v>0</v>
          </cell>
          <cell r="BG822">
            <v>0</v>
          </cell>
          <cell r="BH822"/>
          <cell r="BI822"/>
          <cell r="BJ822"/>
          <cell r="BK822">
            <v>0</v>
          </cell>
          <cell r="BL822">
            <v>0</v>
          </cell>
          <cell r="BM822"/>
          <cell r="BN822">
            <v>0</v>
          </cell>
          <cell r="BO822">
            <v>0</v>
          </cell>
        </row>
        <row r="823">
          <cell r="I823" t="str">
            <v>2535/15</v>
          </cell>
          <cell r="J823" t="str">
            <v xml:space="preserve">G_2535/15 </v>
          </cell>
          <cell r="K823">
            <v>2019</v>
          </cell>
          <cell r="L823">
            <v>2023</v>
          </cell>
          <cell r="M823">
            <v>2862.94</v>
          </cell>
          <cell r="N823">
            <v>2862.94</v>
          </cell>
          <cell r="O823">
            <v>0</v>
          </cell>
          <cell r="P823">
            <v>0.5</v>
          </cell>
          <cell r="Q823">
            <v>0.5</v>
          </cell>
          <cell r="R823">
            <v>0</v>
          </cell>
          <cell r="S823">
            <v>0</v>
          </cell>
          <cell r="T823">
            <v>0</v>
          </cell>
          <cell r="U823">
            <v>0</v>
          </cell>
          <cell r="V823">
            <v>0</v>
          </cell>
          <cell r="W823">
            <v>2862.94</v>
          </cell>
          <cell r="X823">
            <v>2862.94</v>
          </cell>
          <cell r="Y823">
            <v>0</v>
          </cell>
          <cell r="Z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0</v>
          </cell>
          <cell r="AF823"/>
          <cell r="AG823"/>
          <cell r="AH823"/>
          <cell r="AI823">
            <v>0</v>
          </cell>
          <cell r="AJ823">
            <v>0</v>
          </cell>
          <cell r="AK823">
            <v>0</v>
          </cell>
          <cell r="AL823">
            <v>0</v>
          </cell>
          <cell r="AM823"/>
          <cell r="AN823"/>
          <cell r="AO823"/>
          <cell r="AP823">
            <v>0</v>
          </cell>
          <cell r="AQ823">
            <v>0</v>
          </cell>
          <cell r="AR823">
            <v>0</v>
          </cell>
          <cell r="AS823">
            <v>0</v>
          </cell>
          <cell r="AT823"/>
          <cell r="AU823"/>
          <cell r="AV823"/>
          <cell r="AW823">
            <v>0.5</v>
          </cell>
          <cell r="AX823">
            <v>0</v>
          </cell>
          <cell r="AY823">
            <v>2862.94</v>
          </cell>
          <cell r="AZ823">
            <v>2862.94</v>
          </cell>
          <cell r="BA823"/>
          <cell r="BB823"/>
          <cell r="BC823"/>
          <cell r="BD823">
            <v>0</v>
          </cell>
          <cell r="BE823">
            <v>0</v>
          </cell>
          <cell r="BF823">
            <v>0</v>
          </cell>
          <cell r="BG823">
            <v>0</v>
          </cell>
          <cell r="BH823"/>
          <cell r="BI823"/>
          <cell r="BJ823"/>
          <cell r="BK823">
            <v>0</v>
          </cell>
          <cell r="BL823">
            <v>0</v>
          </cell>
          <cell r="BM823"/>
          <cell r="BN823">
            <v>0</v>
          </cell>
          <cell r="BO823">
            <v>0</v>
          </cell>
        </row>
        <row r="824">
          <cell r="I824" t="str">
            <v>2536/15</v>
          </cell>
          <cell r="J824" t="str">
            <v xml:space="preserve">G_2536/15 </v>
          </cell>
          <cell r="K824">
            <v>2019</v>
          </cell>
          <cell r="L824">
            <v>2023</v>
          </cell>
          <cell r="M824">
            <v>13108.82</v>
          </cell>
          <cell r="N824">
            <v>13108.82</v>
          </cell>
          <cell r="O824">
            <v>0</v>
          </cell>
          <cell r="P824">
            <v>0.5</v>
          </cell>
          <cell r="Q824">
            <v>0.5</v>
          </cell>
          <cell r="R824">
            <v>0</v>
          </cell>
          <cell r="S824">
            <v>0.5</v>
          </cell>
          <cell r="T824">
            <v>0.5</v>
          </cell>
          <cell r="U824">
            <v>0</v>
          </cell>
          <cell r="V824">
            <v>0</v>
          </cell>
          <cell r="W824">
            <v>13108.82</v>
          </cell>
          <cell r="X824">
            <v>13108.82</v>
          </cell>
          <cell r="Y824">
            <v>0</v>
          </cell>
          <cell r="Z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0</v>
          </cell>
          <cell r="AE824">
            <v>0</v>
          </cell>
          <cell r="AF824"/>
          <cell r="AG824"/>
          <cell r="AH824"/>
          <cell r="AI824">
            <v>0</v>
          </cell>
          <cell r="AJ824">
            <v>0</v>
          </cell>
          <cell r="AK824">
            <v>0</v>
          </cell>
          <cell r="AL824">
            <v>0</v>
          </cell>
          <cell r="AM824"/>
          <cell r="AN824"/>
          <cell r="AO824"/>
          <cell r="AP824">
            <v>0</v>
          </cell>
          <cell r="AQ824">
            <v>0</v>
          </cell>
          <cell r="AR824">
            <v>0</v>
          </cell>
          <cell r="AS824">
            <v>0</v>
          </cell>
          <cell r="AT824"/>
          <cell r="AU824"/>
          <cell r="AV824"/>
          <cell r="AW824">
            <v>0.5</v>
          </cell>
          <cell r="AX824">
            <v>0.5</v>
          </cell>
          <cell r="AY824">
            <v>706.98</v>
          </cell>
          <cell r="AZ824">
            <v>706.98</v>
          </cell>
          <cell r="BA824"/>
          <cell r="BB824"/>
          <cell r="BC824"/>
          <cell r="BD824">
            <v>0</v>
          </cell>
          <cell r="BE824">
            <v>0</v>
          </cell>
          <cell r="BF824">
            <v>12401.84</v>
          </cell>
          <cell r="BG824">
            <v>12401.84</v>
          </cell>
          <cell r="BH824"/>
          <cell r="BI824"/>
          <cell r="BJ824"/>
          <cell r="BK824">
            <v>0</v>
          </cell>
          <cell r="BL824">
            <v>0</v>
          </cell>
          <cell r="BM824"/>
          <cell r="BN824">
            <v>0</v>
          </cell>
          <cell r="BO824">
            <v>0</v>
          </cell>
        </row>
        <row r="825">
          <cell r="I825" t="str">
            <v>2537/15</v>
          </cell>
          <cell r="J825" t="str">
            <v xml:space="preserve">G_2537/15 </v>
          </cell>
          <cell r="K825">
            <v>2019</v>
          </cell>
          <cell r="L825">
            <v>2023</v>
          </cell>
          <cell r="M825">
            <v>4244.37</v>
          </cell>
          <cell r="N825">
            <v>4244.37</v>
          </cell>
          <cell r="O825">
            <v>0</v>
          </cell>
          <cell r="P825">
            <v>0.3</v>
          </cell>
          <cell r="Q825">
            <v>0.3</v>
          </cell>
          <cell r="R825">
            <v>0</v>
          </cell>
          <cell r="S825">
            <v>0.4</v>
          </cell>
          <cell r="T825">
            <v>0.4</v>
          </cell>
          <cell r="U825">
            <v>0</v>
          </cell>
          <cell r="V825">
            <v>0</v>
          </cell>
          <cell r="W825">
            <v>4244.37</v>
          </cell>
          <cell r="X825">
            <v>4244.37</v>
          </cell>
          <cell r="Y825">
            <v>0</v>
          </cell>
          <cell r="Z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0</v>
          </cell>
          <cell r="AE825">
            <v>0</v>
          </cell>
          <cell r="AF825"/>
          <cell r="AG825"/>
          <cell r="AH825"/>
          <cell r="AI825">
            <v>0</v>
          </cell>
          <cell r="AJ825">
            <v>0</v>
          </cell>
          <cell r="AK825">
            <v>0</v>
          </cell>
          <cell r="AL825">
            <v>0</v>
          </cell>
          <cell r="AM825"/>
          <cell r="AN825"/>
          <cell r="AO825"/>
          <cell r="AP825">
            <v>0</v>
          </cell>
          <cell r="AQ825">
            <v>0</v>
          </cell>
          <cell r="AR825">
            <v>0</v>
          </cell>
          <cell r="AS825">
            <v>0</v>
          </cell>
          <cell r="AT825"/>
          <cell r="AU825"/>
          <cell r="AV825"/>
          <cell r="AW825">
            <v>0.3</v>
          </cell>
          <cell r="AX825">
            <v>0.4</v>
          </cell>
          <cell r="AY825">
            <v>4244.37</v>
          </cell>
          <cell r="AZ825">
            <v>4244.37</v>
          </cell>
          <cell r="BA825"/>
          <cell r="BB825"/>
          <cell r="BC825"/>
          <cell r="BD825">
            <v>0</v>
          </cell>
          <cell r="BE825">
            <v>0</v>
          </cell>
          <cell r="BF825">
            <v>0</v>
          </cell>
          <cell r="BG825">
            <v>0</v>
          </cell>
          <cell r="BH825"/>
          <cell r="BI825"/>
          <cell r="BJ825"/>
          <cell r="BK825">
            <v>0</v>
          </cell>
          <cell r="BL825">
            <v>0</v>
          </cell>
          <cell r="BM825"/>
          <cell r="BN825">
            <v>0</v>
          </cell>
          <cell r="BO825">
            <v>0</v>
          </cell>
        </row>
        <row r="826">
          <cell r="I826" t="str">
            <v>2538/15</v>
          </cell>
          <cell r="J826" t="str">
            <v xml:space="preserve">G_2538/15 </v>
          </cell>
          <cell r="K826">
            <v>2019</v>
          </cell>
          <cell r="L826">
            <v>2023</v>
          </cell>
          <cell r="M826">
            <v>7520.82</v>
          </cell>
          <cell r="N826">
            <v>7520.82</v>
          </cell>
          <cell r="O826">
            <v>0</v>
          </cell>
          <cell r="P826">
            <v>1.4</v>
          </cell>
          <cell r="Q826">
            <v>1.4</v>
          </cell>
          <cell r="R826">
            <v>0</v>
          </cell>
          <cell r="S826">
            <v>0</v>
          </cell>
          <cell r="T826">
            <v>0</v>
          </cell>
          <cell r="U826">
            <v>0</v>
          </cell>
          <cell r="V826">
            <v>0</v>
          </cell>
          <cell r="W826">
            <v>7520.82</v>
          </cell>
          <cell r="X826">
            <v>7520.82</v>
          </cell>
          <cell r="Y826">
            <v>0</v>
          </cell>
          <cell r="Z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0</v>
          </cell>
          <cell r="AE826">
            <v>0</v>
          </cell>
          <cell r="AF826"/>
          <cell r="AG826"/>
          <cell r="AH826"/>
          <cell r="AI826">
            <v>0</v>
          </cell>
          <cell r="AJ826">
            <v>0</v>
          </cell>
          <cell r="AK826">
            <v>0</v>
          </cell>
          <cell r="AL826">
            <v>0</v>
          </cell>
          <cell r="AM826"/>
          <cell r="AN826"/>
          <cell r="AO826"/>
          <cell r="AP826">
            <v>0</v>
          </cell>
          <cell r="AQ826">
            <v>0</v>
          </cell>
          <cell r="AR826">
            <v>0</v>
          </cell>
          <cell r="AS826">
            <v>0</v>
          </cell>
          <cell r="AT826"/>
          <cell r="AU826"/>
          <cell r="AV826"/>
          <cell r="AW826">
            <v>1.4</v>
          </cell>
          <cell r="AX826">
            <v>0</v>
          </cell>
          <cell r="AY826">
            <v>520.82000000000005</v>
          </cell>
          <cell r="AZ826">
            <v>520.82000000000005</v>
          </cell>
          <cell r="BA826"/>
          <cell r="BB826"/>
          <cell r="BC826"/>
          <cell r="BD826">
            <v>0</v>
          </cell>
          <cell r="BE826">
            <v>0</v>
          </cell>
          <cell r="BF826">
            <v>7000</v>
          </cell>
          <cell r="BG826">
            <v>7000</v>
          </cell>
          <cell r="BH826"/>
          <cell r="BI826"/>
          <cell r="BJ826"/>
          <cell r="BK826">
            <v>0</v>
          </cell>
          <cell r="BL826">
            <v>0</v>
          </cell>
          <cell r="BM826"/>
          <cell r="BN826">
            <v>0</v>
          </cell>
          <cell r="BO826">
            <v>0</v>
          </cell>
        </row>
        <row r="827">
          <cell r="I827" t="str">
            <v>2813/15</v>
          </cell>
          <cell r="J827" t="str">
            <v>G_2813/15</v>
          </cell>
          <cell r="K827">
            <v>2016</v>
          </cell>
          <cell r="L827">
            <v>2025</v>
          </cell>
          <cell r="M827">
            <v>340438.7</v>
          </cell>
          <cell r="N827">
            <v>340438.7</v>
          </cell>
          <cell r="O827">
            <v>0</v>
          </cell>
          <cell r="P827">
            <v>0</v>
          </cell>
          <cell r="Q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0</v>
          </cell>
          <cell r="V827">
            <v>39817.233000000007</v>
          </cell>
          <cell r="W827">
            <v>300621.467</v>
          </cell>
          <cell r="X827">
            <v>300621.467</v>
          </cell>
          <cell r="Y827">
            <v>0</v>
          </cell>
          <cell r="Z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200</v>
          </cell>
          <cell r="AE827">
            <v>200</v>
          </cell>
          <cell r="AF827"/>
          <cell r="AG827"/>
          <cell r="AH827"/>
          <cell r="AI827">
            <v>0</v>
          </cell>
          <cell r="AJ827">
            <v>0</v>
          </cell>
          <cell r="AK827">
            <v>10000</v>
          </cell>
          <cell r="AL827">
            <v>10000</v>
          </cell>
          <cell r="AM827"/>
          <cell r="AN827"/>
          <cell r="AO827"/>
          <cell r="AP827">
            <v>0</v>
          </cell>
          <cell r="AQ827">
            <v>0</v>
          </cell>
          <cell r="AR827">
            <v>300</v>
          </cell>
          <cell r="AS827">
            <v>300</v>
          </cell>
          <cell r="AT827"/>
          <cell r="AU827"/>
          <cell r="AV827"/>
          <cell r="AW827">
            <v>0</v>
          </cell>
          <cell r="AX827">
            <v>0</v>
          </cell>
          <cell r="AY827">
            <v>700</v>
          </cell>
          <cell r="AZ827">
            <v>700</v>
          </cell>
          <cell r="BA827"/>
          <cell r="BB827"/>
          <cell r="BC827"/>
          <cell r="BD827">
            <v>0</v>
          </cell>
          <cell r="BE827">
            <v>0</v>
          </cell>
          <cell r="BF827">
            <v>2354.0369999999966</v>
          </cell>
          <cell r="BG827">
            <v>2354.0369999999966</v>
          </cell>
          <cell r="BH827"/>
          <cell r="BI827"/>
          <cell r="BJ827"/>
          <cell r="BK827">
            <v>0</v>
          </cell>
          <cell r="BL827">
            <v>0</v>
          </cell>
          <cell r="BM827">
            <v>1</v>
          </cell>
          <cell r="BN827">
            <v>287067.43</v>
          </cell>
          <cell r="BO827">
            <v>287067.43</v>
          </cell>
        </row>
        <row r="828">
          <cell r="I828" t="str">
            <v>4800/18</v>
          </cell>
          <cell r="J828" t="str">
            <v>I_4800/18</v>
          </cell>
          <cell r="K828">
            <v>2018</v>
          </cell>
          <cell r="L828">
            <v>2024</v>
          </cell>
          <cell r="M828">
            <v>65529.93</v>
          </cell>
          <cell r="N828">
            <v>65529.93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63000</v>
          </cell>
          <cell r="W828">
            <v>2529.9299999999998</v>
          </cell>
          <cell r="X828">
            <v>2529.9299999999998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/>
          <cell r="AG828"/>
          <cell r="AH828"/>
          <cell r="AI828">
            <v>0</v>
          </cell>
          <cell r="AJ828">
            <v>0</v>
          </cell>
          <cell r="AK828">
            <v>0</v>
          </cell>
          <cell r="AL828">
            <v>0</v>
          </cell>
          <cell r="AM828"/>
          <cell r="AN828"/>
          <cell r="AO828"/>
          <cell r="AP828">
            <v>0</v>
          </cell>
          <cell r="AQ828">
            <v>0</v>
          </cell>
          <cell r="AR828">
            <v>0</v>
          </cell>
          <cell r="AS828">
            <v>0</v>
          </cell>
          <cell r="AT828"/>
          <cell r="AU828"/>
          <cell r="AV828"/>
          <cell r="AW828">
            <v>0</v>
          </cell>
          <cell r="AX828">
            <v>0</v>
          </cell>
          <cell r="AY828">
            <v>529.92999999999995</v>
          </cell>
          <cell r="AZ828">
            <v>529.92999999999995</v>
          </cell>
          <cell r="BA828"/>
          <cell r="BB828"/>
          <cell r="BC828"/>
          <cell r="BD828">
            <v>0</v>
          </cell>
          <cell r="BE828">
            <v>0</v>
          </cell>
          <cell r="BF828">
            <v>2000</v>
          </cell>
          <cell r="BG828">
            <v>2000</v>
          </cell>
          <cell r="BH828"/>
          <cell r="BI828"/>
          <cell r="BJ828"/>
          <cell r="BK828">
            <v>0</v>
          </cell>
          <cell r="BL828">
            <v>0</v>
          </cell>
          <cell r="BM828"/>
          <cell r="BN828">
            <v>0</v>
          </cell>
          <cell r="BO828">
            <v>0</v>
          </cell>
        </row>
        <row r="829">
          <cell r="I829" t="str">
            <v>5994/19</v>
          </cell>
          <cell r="J829" t="str">
            <v xml:space="preserve">J_5994/19 </v>
          </cell>
          <cell r="K829">
            <v>2019</v>
          </cell>
          <cell r="L829">
            <v>2020</v>
          </cell>
          <cell r="M829">
            <v>6387.86</v>
          </cell>
          <cell r="N829">
            <v>6387.86</v>
          </cell>
          <cell r="O829">
            <v>0</v>
          </cell>
          <cell r="P829">
            <v>0.9</v>
          </cell>
          <cell r="Q829">
            <v>0.9</v>
          </cell>
          <cell r="R829">
            <v>0</v>
          </cell>
          <cell r="S829">
            <v>0.25</v>
          </cell>
          <cell r="T829">
            <v>0.25</v>
          </cell>
          <cell r="U829">
            <v>0</v>
          </cell>
          <cell r="V829">
            <v>1335.3199999999997</v>
          </cell>
          <cell r="W829">
            <v>5052.54</v>
          </cell>
          <cell r="X829">
            <v>5052.54</v>
          </cell>
          <cell r="Y829">
            <v>0</v>
          </cell>
          <cell r="Z829">
            <v>0</v>
          </cell>
          <cell r="AA829">
            <v>0</v>
          </cell>
          <cell r="AB829">
            <v>0.9</v>
          </cell>
          <cell r="AC829">
            <v>0.25</v>
          </cell>
          <cell r="AD829">
            <v>1052.54</v>
          </cell>
          <cell r="AE829">
            <v>1052.54</v>
          </cell>
          <cell r="AF829"/>
          <cell r="AG829"/>
          <cell r="AH829"/>
          <cell r="AI829">
            <v>0</v>
          </cell>
          <cell r="AJ829">
            <v>0</v>
          </cell>
          <cell r="AK829">
            <v>4000</v>
          </cell>
          <cell r="AL829">
            <v>4000</v>
          </cell>
          <cell r="AM829"/>
          <cell r="AN829"/>
          <cell r="AO829"/>
          <cell r="AP829">
            <v>0</v>
          </cell>
          <cell r="AQ829">
            <v>0</v>
          </cell>
          <cell r="AR829">
            <v>0</v>
          </cell>
          <cell r="AS829">
            <v>0</v>
          </cell>
          <cell r="AT829"/>
          <cell r="AU829"/>
          <cell r="AV829"/>
          <cell r="AW829">
            <v>0</v>
          </cell>
          <cell r="AX829">
            <v>0</v>
          </cell>
          <cell r="AY829">
            <v>0</v>
          </cell>
          <cell r="AZ829">
            <v>0</v>
          </cell>
          <cell r="BA829"/>
          <cell r="BB829"/>
          <cell r="BC829"/>
          <cell r="BD829">
            <v>0</v>
          </cell>
          <cell r="BE829">
            <v>0</v>
          </cell>
          <cell r="BF829">
            <v>0</v>
          </cell>
          <cell r="BG829">
            <v>0</v>
          </cell>
          <cell r="BH829"/>
          <cell r="BI829"/>
          <cell r="BJ829"/>
          <cell r="BK829">
            <v>0</v>
          </cell>
          <cell r="BL829">
            <v>0</v>
          </cell>
          <cell r="BM829"/>
          <cell r="BN829">
            <v>0</v>
          </cell>
          <cell r="BO829">
            <v>0</v>
          </cell>
        </row>
        <row r="830">
          <cell r="I830" t="str">
            <v>6155/19</v>
          </cell>
          <cell r="J830" t="str">
            <v xml:space="preserve">J_6155/19 </v>
          </cell>
          <cell r="K830">
            <v>2019</v>
          </cell>
          <cell r="L830">
            <v>2020</v>
          </cell>
          <cell r="M830">
            <v>2318.4299999999998</v>
          </cell>
          <cell r="N830">
            <v>2318.4299999999998</v>
          </cell>
          <cell r="O830">
            <v>0</v>
          </cell>
          <cell r="P830">
            <v>0.1</v>
          </cell>
          <cell r="Q830">
            <v>0.1</v>
          </cell>
          <cell r="R830">
            <v>0</v>
          </cell>
          <cell r="S830">
            <v>0.16</v>
          </cell>
          <cell r="T830">
            <v>0.16</v>
          </cell>
          <cell r="U830">
            <v>0</v>
          </cell>
          <cell r="V830">
            <v>103.05999999999995</v>
          </cell>
          <cell r="W830">
            <v>2215.37</v>
          </cell>
          <cell r="X830">
            <v>2215.37</v>
          </cell>
          <cell r="Y830">
            <v>0</v>
          </cell>
          <cell r="Z830">
            <v>0</v>
          </cell>
          <cell r="AA830">
            <v>0</v>
          </cell>
          <cell r="AB830">
            <v>0.1</v>
          </cell>
          <cell r="AC830">
            <v>0.16</v>
          </cell>
          <cell r="AD830">
            <v>2215.37</v>
          </cell>
          <cell r="AE830">
            <v>2215.37</v>
          </cell>
          <cell r="AF830"/>
          <cell r="AG830"/>
          <cell r="AH830"/>
          <cell r="AI830">
            <v>0</v>
          </cell>
          <cell r="AJ830">
            <v>0</v>
          </cell>
          <cell r="AK830">
            <v>0</v>
          </cell>
          <cell r="AL830">
            <v>0</v>
          </cell>
          <cell r="AM830"/>
          <cell r="AN830"/>
          <cell r="AO830"/>
          <cell r="AP830">
            <v>0</v>
          </cell>
          <cell r="AQ830">
            <v>0</v>
          </cell>
          <cell r="AR830">
            <v>0</v>
          </cell>
          <cell r="AS830">
            <v>0</v>
          </cell>
          <cell r="AT830"/>
          <cell r="AU830"/>
          <cell r="AV830"/>
          <cell r="AW830">
            <v>0</v>
          </cell>
          <cell r="AX830">
            <v>0</v>
          </cell>
          <cell r="AY830">
            <v>0</v>
          </cell>
          <cell r="AZ830">
            <v>0</v>
          </cell>
          <cell r="BA830"/>
          <cell r="BB830"/>
          <cell r="BC830"/>
          <cell r="BD830">
            <v>0</v>
          </cell>
          <cell r="BE830">
            <v>0</v>
          </cell>
          <cell r="BF830">
            <v>0</v>
          </cell>
          <cell r="BG830">
            <v>0</v>
          </cell>
          <cell r="BH830"/>
          <cell r="BI830"/>
          <cell r="BJ830"/>
          <cell r="BK830">
            <v>0</v>
          </cell>
          <cell r="BL830">
            <v>0</v>
          </cell>
          <cell r="BM830"/>
          <cell r="BN830">
            <v>0</v>
          </cell>
          <cell r="BO830">
            <v>0</v>
          </cell>
        </row>
        <row r="831">
          <cell r="I831"/>
          <cell r="J831"/>
          <cell r="K831"/>
          <cell r="L831"/>
          <cell r="M831">
            <v>67744.88</v>
          </cell>
          <cell r="N831" t="e">
            <v>#N/A</v>
          </cell>
          <cell r="O831" t="e">
            <v>#N/A</v>
          </cell>
          <cell r="P831">
            <v>0</v>
          </cell>
          <cell r="Q831" t="e">
            <v>#N/A</v>
          </cell>
          <cell r="R831" t="e">
            <v>#N/A</v>
          </cell>
          <cell r="S831">
            <v>0</v>
          </cell>
          <cell r="T831" t="e">
            <v>#N/A</v>
          </cell>
          <cell r="U831" t="e">
            <v>#N/A</v>
          </cell>
          <cell r="V831">
            <v>67744.88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/>
          <cell r="AC831"/>
          <cell r="AD831">
            <v>0</v>
          </cell>
          <cell r="AE831"/>
          <cell r="AF831">
            <v>0</v>
          </cell>
          <cell r="AG831">
            <v>0</v>
          </cell>
          <cell r="AH831">
            <v>0</v>
          </cell>
          <cell r="AI831"/>
          <cell r="AJ831"/>
          <cell r="AK831"/>
          <cell r="AL831"/>
          <cell r="AM831">
            <v>0</v>
          </cell>
          <cell r="AN831">
            <v>0</v>
          </cell>
          <cell r="AO831">
            <v>0</v>
          </cell>
          <cell r="AP831"/>
          <cell r="AQ831"/>
          <cell r="AR831"/>
          <cell r="AS831"/>
          <cell r="AT831">
            <v>0</v>
          </cell>
          <cell r="AU831">
            <v>0</v>
          </cell>
          <cell r="AV831">
            <v>0</v>
          </cell>
          <cell r="AW831"/>
          <cell r="AX831"/>
          <cell r="AY831"/>
          <cell r="AZ831"/>
          <cell r="BA831">
            <v>0</v>
          </cell>
          <cell r="BB831">
            <v>0</v>
          </cell>
          <cell r="BC831">
            <v>0</v>
          </cell>
          <cell r="BD831"/>
          <cell r="BE831"/>
          <cell r="BF831"/>
          <cell r="BG831"/>
          <cell r="BH831">
            <v>0</v>
          </cell>
          <cell r="BI831">
            <v>0</v>
          </cell>
          <cell r="BJ831">
            <v>0</v>
          </cell>
          <cell r="BK831"/>
          <cell r="BL831"/>
          <cell r="BM831">
            <v>4</v>
          </cell>
          <cell r="BN831"/>
          <cell r="BO831"/>
        </row>
        <row r="832">
          <cell r="I832" t="str">
            <v>1329/15</v>
          </cell>
          <cell r="J832" t="str">
            <v>G_1329/15</v>
          </cell>
          <cell r="K832">
            <v>2016</v>
          </cell>
          <cell r="L832">
            <v>2020</v>
          </cell>
          <cell r="M832">
            <v>1989.78</v>
          </cell>
          <cell r="N832">
            <v>1989.78</v>
          </cell>
          <cell r="O832">
            <v>0</v>
          </cell>
          <cell r="P832">
            <v>8.5000000000000006E-2</v>
          </cell>
          <cell r="Q832">
            <v>8.5000000000000006E-2</v>
          </cell>
          <cell r="R832">
            <v>0</v>
          </cell>
          <cell r="S832">
            <v>0.16</v>
          </cell>
          <cell r="T832">
            <v>0.16</v>
          </cell>
          <cell r="U832">
            <v>0</v>
          </cell>
          <cell r="V832">
            <v>1543.71</v>
          </cell>
          <cell r="W832">
            <v>446.07</v>
          </cell>
          <cell r="X832">
            <v>446.07</v>
          </cell>
          <cell r="Y832">
            <v>0</v>
          </cell>
          <cell r="Z832">
            <v>0</v>
          </cell>
          <cell r="AA832">
            <v>0</v>
          </cell>
          <cell r="AB832">
            <v>8.5000000000000006E-2</v>
          </cell>
          <cell r="AC832">
            <v>0.16</v>
          </cell>
          <cell r="AD832">
            <v>446.07</v>
          </cell>
          <cell r="AE832">
            <v>446.07</v>
          </cell>
          <cell r="AF832"/>
          <cell r="AG832"/>
          <cell r="AH832"/>
          <cell r="AI832">
            <v>0</v>
          </cell>
          <cell r="AJ832">
            <v>0</v>
          </cell>
          <cell r="AK832">
            <v>0</v>
          </cell>
          <cell r="AL832">
            <v>0</v>
          </cell>
          <cell r="AM832"/>
          <cell r="AN832"/>
          <cell r="AO832"/>
          <cell r="AP832">
            <v>0</v>
          </cell>
          <cell r="AQ832">
            <v>0</v>
          </cell>
          <cell r="AR832">
            <v>0</v>
          </cell>
          <cell r="AS832">
            <v>0</v>
          </cell>
          <cell r="AT832"/>
          <cell r="AU832"/>
          <cell r="AV832"/>
          <cell r="AW832">
            <v>0</v>
          </cell>
          <cell r="AX832">
            <v>0</v>
          </cell>
          <cell r="AY832">
            <v>0</v>
          </cell>
          <cell r="AZ832">
            <v>0</v>
          </cell>
          <cell r="BA832"/>
          <cell r="BB832"/>
          <cell r="BC832"/>
          <cell r="BD832">
            <v>0</v>
          </cell>
          <cell r="BE832">
            <v>0</v>
          </cell>
          <cell r="BF832">
            <v>0</v>
          </cell>
          <cell r="BG832">
            <v>0</v>
          </cell>
          <cell r="BH832"/>
          <cell r="BI832"/>
          <cell r="BJ832"/>
          <cell r="BK832">
            <v>0</v>
          </cell>
          <cell r="BL832">
            <v>0</v>
          </cell>
          <cell r="BM832"/>
          <cell r="BN832">
            <v>0</v>
          </cell>
          <cell r="BO832">
            <v>0</v>
          </cell>
        </row>
        <row r="833">
          <cell r="I833" t="str">
            <v>1944/15</v>
          </cell>
          <cell r="J833" t="str">
            <v>G_1944/15</v>
          </cell>
          <cell r="K833">
            <v>2019</v>
          </cell>
          <cell r="L833">
            <v>2022</v>
          </cell>
          <cell r="M833">
            <v>4431.22</v>
          </cell>
          <cell r="N833">
            <v>4431.22</v>
          </cell>
          <cell r="O833">
            <v>0</v>
          </cell>
          <cell r="P833">
            <v>0.4</v>
          </cell>
          <cell r="Q833">
            <v>0.4</v>
          </cell>
          <cell r="R833">
            <v>0</v>
          </cell>
          <cell r="S833">
            <v>0.8</v>
          </cell>
          <cell r="T833">
            <v>0.8</v>
          </cell>
          <cell r="U833">
            <v>0</v>
          </cell>
          <cell r="V833">
            <v>0</v>
          </cell>
          <cell r="W833">
            <v>4431.22</v>
          </cell>
          <cell r="X833">
            <v>4431.22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/>
          <cell r="AG833"/>
          <cell r="AH833"/>
          <cell r="AI833">
            <v>0</v>
          </cell>
          <cell r="AJ833">
            <v>0</v>
          </cell>
          <cell r="AK833">
            <v>0</v>
          </cell>
          <cell r="AL833">
            <v>0</v>
          </cell>
          <cell r="AM833"/>
          <cell r="AN833"/>
          <cell r="AO833"/>
          <cell r="AP833">
            <v>0.4</v>
          </cell>
          <cell r="AQ833">
            <v>0.8</v>
          </cell>
          <cell r="AR833">
            <v>431.22</v>
          </cell>
          <cell r="AS833">
            <v>431.22</v>
          </cell>
          <cell r="AT833"/>
          <cell r="AU833"/>
          <cell r="AV833"/>
          <cell r="AW833">
            <v>0</v>
          </cell>
          <cell r="AX833">
            <v>0</v>
          </cell>
          <cell r="AY833">
            <v>4000</v>
          </cell>
          <cell r="AZ833">
            <v>4000</v>
          </cell>
          <cell r="BA833"/>
          <cell r="BB833"/>
          <cell r="BC833"/>
          <cell r="BD833">
            <v>0</v>
          </cell>
          <cell r="BE833">
            <v>0</v>
          </cell>
          <cell r="BF833">
            <v>0</v>
          </cell>
          <cell r="BG833">
            <v>0</v>
          </cell>
          <cell r="BH833"/>
          <cell r="BI833"/>
          <cell r="BJ833"/>
          <cell r="BK833">
            <v>0</v>
          </cell>
          <cell r="BL833">
            <v>0</v>
          </cell>
          <cell r="BM833"/>
          <cell r="BN833">
            <v>0</v>
          </cell>
          <cell r="BO833">
            <v>0</v>
          </cell>
        </row>
        <row r="834">
          <cell r="I834" t="str">
            <v>1779/15</v>
          </cell>
          <cell r="J834" t="str">
            <v>G_1779/15</v>
          </cell>
          <cell r="K834">
            <v>2015</v>
          </cell>
          <cell r="L834">
            <v>2025</v>
          </cell>
          <cell r="M834">
            <v>583.65</v>
          </cell>
          <cell r="N834">
            <v>583.65</v>
          </cell>
          <cell r="O834">
            <v>0</v>
          </cell>
          <cell r="P834">
            <v>0.15</v>
          </cell>
          <cell r="Q834">
            <v>0.15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10</v>
          </cell>
          <cell r="W834">
            <v>573.65</v>
          </cell>
          <cell r="X834">
            <v>573.65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/>
          <cell r="AG834"/>
          <cell r="AH834"/>
          <cell r="AI834">
            <v>0</v>
          </cell>
          <cell r="AJ834">
            <v>0</v>
          </cell>
          <cell r="AK834">
            <v>0</v>
          </cell>
          <cell r="AL834">
            <v>0</v>
          </cell>
          <cell r="AM834"/>
          <cell r="AN834"/>
          <cell r="AO834"/>
          <cell r="AP834">
            <v>0</v>
          </cell>
          <cell r="AQ834">
            <v>0</v>
          </cell>
          <cell r="AR834">
            <v>0</v>
          </cell>
          <cell r="AS834">
            <v>0</v>
          </cell>
          <cell r="AT834"/>
          <cell r="AU834"/>
          <cell r="AV834"/>
          <cell r="AW834">
            <v>0</v>
          </cell>
          <cell r="AX834">
            <v>0</v>
          </cell>
          <cell r="AY834">
            <v>0</v>
          </cell>
          <cell r="AZ834">
            <v>0</v>
          </cell>
          <cell r="BA834"/>
          <cell r="BB834"/>
          <cell r="BC834"/>
          <cell r="BD834">
            <v>0</v>
          </cell>
          <cell r="BE834">
            <v>0</v>
          </cell>
          <cell r="BF834">
            <v>0</v>
          </cell>
          <cell r="BG834">
            <v>0</v>
          </cell>
          <cell r="BH834"/>
          <cell r="BI834"/>
          <cell r="BJ834"/>
          <cell r="BK834">
            <v>0.15</v>
          </cell>
          <cell r="BL834">
            <v>0</v>
          </cell>
          <cell r="BM834">
            <v>1</v>
          </cell>
          <cell r="BN834">
            <v>573.65</v>
          </cell>
          <cell r="BO834">
            <v>573.65</v>
          </cell>
        </row>
        <row r="835">
          <cell r="I835" t="str">
            <v>1781/15</v>
          </cell>
          <cell r="J835" t="str">
            <v>G_1781/15</v>
          </cell>
          <cell r="K835">
            <v>2015</v>
          </cell>
          <cell r="L835">
            <v>2025</v>
          </cell>
          <cell r="M835">
            <v>217.67999999999998</v>
          </cell>
          <cell r="N835">
            <v>217.67999999999998</v>
          </cell>
          <cell r="O835">
            <v>0</v>
          </cell>
          <cell r="P835">
            <v>0.1</v>
          </cell>
          <cell r="Q835">
            <v>0.1</v>
          </cell>
          <cell r="R835">
            <v>0</v>
          </cell>
          <cell r="S835">
            <v>0</v>
          </cell>
          <cell r="T835">
            <v>0</v>
          </cell>
          <cell r="U835">
            <v>0</v>
          </cell>
          <cell r="V835">
            <v>0</v>
          </cell>
          <cell r="W835">
            <v>217.67999999999998</v>
          </cell>
          <cell r="X835">
            <v>217.67999999999998</v>
          </cell>
          <cell r="Y835">
            <v>0</v>
          </cell>
          <cell r="Z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0</v>
          </cell>
          <cell r="AE835">
            <v>0</v>
          </cell>
          <cell r="AF835"/>
          <cell r="AG835"/>
          <cell r="AH835"/>
          <cell r="AI835">
            <v>0</v>
          </cell>
          <cell r="AJ835">
            <v>0</v>
          </cell>
          <cell r="AK835">
            <v>0</v>
          </cell>
          <cell r="AL835">
            <v>0</v>
          </cell>
          <cell r="AM835"/>
          <cell r="AN835"/>
          <cell r="AO835"/>
          <cell r="AP835">
            <v>0</v>
          </cell>
          <cell r="AQ835">
            <v>0</v>
          </cell>
          <cell r="AR835">
            <v>0</v>
          </cell>
          <cell r="AS835">
            <v>0</v>
          </cell>
          <cell r="AT835"/>
          <cell r="AU835"/>
          <cell r="AV835"/>
          <cell r="AW835">
            <v>0</v>
          </cell>
          <cell r="AX835">
            <v>0</v>
          </cell>
          <cell r="AY835">
            <v>0</v>
          </cell>
          <cell r="AZ835">
            <v>0</v>
          </cell>
          <cell r="BA835"/>
          <cell r="BB835"/>
          <cell r="BC835"/>
          <cell r="BD835">
            <v>0</v>
          </cell>
          <cell r="BE835">
            <v>0</v>
          </cell>
          <cell r="BF835">
            <v>10</v>
          </cell>
          <cell r="BG835">
            <v>10</v>
          </cell>
          <cell r="BH835"/>
          <cell r="BI835"/>
          <cell r="BJ835"/>
          <cell r="BK835">
            <v>0.1</v>
          </cell>
          <cell r="BL835">
            <v>0</v>
          </cell>
          <cell r="BM835">
            <v>1</v>
          </cell>
          <cell r="BN835">
            <v>207.67999999999998</v>
          </cell>
          <cell r="BO835">
            <v>207.67999999999998</v>
          </cell>
        </row>
        <row r="836">
          <cell r="I836" t="str">
            <v>1782/15</v>
          </cell>
          <cell r="J836" t="str">
            <v>G_1782/15</v>
          </cell>
          <cell r="K836">
            <v>2015</v>
          </cell>
          <cell r="L836">
            <v>2025</v>
          </cell>
          <cell r="M836">
            <v>1113.6600000000001</v>
          </cell>
          <cell r="N836">
            <v>1113.6600000000001</v>
          </cell>
          <cell r="O836">
            <v>0</v>
          </cell>
          <cell r="P836">
            <v>0.3</v>
          </cell>
          <cell r="Q836">
            <v>0.3</v>
          </cell>
          <cell r="R836">
            <v>0</v>
          </cell>
          <cell r="S836">
            <v>0</v>
          </cell>
          <cell r="T836">
            <v>0</v>
          </cell>
          <cell r="U836">
            <v>0</v>
          </cell>
          <cell r="V836">
            <v>10</v>
          </cell>
          <cell r="W836">
            <v>1103.6600000000001</v>
          </cell>
          <cell r="X836">
            <v>1103.6600000000001</v>
          </cell>
          <cell r="Y836">
            <v>0</v>
          </cell>
          <cell r="Z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0</v>
          </cell>
          <cell r="AE836">
            <v>0</v>
          </cell>
          <cell r="AF836"/>
          <cell r="AG836"/>
          <cell r="AH836"/>
          <cell r="AI836">
            <v>0</v>
          </cell>
          <cell r="AJ836">
            <v>0</v>
          </cell>
          <cell r="AK836">
            <v>0</v>
          </cell>
          <cell r="AL836">
            <v>0</v>
          </cell>
          <cell r="AM836"/>
          <cell r="AN836"/>
          <cell r="AO836"/>
          <cell r="AP836">
            <v>0</v>
          </cell>
          <cell r="AQ836">
            <v>0</v>
          </cell>
          <cell r="AR836">
            <v>0</v>
          </cell>
          <cell r="AS836">
            <v>0</v>
          </cell>
          <cell r="AT836"/>
          <cell r="AU836"/>
          <cell r="AV836"/>
          <cell r="AW836">
            <v>0</v>
          </cell>
          <cell r="AX836">
            <v>0</v>
          </cell>
          <cell r="AY836">
            <v>0</v>
          </cell>
          <cell r="AZ836">
            <v>0</v>
          </cell>
          <cell r="BA836"/>
          <cell r="BB836"/>
          <cell r="BC836"/>
          <cell r="BD836">
            <v>0</v>
          </cell>
          <cell r="BE836">
            <v>0</v>
          </cell>
          <cell r="BF836">
            <v>0</v>
          </cell>
          <cell r="BG836">
            <v>0</v>
          </cell>
          <cell r="BH836"/>
          <cell r="BI836"/>
          <cell r="BJ836"/>
          <cell r="BK836">
            <v>0.3</v>
          </cell>
          <cell r="BL836">
            <v>0</v>
          </cell>
          <cell r="BM836">
            <v>1</v>
          </cell>
          <cell r="BN836">
            <v>1103.6600000000001</v>
          </cell>
          <cell r="BO836">
            <v>1103.6600000000001</v>
          </cell>
        </row>
        <row r="837">
          <cell r="I837" t="str">
            <v>1783/15</v>
          </cell>
          <cell r="J837" t="str">
            <v>G_1783/15</v>
          </cell>
          <cell r="K837">
            <v>2015</v>
          </cell>
          <cell r="L837">
            <v>2025</v>
          </cell>
          <cell r="M837">
            <v>830.99</v>
          </cell>
          <cell r="N837">
            <v>830.99</v>
          </cell>
          <cell r="O837">
            <v>0</v>
          </cell>
          <cell r="P837">
            <v>0.22</v>
          </cell>
          <cell r="Q837">
            <v>0.22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10</v>
          </cell>
          <cell r="W837">
            <v>820.99</v>
          </cell>
          <cell r="X837">
            <v>820.99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/>
          <cell r="AG837"/>
          <cell r="AH837"/>
          <cell r="AI837">
            <v>0</v>
          </cell>
          <cell r="AJ837">
            <v>0</v>
          </cell>
          <cell r="AK837">
            <v>0</v>
          </cell>
          <cell r="AL837">
            <v>0</v>
          </cell>
          <cell r="AM837"/>
          <cell r="AN837"/>
          <cell r="AO837"/>
          <cell r="AP837">
            <v>0</v>
          </cell>
          <cell r="AQ837">
            <v>0</v>
          </cell>
          <cell r="AR837">
            <v>0</v>
          </cell>
          <cell r="AS837">
            <v>0</v>
          </cell>
          <cell r="AT837"/>
          <cell r="AU837"/>
          <cell r="AV837"/>
          <cell r="AW837">
            <v>0</v>
          </cell>
          <cell r="AX837">
            <v>0</v>
          </cell>
          <cell r="AY837">
            <v>0</v>
          </cell>
          <cell r="AZ837">
            <v>0</v>
          </cell>
          <cell r="BA837"/>
          <cell r="BB837"/>
          <cell r="BC837"/>
          <cell r="BD837">
            <v>0</v>
          </cell>
          <cell r="BE837">
            <v>0</v>
          </cell>
          <cell r="BF837">
            <v>0</v>
          </cell>
          <cell r="BG837">
            <v>0</v>
          </cell>
          <cell r="BH837"/>
          <cell r="BI837"/>
          <cell r="BJ837"/>
          <cell r="BK837">
            <v>0.22</v>
          </cell>
          <cell r="BL837">
            <v>0</v>
          </cell>
          <cell r="BM837">
            <v>1</v>
          </cell>
          <cell r="BN837">
            <v>820.99</v>
          </cell>
          <cell r="BO837">
            <v>820.99</v>
          </cell>
        </row>
        <row r="838">
          <cell r="I838" t="str">
            <v>3972/17</v>
          </cell>
          <cell r="J838" t="str">
            <v xml:space="preserve">G_3972/17 </v>
          </cell>
          <cell r="K838">
            <v>2017</v>
          </cell>
          <cell r="L838">
            <v>2020</v>
          </cell>
          <cell r="M838">
            <v>6769</v>
          </cell>
          <cell r="N838">
            <v>6769</v>
          </cell>
          <cell r="O838">
            <v>0</v>
          </cell>
          <cell r="P838">
            <v>0.7</v>
          </cell>
          <cell r="Q838">
            <v>0.7</v>
          </cell>
          <cell r="R838">
            <v>0</v>
          </cell>
          <cell r="S838">
            <v>0.25</v>
          </cell>
          <cell r="T838">
            <v>0.25</v>
          </cell>
          <cell r="U838">
            <v>0</v>
          </cell>
          <cell r="V838">
            <v>3130.66</v>
          </cell>
          <cell r="W838">
            <v>3638.34</v>
          </cell>
          <cell r="X838">
            <v>3638.34</v>
          </cell>
          <cell r="Y838">
            <v>0</v>
          </cell>
          <cell r="Z838">
            <v>0</v>
          </cell>
          <cell r="AA838">
            <v>0</v>
          </cell>
          <cell r="AB838">
            <v>0.7</v>
          </cell>
          <cell r="AC838">
            <v>0.25</v>
          </cell>
          <cell r="AD838">
            <v>3638.34</v>
          </cell>
          <cell r="AE838">
            <v>3638.34</v>
          </cell>
          <cell r="AF838"/>
          <cell r="AG838"/>
          <cell r="AH838"/>
          <cell r="AI838">
            <v>0</v>
          </cell>
          <cell r="AJ838">
            <v>0</v>
          </cell>
          <cell r="AK838">
            <v>0</v>
          </cell>
          <cell r="AL838">
            <v>0</v>
          </cell>
          <cell r="AM838"/>
          <cell r="AN838"/>
          <cell r="AO838"/>
          <cell r="AP838">
            <v>0</v>
          </cell>
          <cell r="AQ838">
            <v>0</v>
          </cell>
          <cell r="AR838">
            <v>0</v>
          </cell>
          <cell r="AS838">
            <v>0</v>
          </cell>
          <cell r="AT838"/>
          <cell r="AU838"/>
          <cell r="AV838"/>
          <cell r="AW838">
            <v>0</v>
          </cell>
          <cell r="AX838">
            <v>0</v>
          </cell>
          <cell r="AY838">
            <v>0</v>
          </cell>
          <cell r="AZ838">
            <v>0</v>
          </cell>
          <cell r="BA838"/>
          <cell r="BB838"/>
          <cell r="BC838"/>
          <cell r="BD838">
            <v>0</v>
          </cell>
          <cell r="BE838">
            <v>0</v>
          </cell>
          <cell r="BF838">
            <v>0</v>
          </cell>
          <cell r="BG838">
            <v>0</v>
          </cell>
          <cell r="BH838"/>
          <cell r="BI838"/>
          <cell r="BJ838"/>
          <cell r="BK838">
            <v>0</v>
          </cell>
          <cell r="BL838">
            <v>0</v>
          </cell>
          <cell r="BM838"/>
          <cell r="BN838">
            <v>0</v>
          </cell>
          <cell r="BO838">
            <v>0</v>
          </cell>
        </row>
        <row r="839">
          <cell r="I839" t="str">
            <v>3612/18</v>
          </cell>
          <cell r="J839" t="str">
            <v>I_3612/18</v>
          </cell>
          <cell r="K839">
            <v>2018</v>
          </cell>
          <cell r="L839">
            <v>2023</v>
          </cell>
          <cell r="M839">
            <v>5576.66</v>
          </cell>
          <cell r="N839">
            <v>5576.66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5576.66</v>
          </cell>
          <cell r="X839">
            <v>5576.66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/>
          <cell r="AG839"/>
          <cell r="AH839"/>
          <cell r="AI839">
            <v>0</v>
          </cell>
          <cell r="AJ839">
            <v>0</v>
          </cell>
          <cell r="AK839">
            <v>0</v>
          </cell>
          <cell r="AL839">
            <v>0</v>
          </cell>
          <cell r="AM839"/>
          <cell r="AN839"/>
          <cell r="AO839"/>
          <cell r="AP839">
            <v>0</v>
          </cell>
          <cell r="AQ839">
            <v>0</v>
          </cell>
          <cell r="AR839">
            <v>0</v>
          </cell>
          <cell r="AS839">
            <v>0</v>
          </cell>
          <cell r="AT839"/>
          <cell r="AU839"/>
          <cell r="AV839"/>
          <cell r="AW839">
            <v>0</v>
          </cell>
          <cell r="AX839">
            <v>0</v>
          </cell>
          <cell r="AY839">
            <v>576.66</v>
          </cell>
          <cell r="AZ839">
            <v>576.66</v>
          </cell>
          <cell r="BA839"/>
          <cell r="BB839"/>
          <cell r="BC839"/>
          <cell r="BD839">
            <v>0</v>
          </cell>
          <cell r="BE839">
            <v>0</v>
          </cell>
          <cell r="BF839">
            <v>5000</v>
          </cell>
          <cell r="BG839">
            <v>5000</v>
          </cell>
          <cell r="BH839"/>
          <cell r="BI839"/>
          <cell r="BJ839"/>
          <cell r="BK839">
            <v>0</v>
          </cell>
          <cell r="BL839">
            <v>0</v>
          </cell>
          <cell r="BM839"/>
          <cell r="BN839">
            <v>0</v>
          </cell>
          <cell r="BO839">
            <v>0</v>
          </cell>
        </row>
        <row r="840">
          <cell r="I840" t="str">
            <v>4750/18</v>
          </cell>
          <cell r="J840" t="str">
            <v>I_4750/18</v>
          </cell>
          <cell r="K840">
            <v>2018</v>
          </cell>
          <cell r="L840">
            <v>2023</v>
          </cell>
          <cell r="M840">
            <v>3235.01</v>
          </cell>
          <cell r="N840">
            <v>3235.01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3235.01</v>
          </cell>
          <cell r="X840">
            <v>3235.01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/>
          <cell r="AG840"/>
          <cell r="AH840"/>
          <cell r="AI840">
            <v>0</v>
          </cell>
          <cell r="AJ840">
            <v>0</v>
          </cell>
          <cell r="AK840">
            <v>0</v>
          </cell>
          <cell r="AL840">
            <v>0</v>
          </cell>
          <cell r="AM840"/>
          <cell r="AN840"/>
          <cell r="AO840"/>
          <cell r="AP840">
            <v>0</v>
          </cell>
          <cell r="AQ840">
            <v>0</v>
          </cell>
          <cell r="AR840">
            <v>0</v>
          </cell>
          <cell r="AS840">
            <v>0</v>
          </cell>
          <cell r="AT840"/>
          <cell r="AU840"/>
          <cell r="AV840"/>
          <cell r="AW840">
            <v>0</v>
          </cell>
          <cell r="AX840">
            <v>0</v>
          </cell>
          <cell r="AY840">
            <v>3235.01</v>
          </cell>
          <cell r="AZ840">
            <v>3235.01</v>
          </cell>
          <cell r="BA840"/>
          <cell r="BB840"/>
          <cell r="BC840"/>
          <cell r="BD840">
            <v>0</v>
          </cell>
          <cell r="BE840">
            <v>0</v>
          </cell>
          <cell r="BF840">
            <v>0</v>
          </cell>
          <cell r="BG840">
            <v>0</v>
          </cell>
          <cell r="BH840"/>
          <cell r="BI840"/>
          <cell r="BJ840"/>
          <cell r="BK840">
            <v>0</v>
          </cell>
          <cell r="BL840">
            <v>0</v>
          </cell>
          <cell r="BM840"/>
          <cell r="BN840">
            <v>0</v>
          </cell>
          <cell r="BO840">
            <v>0</v>
          </cell>
        </row>
        <row r="841">
          <cell r="I841" t="str">
            <v>4751/18</v>
          </cell>
          <cell r="J841" t="str">
            <v>I_4751/18</v>
          </cell>
          <cell r="K841">
            <v>2018</v>
          </cell>
          <cell r="L841">
            <v>2023</v>
          </cell>
          <cell r="M841">
            <v>3235.01</v>
          </cell>
          <cell r="N841">
            <v>3235.01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3235.01</v>
          </cell>
          <cell r="X841">
            <v>3235.01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/>
          <cell r="AG841"/>
          <cell r="AH841"/>
          <cell r="AI841">
            <v>0</v>
          </cell>
          <cell r="AJ841">
            <v>0</v>
          </cell>
          <cell r="AK841">
            <v>0</v>
          </cell>
          <cell r="AL841">
            <v>0</v>
          </cell>
          <cell r="AM841"/>
          <cell r="AN841"/>
          <cell r="AO841"/>
          <cell r="AP841">
            <v>0</v>
          </cell>
          <cell r="AQ841">
            <v>0</v>
          </cell>
          <cell r="AR841">
            <v>0</v>
          </cell>
          <cell r="AS841">
            <v>0</v>
          </cell>
          <cell r="AT841"/>
          <cell r="AU841"/>
          <cell r="AV841"/>
          <cell r="AW841">
            <v>0</v>
          </cell>
          <cell r="AX841">
            <v>0</v>
          </cell>
          <cell r="AY841">
            <v>3235.01</v>
          </cell>
          <cell r="AZ841">
            <v>3235.01</v>
          </cell>
          <cell r="BA841"/>
          <cell r="BB841"/>
          <cell r="BC841"/>
          <cell r="BD841">
            <v>0</v>
          </cell>
          <cell r="BE841">
            <v>0</v>
          </cell>
          <cell r="BF841">
            <v>0</v>
          </cell>
          <cell r="BG841">
            <v>0</v>
          </cell>
          <cell r="BH841"/>
          <cell r="BI841"/>
          <cell r="BJ841"/>
          <cell r="BK841">
            <v>0</v>
          </cell>
          <cell r="BL841">
            <v>0</v>
          </cell>
          <cell r="BM841"/>
          <cell r="BN841">
            <v>0</v>
          </cell>
          <cell r="BO841">
            <v>0</v>
          </cell>
        </row>
        <row r="842">
          <cell r="I842" t="str">
            <v>4752/18</v>
          </cell>
          <cell r="J842" t="str">
            <v>I_4752/18</v>
          </cell>
          <cell r="K842">
            <v>2018</v>
          </cell>
          <cell r="L842">
            <v>2023</v>
          </cell>
          <cell r="M842">
            <v>3235.01</v>
          </cell>
          <cell r="N842">
            <v>3235.01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3235.01</v>
          </cell>
          <cell r="X842">
            <v>3235.01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/>
          <cell r="AG842"/>
          <cell r="AH842"/>
          <cell r="AI842">
            <v>0</v>
          </cell>
          <cell r="AJ842">
            <v>0</v>
          </cell>
          <cell r="AK842">
            <v>0</v>
          </cell>
          <cell r="AL842">
            <v>0</v>
          </cell>
          <cell r="AM842"/>
          <cell r="AN842"/>
          <cell r="AO842"/>
          <cell r="AP842">
            <v>0</v>
          </cell>
          <cell r="AQ842">
            <v>0</v>
          </cell>
          <cell r="AR842">
            <v>0</v>
          </cell>
          <cell r="AS842">
            <v>0</v>
          </cell>
          <cell r="AT842"/>
          <cell r="AU842"/>
          <cell r="AV842"/>
          <cell r="AW842">
            <v>0</v>
          </cell>
          <cell r="AX842">
            <v>0</v>
          </cell>
          <cell r="AY842">
            <v>2035.25</v>
          </cell>
          <cell r="AZ842">
            <v>2035.25</v>
          </cell>
          <cell r="BA842"/>
          <cell r="BB842"/>
          <cell r="BC842"/>
          <cell r="BD842">
            <v>0</v>
          </cell>
          <cell r="BE842">
            <v>0</v>
          </cell>
          <cell r="BF842">
            <v>1199.76</v>
          </cell>
          <cell r="BG842">
            <v>1199.76</v>
          </cell>
          <cell r="BH842"/>
          <cell r="BI842"/>
          <cell r="BJ842"/>
          <cell r="BK842">
            <v>0</v>
          </cell>
          <cell r="BL842">
            <v>0</v>
          </cell>
          <cell r="BM842"/>
          <cell r="BN842">
            <v>0</v>
          </cell>
          <cell r="BO842">
            <v>0</v>
          </cell>
        </row>
        <row r="843">
          <cell r="I843" t="str">
            <v>4753/18</v>
          </cell>
          <cell r="J843" t="str">
            <v>I_4753/18</v>
          </cell>
          <cell r="K843">
            <v>2018</v>
          </cell>
          <cell r="L843">
            <v>2023</v>
          </cell>
          <cell r="M843">
            <v>3235.01</v>
          </cell>
          <cell r="N843">
            <v>3235.01</v>
          </cell>
          <cell r="O843">
            <v>0</v>
          </cell>
          <cell r="P843">
            <v>0</v>
          </cell>
          <cell r="Q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0</v>
          </cell>
          <cell r="W843">
            <v>3235.01</v>
          </cell>
          <cell r="X843">
            <v>3235.01</v>
          </cell>
          <cell r="Y843">
            <v>0</v>
          </cell>
          <cell r="Z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0</v>
          </cell>
          <cell r="AE843">
            <v>0</v>
          </cell>
          <cell r="AF843"/>
          <cell r="AG843"/>
          <cell r="AH843"/>
          <cell r="AI843">
            <v>0</v>
          </cell>
          <cell r="AJ843">
            <v>0</v>
          </cell>
          <cell r="AK843">
            <v>0</v>
          </cell>
          <cell r="AL843">
            <v>0</v>
          </cell>
          <cell r="AM843"/>
          <cell r="AN843"/>
          <cell r="AO843"/>
          <cell r="AP843">
            <v>0</v>
          </cell>
          <cell r="AQ843">
            <v>0</v>
          </cell>
          <cell r="AR843">
            <v>0</v>
          </cell>
          <cell r="AS843">
            <v>0</v>
          </cell>
          <cell r="AT843"/>
          <cell r="AU843"/>
          <cell r="AV843"/>
          <cell r="AW843">
            <v>0</v>
          </cell>
          <cell r="AX843">
            <v>0</v>
          </cell>
          <cell r="AY843">
            <v>3235.01</v>
          </cell>
          <cell r="AZ843">
            <v>3235.01</v>
          </cell>
          <cell r="BA843"/>
          <cell r="BB843"/>
          <cell r="BC843"/>
          <cell r="BD843">
            <v>0</v>
          </cell>
          <cell r="BE843">
            <v>0</v>
          </cell>
          <cell r="BF843">
            <v>0</v>
          </cell>
          <cell r="BG843">
            <v>0</v>
          </cell>
          <cell r="BH843"/>
          <cell r="BI843"/>
          <cell r="BJ843"/>
          <cell r="BK843">
            <v>0</v>
          </cell>
          <cell r="BL843">
            <v>0</v>
          </cell>
          <cell r="BM843"/>
          <cell r="BN843">
            <v>0</v>
          </cell>
          <cell r="BO843">
            <v>0</v>
          </cell>
        </row>
        <row r="844">
          <cell r="I844" t="str">
            <v>4754/18</v>
          </cell>
          <cell r="J844" t="str">
            <v>I_4754/18</v>
          </cell>
          <cell r="K844">
            <v>2018</v>
          </cell>
          <cell r="L844">
            <v>2023</v>
          </cell>
          <cell r="M844">
            <v>7882.7</v>
          </cell>
          <cell r="N844">
            <v>7882.7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7882.7</v>
          </cell>
          <cell r="X844">
            <v>7882.7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/>
          <cell r="AG844"/>
          <cell r="AH844"/>
          <cell r="AI844">
            <v>0</v>
          </cell>
          <cell r="AJ844">
            <v>0</v>
          </cell>
          <cell r="AK844">
            <v>0</v>
          </cell>
          <cell r="AL844">
            <v>0</v>
          </cell>
          <cell r="AM844"/>
          <cell r="AN844"/>
          <cell r="AO844"/>
          <cell r="AP844">
            <v>0</v>
          </cell>
          <cell r="AQ844">
            <v>0</v>
          </cell>
          <cell r="AR844">
            <v>0</v>
          </cell>
          <cell r="AS844">
            <v>0</v>
          </cell>
          <cell r="AT844"/>
          <cell r="AU844"/>
          <cell r="AV844"/>
          <cell r="AW844">
            <v>0</v>
          </cell>
          <cell r="AX844">
            <v>0</v>
          </cell>
          <cell r="AY844">
            <v>7882.7</v>
          </cell>
          <cell r="AZ844">
            <v>7882.7</v>
          </cell>
          <cell r="BA844"/>
          <cell r="BB844"/>
          <cell r="BC844"/>
          <cell r="BD844">
            <v>0</v>
          </cell>
          <cell r="BE844">
            <v>0</v>
          </cell>
          <cell r="BF844">
            <v>0</v>
          </cell>
          <cell r="BG844">
            <v>0</v>
          </cell>
          <cell r="BH844"/>
          <cell r="BI844"/>
          <cell r="BJ844"/>
          <cell r="BK844">
            <v>0</v>
          </cell>
          <cell r="BL844">
            <v>0</v>
          </cell>
          <cell r="BM844"/>
          <cell r="BN844">
            <v>0</v>
          </cell>
          <cell r="BO844">
            <v>0</v>
          </cell>
        </row>
        <row r="845">
          <cell r="I845" t="str">
            <v>4757/18</v>
          </cell>
          <cell r="J845" t="str">
            <v>I_4757/18</v>
          </cell>
          <cell r="K845">
            <v>2018</v>
          </cell>
          <cell r="L845">
            <v>2023</v>
          </cell>
          <cell r="M845">
            <v>3235.01</v>
          </cell>
          <cell r="N845">
            <v>3235.01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3235.01</v>
          </cell>
          <cell r="X845">
            <v>3235.01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/>
          <cell r="AG845"/>
          <cell r="AH845"/>
          <cell r="AI845">
            <v>0</v>
          </cell>
          <cell r="AJ845">
            <v>0</v>
          </cell>
          <cell r="AK845">
            <v>0</v>
          </cell>
          <cell r="AL845">
            <v>0</v>
          </cell>
          <cell r="AM845"/>
          <cell r="AN845"/>
          <cell r="AO845"/>
          <cell r="AP845">
            <v>0</v>
          </cell>
          <cell r="AQ845">
            <v>0</v>
          </cell>
          <cell r="AR845">
            <v>0</v>
          </cell>
          <cell r="AS845">
            <v>0</v>
          </cell>
          <cell r="AT845"/>
          <cell r="AU845"/>
          <cell r="AV845"/>
          <cell r="AW845">
            <v>0</v>
          </cell>
          <cell r="AX845">
            <v>0</v>
          </cell>
          <cell r="AY845">
            <v>3235.01</v>
          </cell>
          <cell r="AZ845">
            <v>3235.01</v>
          </cell>
          <cell r="BA845"/>
          <cell r="BB845"/>
          <cell r="BC845"/>
          <cell r="BD845">
            <v>0</v>
          </cell>
          <cell r="BE845">
            <v>0</v>
          </cell>
          <cell r="BF845">
            <v>0</v>
          </cell>
          <cell r="BG845">
            <v>0</v>
          </cell>
          <cell r="BH845"/>
          <cell r="BI845"/>
          <cell r="BJ845"/>
          <cell r="BK845">
            <v>0</v>
          </cell>
          <cell r="BL845">
            <v>0</v>
          </cell>
          <cell r="BM845"/>
          <cell r="BN845">
            <v>0</v>
          </cell>
          <cell r="BO845">
            <v>0</v>
          </cell>
        </row>
        <row r="846">
          <cell r="I846" t="str">
            <v>4758/18</v>
          </cell>
          <cell r="J846" t="str">
            <v>I_4758/18</v>
          </cell>
          <cell r="K846">
            <v>2018</v>
          </cell>
          <cell r="L846">
            <v>2023</v>
          </cell>
          <cell r="M846">
            <v>3235.01</v>
          </cell>
          <cell r="N846">
            <v>3235.01</v>
          </cell>
          <cell r="O846">
            <v>0</v>
          </cell>
          <cell r="P846">
            <v>0</v>
          </cell>
          <cell r="Q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0</v>
          </cell>
          <cell r="V846">
            <v>0</v>
          </cell>
          <cell r="W846">
            <v>3235.01</v>
          </cell>
          <cell r="X846">
            <v>3235.01</v>
          </cell>
          <cell r="Y846">
            <v>0</v>
          </cell>
          <cell r="Z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0</v>
          </cell>
          <cell r="AE846">
            <v>0</v>
          </cell>
          <cell r="AF846"/>
          <cell r="AG846"/>
          <cell r="AH846"/>
          <cell r="AI846">
            <v>0</v>
          </cell>
          <cell r="AJ846">
            <v>0</v>
          </cell>
          <cell r="AK846">
            <v>0</v>
          </cell>
          <cell r="AL846">
            <v>0</v>
          </cell>
          <cell r="AM846"/>
          <cell r="AN846"/>
          <cell r="AO846"/>
          <cell r="AP846">
            <v>0</v>
          </cell>
          <cell r="AQ846">
            <v>0</v>
          </cell>
          <cell r="AR846">
            <v>0</v>
          </cell>
          <cell r="AS846">
            <v>0</v>
          </cell>
          <cell r="AT846"/>
          <cell r="AU846"/>
          <cell r="AV846"/>
          <cell r="AW846">
            <v>0</v>
          </cell>
          <cell r="AX846">
            <v>0</v>
          </cell>
          <cell r="AY846">
            <v>3235.01</v>
          </cell>
          <cell r="AZ846">
            <v>3235.01</v>
          </cell>
          <cell r="BA846"/>
          <cell r="BB846"/>
          <cell r="BC846"/>
          <cell r="BD846">
            <v>0</v>
          </cell>
          <cell r="BE846">
            <v>0</v>
          </cell>
          <cell r="BF846">
            <v>0</v>
          </cell>
          <cell r="BG846">
            <v>0</v>
          </cell>
          <cell r="BH846"/>
          <cell r="BI846"/>
          <cell r="BJ846"/>
          <cell r="BK846">
            <v>0</v>
          </cell>
          <cell r="BL846">
            <v>0</v>
          </cell>
          <cell r="BM846"/>
          <cell r="BN846">
            <v>0</v>
          </cell>
          <cell r="BO846">
            <v>0</v>
          </cell>
        </row>
        <row r="847">
          <cell r="I847" t="str">
            <v>4759/18</v>
          </cell>
          <cell r="J847" t="str">
            <v>I_4759/18</v>
          </cell>
          <cell r="K847">
            <v>2018</v>
          </cell>
          <cell r="L847">
            <v>2023</v>
          </cell>
          <cell r="M847">
            <v>3235.01</v>
          </cell>
          <cell r="N847">
            <v>3235.01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3235.01</v>
          </cell>
          <cell r="X847">
            <v>3235.01</v>
          </cell>
          <cell r="Y847">
            <v>0</v>
          </cell>
          <cell r="Z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0</v>
          </cell>
          <cell r="AE847">
            <v>0</v>
          </cell>
          <cell r="AF847"/>
          <cell r="AG847"/>
          <cell r="AH847"/>
          <cell r="AI847">
            <v>0</v>
          </cell>
          <cell r="AJ847">
            <v>0</v>
          </cell>
          <cell r="AK847">
            <v>0</v>
          </cell>
          <cell r="AL847">
            <v>0</v>
          </cell>
          <cell r="AM847"/>
          <cell r="AN847"/>
          <cell r="AO847"/>
          <cell r="AP847">
            <v>0</v>
          </cell>
          <cell r="AQ847">
            <v>0</v>
          </cell>
          <cell r="AR847">
            <v>0</v>
          </cell>
          <cell r="AS847">
            <v>0</v>
          </cell>
          <cell r="AT847"/>
          <cell r="AU847"/>
          <cell r="AV847"/>
          <cell r="AW847">
            <v>0</v>
          </cell>
          <cell r="AX847">
            <v>0</v>
          </cell>
          <cell r="AY847">
            <v>3235.01</v>
          </cell>
          <cell r="AZ847">
            <v>3235.01</v>
          </cell>
          <cell r="BA847"/>
          <cell r="BB847"/>
          <cell r="BC847"/>
          <cell r="BD847">
            <v>0</v>
          </cell>
          <cell r="BE847">
            <v>0</v>
          </cell>
          <cell r="BF847">
            <v>0</v>
          </cell>
          <cell r="BG847">
            <v>0</v>
          </cell>
          <cell r="BH847"/>
          <cell r="BI847"/>
          <cell r="BJ847"/>
          <cell r="BK847">
            <v>0</v>
          </cell>
          <cell r="BL847">
            <v>0</v>
          </cell>
          <cell r="BM847"/>
          <cell r="BN847">
            <v>0</v>
          </cell>
          <cell r="BO847">
            <v>0</v>
          </cell>
        </row>
        <row r="848">
          <cell r="I848" t="str">
            <v>5307/18</v>
          </cell>
          <cell r="J848" t="str">
            <v>I_5307/18</v>
          </cell>
          <cell r="K848">
            <v>2019</v>
          </cell>
          <cell r="L848">
            <v>2021</v>
          </cell>
          <cell r="M848">
            <v>8960.92</v>
          </cell>
          <cell r="N848">
            <v>8960.92</v>
          </cell>
          <cell r="O848">
            <v>0</v>
          </cell>
          <cell r="P848">
            <v>0.5</v>
          </cell>
          <cell r="Q848">
            <v>0.5</v>
          </cell>
          <cell r="R848">
            <v>0</v>
          </cell>
          <cell r="S848">
            <v>0.8</v>
          </cell>
          <cell r="T848">
            <v>0.8</v>
          </cell>
          <cell r="U848">
            <v>0</v>
          </cell>
          <cell r="V848">
            <v>754.65999999999985</v>
          </cell>
          <cell r="W848">
            <v>8206.26</v>
          </cell>
          <cell r="X848">
            <v>8206.26</v>
          </cell>
          <cell r="Y848">
            <v>0</v>
          </cell>
          <cell r="Z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1206.26</v>
          </cell>
          <cell r="AE848">
            <v>1206.26</v>
          </cell>
          <cell r="AF848"/>
          <cell r="AG848"/>
          <cell r="AH848"/>
          <cell r="AI848">
            <v>0.5</v>
          </cell>
          <cell r="AJ848">
            <v>0.8</v>
          </cell>
          <cell r="AK848">
            <v>7000</v>
          </cell>
          <cell r="AL848">
            <v>7000</v>
          </cell>
          <cell r="AM848"/>
          <cell r="AN848"/>
          <cell r="AO848"/>
          <cell r="AP848">
            <v>0</v>
          </cell>
          <cell r="AQ848">
            <v>0</v>
          </cell>
          <cell r="AR848">
            <v>0</v>
          </cell>
          <cell r="AS848">
            <v>0</v>
          </cell>
          <cell r="AT848"/>
          <cell r="AU848"/>
          <cell r="AV848"/>
          <cell r="AW848">
            <v>0</v>
          </cell>
          <cell r="AX848">
            <v>0</v>
          </cell>
          <cell r="AY848">
            <v>0</v>
          </cell>
          <cell r="AZ848">
            <v>0</v>
          </cell>
          <cell r="BA848"/>
          <cell r="BB848"/>
          <cell r="BC848"/>
          <cell r="BD848">
            <v>0</v>
          </cell>
          <cell r="BE848">
            <v>0</v>
          </cell>
          <cell r="BF848">
            <v>0</v>
          </cell>
          <cell r="BG848">
            <v>0</v>
          </cell>
          <cell r="BH848"/>
          <cell r="BI848"/>
          <cell r="BJ848"/>
          <cell r="BK848">
            <v>0</v>
          </cell>
          <cell r="BL848">
            <v>0</v>
          </cell>
          <cell r="BM848"/>
          <cell r="BN848">
            <v>0</v>
          </cell>
          <cell r="BO848">
            <v>0</v>
          </cell>
        </row>
        <row r="849">
          <cell r="I849" t="str">
            <v>4760/18</v>
          </cell>
          <cell r="J849" t="str">
            <v>I_4760/18</v>
          </cell>
          <cell r="K849">
            <v>2018</v>
          </cell>
          <cell r="L849">
            <v>2023</v>
          </cell>
          <cell r="M849">
            <v>3235.01</v>
          </cell>
          <cell r="N849">
            <v>3235.01</v>
          </cell>
          <cell r="O849">
            <v>0</v>
          </cell>
          <cell r="P849">
            <v>0</v>
          </cell>
          <cell r="Q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0</v>
          </cell>
          <cell r="V849">
            <v>0</v>
          </cell>
          <cell r="W849">
            <v>3235.01</v>
          </cell>
          <cell r="X849">
            <v>3235.01</v>
          </cell>
          <cell r="Y849">
            <v>0</v>
          </cell>
          <cell r="Z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0</v>
          </cell>
          <cell r="AE849">
            <v>0</v>
          </cell>
          <cell r="AF849"/>
          <cell r="AG849"/>
          <cell r="AH849"/>
          <cell r="AI849">
            <v>0</v>
          </cell>
          <cell r="AJ849">
            <v>0</v>
          </cell>
          <cell r="AK849">
            <v>0</v>
          </cell>
          <cell r="AL849">
            <v>0</v>
          </cell>
          <cell r="AM849"/>
          <cell r="AN849"/>
          <cell r="AO849"/>
          <cell r="AP849">
            <v>0</v>
          </cell>
          <cell r="AQ849">
            <v>0</v>
          </cell>
          <cell r="AR849">
            <v>0</v>
          </cell>
          <cell r="AS849">
            <v>0</v>
          </cell>
          <cell r="AT849"/>
          <cell r="AU849"/>
          <cell r="AV849"/>
          <cell r="AW849">
            <v>0</v>
          </cell>
          <cell r="AX849">
            <v>0</v>
          </cell>
          <cell r="AY849">
            <v>3235.01</v>
          </cell>
          <cell r="AZ849">
            <v>3235.01</v>
          </cell>
          <cell r="BA849"/>
          <cell r="BB849"/>
          <cell r="BC849"/>
          <cell r="BD849">
            <v>0</v>
          </cell>
          <cell r="BE849">
            <v>0</v>
          </cell>
          <cell r="BF849">
            <v>0</v>
          </cell>
          <cell r="BG849">
            <v>0</v>
          </cell>
          <cell r="BH849"/>
          <cell r="BI849"/>
          <cell r="BJ849"/>
          <cell r="BK849">
            <v>0</v>
          </cell>
          <cell r="BL849">
            <v>0</v>
          </cell>
          <cell r="BM849"/>
          <cell r="BN849">
            <v>0</v>
          </cell>
          <cell r="BO849">
            <v>0</v>
          </cell>
        </row>
        <row r="850">
          <cell r="I850" t="str">
            <v>6205/19</v>
          </cell>
          <cell r="J850" t="str">
            <v>J_6205/19</v>
          </cell>
          <cell r="K850">
            <v>2020</v>
          </cell>
          <cell r="L850">
            <v>2020</v>
          </cell>
          <cell r="M850">
            <v>3508.54</v>
          </cell>
          <cell r="N850">
            <v>3508.54</v>
          </cell>
          <cell r="O850">
            <v>0</v>
          </cell>
          <cell r="P850">
            <v>0.5</v>
          </cell>
          <cell r="Q850">
            <v>0.5</v>
          </cell>
          <cell r="R850">
            <v>0</v>
          </cell>
          <cell r="S850">
            <v>0.16</v>
          </cell>
          <cell r="T850">
            <v>0.16</v>
          </cell>
          <cell r="U850">
            <v>0</v>
          </cell>
          <cell r="V850">
            <v>223.15999999999985</v>
          </cell>
          <cell r="W850">
            <v>3285.38</v>
          </cell>
          <cell r="X850">
            <v>3285.38</v>
          </cell>
          <cell r="Y850">
            <v>0</v>
          </cell>
          <cell r="Z850">
            <v>0</v>
          </cell>
          <cell r="AA850">
            <v>0</v>
          </cell>
          <cell r="AB850">
            <v>0.5</v>
          </cell>
          <cell r="AC850">
            <v>0.16</v>
          </cell>
          <cell r="AD850">
            <v>3285.38</v>
          </cell>
          <cell r="AE850">
            <v>3285.38</v>
          </cell>
          <cell r="AF850"/>
          <cell r="AG850"/>
          <cell r="AH850"/>
          <cell r="AI850">
            <v>0</v>
          </cell>
          <cell r="AJ850">
            <v>0</v>
          </cell>
          <cell r="AK850">
            <v>0</v>
          </cell>
          <cell r="AL850">
            <v>0</v>
          </cell>
          <cell r="AM850"/>
          <cell r="AN850"/>
          <cell r="AO850"/>
          <cell r="AP850">
            <v>0</v>
          </cell>
          <cell r="AQ850">
            <v>0</v>
          </cell>
          <cell r="AR850">
            <v>0</v>
          </cell>
          <cell r="AS850">
            <v>0</v>
          </cell>
          <cell r="AT850"/>
          <cell r="AU850"/>
          <cell r="AV850"/>
          <cell r="AW850">
            <v>0</v>
          </cell>
          <cell r="AX850">
            <v>0</v>
          </cell>
          <cell r="AY850">
            <v>0</v>
          </cell>
          <cell r="AZ850">
            <v>0</v>
          </cell>
          <cell r="BA850"/>
          <cell r="BB850"/>
          <cell r="BC850"/>
          <cell r="BD850">
            <v>0</v>
          </cell>
          <cell r="BE850">
            <v>0</v>
          </cell>
          <cell r="BF850">
            <v>0</v>
          </cell>
          <cell r="BG850">
            <v>0</v>
          </cell>
          <cell r="BH850"/>
          <cell r="BI850"/>
          <cell r="BJ850"/>
          <cell r="BK850">
            <v>0</v>
          </cell>
          <cell r="BL850">
            <v>0</v>
          </cell>
          <cell r="BM850"/>
          <cell r="BN850">
            <v>0</v>
          </cell>
          <cell r="BO850">
            <v>0</v>
          </cell>
        </row>
        <row r="851">
          <cell r="I851"/>
          <cell r="J851"/>
          <cell r="K851"/>
          <cell r="L851"/>
          <cell r="M851">
            <v>47660.132139999994</v>
          </cell>
          <cell r="N851" t="e">
            <v>#N/A</v>
          </cell>
          <cell r="O851" t="e">
            <v>#N/A</v>
          </cell>
          <cell r="P851">
            <v>0</v>
          </cell>
          <cell r="Q851" t="e">
            <v>#N/A</v>
          </cell>
          <cell r="R851" t="e">
            <v>#N/A</v>
          </cell>
          <cell r="S851">
            <v>0</v>
          </cell>
          <cell r="T851" t="e">
            <v>#N/A</v>
          </cell>
          <cell r="U851" t="e">
            <v>#N/A</v>
          </cell>
          <cell r="V851">
            <v>47660.132139999994</v>
          </cell>
          <cell r="W851">
            <v>0</v>
          </cell>
          <cell r="X851">
            <v>0</v>
          </cell>
          <cell r="Y851">
            <v>0</v>
          </cell>
          <cell r="Z851">
            <v>0</v>
          </cell>
          <cell r="AA851">
            <v>0</v>
          </cell>
          <cell r="AB851"/>
          <cell r="AC851"/>
          <cell r="AD851">
            <v>0</v>
          </cell>
          <cell r="AE851"/>
          <cell r="AF851">
            <v>0</v>
          </cell>
          <cell r="AG851">
            <v>0</v>
          </cell>
          <cell r="AH851">
            <v>0</v>
          </cell>
          <cell r="AI851"/>
          <cell r="AJ851"/>
          <cell r="AK851"/>
          <cell r="AL851"/>
          <cell r="AM851">
            <v>0</v>
          </cell>
          <cell r="AN851">
            <v>0</v>
          </cell>
          <cell r="AO851">
            <v>0</v>
          </cell>
          <cell r="AP851"/>
          <cell r="AQ851"/>
          <cell r="AR851"/>
          <cell r="AS851"/>
          <cell r="AT851">
            <v>0</v>
          </cell>
          <cell r="AU851">
            <v>0</v>
          </cell>
          <cell r="AV851">
            <v>0</v>
          </cell>
          <cell r="AW851"/>
          <cell r="AX851"/>
          <cell r="AY851"/>
          <cell r="AZ851"/>
          <cell r="BA851">
            <v>0</v>
          </cell>
          <cell r="BB851">
            <v>0</v>
          </cell>
          <cell r="BC851">
            <v>0</v>
          </cell>
          <cell r="BD851"/>
          <cell r="BE851"/>
          <cell r="BF851"/>
          <cell r="BG851"/>
          <cell r="BH851">
            <v>0</v>
          </cell>
          <cell r="BI851">
            <v>0</v>
          </cell>
          <cell r="BJ851">
            <v>0</v>
          </cell>
          <cell r="BK851"/>
          <cell r="BL851"/>
          <cell r="BM851">
            <v>1</v>
          </cell>
          <cell r="BN851"/>
          <cell r="BO851"/>
        </row>
        <row r="852">
          <cell r="I852" t="str">
            <v>1993/15</v>
          </cell>
          <cell r="J852" t="str">
            <v xml:space="preserve">G_1993/15 </v>
          </cell>
          <cell r="K852">
            <v>2016</v>
          </cell>
          <cell r="L852">
            <v>2020</v>
          </cell>
          <cell r="M852">
            <v>2201.37</v>
          </cell>
          <cell r="N852">
            <v>2201.37</v>
          </cell>
          <cell r="O852">
            <v>0</v>
          </cell>
          <cell r="P852">
            <v>0.22</v>
          </cell>
          <cell r="Q852">
            <v>0.22</v>
          </cell>
          <cell r="R852">
            <v>0</v>
          </cell>
          <cell r="S852">
            <v>0.25</v>
          </cell>
          <cell r="T852">
            <v>0.25</v>
          </cell>
          <cell r="U852">
            <v>0</v>
          </cell>
          <cell r="V852">
            <v>247.1099999999999</v>
          </cell>
          <cell r="W852">
            <v>1954.26</v>
          </cell>
          <cell r="X852">
            <v>1954.26</v>
          </cell>
          <cell r="Y852">
            <v>0</v>
          </cell>
          <cell r="Z852">
            <v>0</v>
          </cell>
          <cell r="AA852">
            <v>0</v>
          </cell>
          <cell r="AB852">
            <v>0.22</v>
          </cell>
          <cell r="AC852">
            <v>0.25</v>
          </cell>
          <cell r="AD852">
            <v>1954.26</v>
          </cell>
          <cell r="AE852">
            <v>1954.26</v>
          </cell>
          <cell r="AF852"/>
          <cell r="AG852"/>
          <cell r="AH852"/>
          <cell r="AI852">
            <v>0</v>
          </cell>
          <cell r="AJ852">
            <v>0</v>
          </cell>
          <cell r="AK852">
            <v>0</v>
          </cell>
          <cell r="AL852">
            <v>0</v>
          </cell>
          <cell r="AM852"/>
          <cell r="AN852"/>
          <cell r="AO852"/>
          <cell r="AP852">
            <v>0</v>
          </cell>
          <cell r="AQ852">
            <v>0</v>
          </cell>
          <cell r="AR852">
            <v>0</v>
          </cell>
          <cell r="AS852">
            <v>0</v>
          </cell>
          <cell r="AT852"/>
          <cell r="AU852"/>
          <cell r="AV852"/>
          <cell r="AW852">
            <v>0</v>
          </cell>
          <cell r="AX852">
            <v>0</v>
          </cell>
          <cell r="AY852">
            <v>0</v>
          </cell>
          <cell r="AZ852">
            <v>0</v>
          </cell>
          <cell r="BA852"/>
          <cell r="BB852"/>
          <cell r="BC852"/>
          <cell r="BD852">
            <v>0</v>
          </cell>
          <cell r="BE852">
            <v>0</v>
          </cell>
          <cell r="BF852">
            <v>0</v>
          </cell>
          <cell r="BG852">
            <v>0</v>
          </cell>
          <cell r="BH852"/>
          <cell r="BI852"/>
          <cell r="BJ852"/>
          <cell r="BK852">
            <v>0</v>
          </cell>
          <cell r="BL852">
            <v>0</v>
          </cell>
          <cell r="BM852"/>
          <cell r="BN852">
            <v>0</v>
          </cell>
          <cell r="BO852">
            <v>0</v>
          </cell>
        </row>
        <row r="853">
          <cell r="I853" t="str">
            <v>1994/15</v>
          </cell>
          <cell r="J853" t="str">
            <v xml:space="preserve">G_1994/15 </v>
          </cell>
          <cell r="K853">
            <v>2016</v>
          </cell>
          <cell r="L853">
            <v>2020</v>
          </cell>
          <cell r="M853">
            <v>2561.0121400000003</v>
          </cell>
          <cell r="N853">
            <v>3576.14</v>
          </cell>
          <cell r="O853">
            <v>-1015.1278599999996</v>
          </cell>
          <cell r="P853">
            <v>0.18</v>
          </cell>
          <cell r="Q853">
            <v>0.18</v>
          </cell>
          <cell r="R853">
            <v>3.0000000000000027E-3</v>
          </cell>
          <cell r="S853">
            <v>0.25</v>
          </cell>
          <cell r="T853">
            <v>0.25</v>
          </cell>
          <cell r="U853">
            <v>0</v>
          </cell>
          <cell r="V853">
            <v>2092.9521400000003</v>
          </cell>
          <cell r="W853">
            <v>468.06</v>
          </cell>
          <cell r="X853">
            <v>468.06</v>
          </cell>
          <cell r="Y853">
            <v>0</v>
          </cell>
          <cell r="Z853">
            <v>0</v>
          </cell>
          <cell r="AA853">
            <v>0</v>
          </cell>
          <cell r="AB853">
            <v>0.18</v>
          </cell>
          <cell r="AC853">
            <v>0.25</v>
          </cell>
          <cell r="AD853">
            <v>468.06</v>
          </cell>
          <cell r="AE853">
            <v>468.06</v>
          </cell>
          <cell r="AF853"/>
          <cell r="AG853"/>
          <cell r="AH853"/>
          <cell r="AI853">
            <v>0</v>
          </cell>
          <cell r="AJ853">
            <v>0</v>
          </cell>
          <cell r="AK853">
            <v>0</v>
          </cell>
          <cell r="AL853">
            <v>0</v>
          </cell>
          <cell r="AM853"/>
          <cell r="AN853"/>
          <cell r="AO853"/>
          <cell r="AP853">
            <v>0</v>
          </cell>
          <cell r="AQ853">
            <v>0</v>
          </cell>
          <cell r="AR853">
            <v>0</v>
          </cell>
          <cell r="AS853">
            <v>0</v>
          </cell>
          <cell r="AT853"/>
          <cell r="AU853"/>
          <cell r="AV853"/>
          <cell r="AW853">
            <v>0</v>
          </cell>
          <cell r="AX853">
            <v>0</v>
          </cell>
          <cell r="AY853">
            <v>0</v>
          </cell>
          <cell r="AZ853">
            <v>0</v>
          </cell>
          <cell r="BA853"/>
          <cell r="BB853"/>
          <cell r="BC853"/>
          <cell r="BD853">
            <v>0</v>
          </cell>
          <cell r="BE853">
            <v>0</v>
          </cell>
          <cell r="BF853">
            <v>0</v>
          </cell>
          <cell r="BG853">
            <v>0</v>
          </cell>
          <cell r="BH853"/>
          <cell r="BI853"/>
          <cell r="BJ853"/>
          <cell r="BK853">
            <v>0</v>
          </cell>
          <cell r="BL853">
            <v>0</v>
          </cell>
          <cell r="BM853"/>
          <cell r="BN853">
            <v>0</v>
          </cell>
          <cell r="BO853">
            <v>0</v>
          </cell>
        </row>
        <row r="854">
          <cell r="I854" t="str">
            <v>1995/15</v>
          </cell>
          <cell r="J854" t="str">
            <v xml:space="preserve">I_1995/15 </v>
          </cell>
          <cell r="K854">
            <v>2018</v>
          </cell>
          <cell r="L854">
            <v>2021</v>
          </cell>
          <cell r="M854">
            <v>4746.9799999999996</v>
          </cell>
          <cell r="N854">
            <v>4746.9799999999996</v>
          </cell>
          <cell r="O854">
            <v>0</v>
          </cell>
          <cell r="P854">
            <v>0.878</v>
          </cell>
          <cell r="Q854">
            <v>0.878</v>
          </cell>
          <cell r="R854">
            <v>0</v>
          </cell>
          <cell r="S854">
            <v>0.25</v>
          </cell>
          <cell r="T854">
            <v>0.25</v>
          </cell>
          <cell r="U854">
            <v>0</v>
          </cell>
          <cell r="V854">
            <v>3327.7599999999993</v>
          </cell>
          <cell r="W854">
            <v>1419.22</v>
          </cell>
          <cell r="X854">
            <v>1419.22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603.1</v>
          </cell>
          <cell r="AE854">
            <v>603.1</v>
          </cell>
          <cell r="AF854"/>
          <cell r="AG854"/>
          <cell r="AH854"/>
          <cell r="AI854">
            <v>0.878</v>
          </cell>
          <cell r="AJ854">
            <v>0.25</v>
          </cell>
          <cell r="AK854">
            <v>816.12</v>
          </cell>
          <cell r="AL854">
            <v>816.12</v>
          </cell>
          <cell r="AM854"/>
          <cell r="AN854"/>
          <cell r="AO854"/>
          <cell r="AP854">
            <v>0</v>
          </cell>
          <cell r="AQ854">
            <v>0</v>
          </cell>
          <cell r="AR854">
            <v>0</v>
          </cell>
          <cell r="AS854">
            <v>0</v>
          </cell>
          <cell r="AT854"/>
          <cell r="AU854"/>
          <cell r="AV854"/>
          <cell r="AW854">
            <v>0</v>
          </cell>
          <cell r="AX854">
            <v>0</v>
          </cell>
          <cell r="AY854">
            <v>0</v>
          </cell>
          <cell r="AZ854">
            <v>0</v>
          </cell>
          <cell r="BA854"/>
          <cell r="BB854"/>
          <cell r="BC854"/>
          <cell r="BD854">
            <v>0</v>
          </cell>
          <cell r="BE854">
            <v>0</v>
          </cell>
          <cell r="BF854">
            <v>0</v>
          </cell>
          <cell r="BG854">
            <v>0</v>
          </cell>
          <cell r="BH854"/>
          <cell r="BI854"/>
          <cell r="BJ854"/>
          <cell r="BK854">
            <v>0</v>
          </cell>
          <cell r="BL854">
            <v>0</v>
          </cell>
          <cell r="BM854"/>
          <cell r="BN854">
            <v>0</v>
          </cell>
          <cell r="BO854">
            <v>0</v>
          </cell>
        </row>
        <row r="855">
          <cell r="I855" t="str">
            <v>98/13</v>
          </cell>
          <cell r="J855" t="str">
            <v>G_98/13</v>
          </cell>
          <cell r="K855">
            <v>2013</v>
          </cell>
          <cell r="L855">
            <v>2026</v>
          </cell>
          <cell r="M855">
            <v>22351.279999999999</v>
          </cell>
          <cell r="N855">
            <v>22351.279999999999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19776.848689999999</v>
          </cell>
          <cell r="W855">
            <v>2574.4313099999999</v>
          </cell>
          <cell r="X855">
            <v>2574.4313099999999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476.73131000000001</v>
          </cell>
          <cell r="AE855">
            <v>476.73131000000001</v>
          </cell>
          <cell r="AF855"/>
          <cell r="AG855"/>
          <cell r="AH855"/>
          <cell r="AI855">
            <v>0</v>
          </cell>
          <cell r="AJ855">
            <v>0</v>
          </cell>
          <cell r="AK855">
            <v>419.54</v>
          </cell>
          <cell r="AL855">
            <v>419.54</v>
          </cell>
          <cell r="AM855"/>
          <cell r="AN855"/>
          <cell r="AO855"/>
          <cell r="AP855">
            <v>0</v>
          </cell>
          <cell r="AQ855">
            <v>0</v>
          </cell>
          <cell r="AR855">
            <v>419.54</v>
          </cell>
          <cell r="AS855">
            <v>419.54</v>
          </cell>
          <cell r="AT855"/>
          <cell r="AU855"/>
          <cell r="AV855"/>
          <cell r="AW855">
            <v>0</v>
          </cell>
          <cell r="AX855">
            <v>0</v>
          </cell>
          <cell r="AY855">
            <v>419.54</v>
          </cell>
          <cell r="AZ855">
            <v>419.54</v>
          </cell>
          <cell r="BA855"/>
          <cell r="BB855"/>
          <cell r="BC855"/>
          <cell r="BD855">
            <v>0</v>
          </cell>
          <cell r="BE855">
            <v>0</v>
          </cell>
          <cell r="BF855">
            <v>419.54</v>
          </cell>
          <cell r="BG855">
            <v>419.54</v>
          </cell>
          <cell r="BH855"/>
          <cell r="BI855"/>
          <cell r="BJ855"/>
          <cell r="BK855">
            <v>0</v>
          </cell>
          <cell r="BL855">
            <v>0</v>
          </cell>
          <cell r="BM855">
            <v>1</v>
          </cell>
          <cell r="BN855">
            <v>419.54</v>
          </cell>
          <cell r="BO855">
            <v>419.54</v>
          </cell>
        </row>
        <row r="856">
          <cell r="I856" t="str">
            <v>4810/18</v>
          </cell>
          <cell r="J856" t="str">
            <v>I_4810/18</v>
          </cell>
          <cell r="K856">
            <v>2018</v>
          </cell>
          <cell r="L856">
            <v>2024</v>
          </cell>
          <cell r="M856">
            <v>15799.49</v>
          </cell>
          <cell r="N856">
            <v>15799.49</v>
          </cell>
          <cell r="O856">
            <v>0</v>
          </cell>
          <cell r="P856">
            <v>0</v>
          </cell>
          <cell r="Q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0</v>
          </cell>
          <cell r="V856">
            <v>0.97999999999956344</v>
          </cell>
          <cell r="W856">
            <v>15798.51</v>
          </cell>
          <cell r="X856">
            <v>15798.51</v>
          </cell>
          <cell r="Y856">
            <v>0</v>
          </cell>
          <cell r="Z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0</v>
          </cell>
          <cell r="AE856">
            <v>0</v>
          </cell>
          <cell r="AF856"/>
          <cell r="AG856"/>
          <cell r="AH856"/>
          <cell r="AI856">
            <v>0</v>
          </cell>
          <cell r="AJ856">
            <v>0</v>
          </cell>
          <cell r="AK856">
            <v>0</v>
          </cell>
          <cell r="AL856">
            <v>0</v>
          </cell>
          <cell r="AM856"/>
          <cell r="AN856"/>
          <cell r="AO856"/>
          <cell r="AP856">
            <v>0</v>
          </cell>
          <cell r="AQ856">
            <v>0</v>
          </cell>
          <cell r="AR856">
            <v>0</v>
          </cell>
          <cell r="AS856">
            <v>0</v>
          </cell>
          <cell r="AT856"/>
          <cell r="AU856"/>
          <cell r="AV856"/>
          <cell r="AW856">
            <v>0</v>
          </cell>
          <cell r="AX856">
            <v>0</v>
          </cell>
          <cell r="AY856">
            <v>799.49</v>
          </cell>
          <cell r="AZ856">
            <v>799.49</v>
          </cell>
          <cell r="BA856"/>
          <cell r="BB856"/>
          <cell r="BC856"/>
          <cell r="BD856">
            <v>0</v>
          </cell>
          <cell r="BE856">
            <v>0</v>
          </cell>
          <cell r="BF856">
            <v>14999.02</v>
          </cell>
          <cell r="BG856">
            <v>14999.02</v>
          </cell>
          <cell r="BH856"/>
          <cell r="BI856"/>
          <cell r="BJ856"/>
          <cell r="BK856">
            <v>0</v>
          </cell>
          <cell r="BL856">
            <v>0</v>
          </cell>
          <cell r="BM856"/>
          <cell r="BN856">
            <v>0</v>
          </cell>
          <cell r="BO856">
            <v>0</v>
          </cell>
        </row>
        <row r="857">
          <cell r="I857"/>
          <cell r="J857"/>
          <cell r="K857"/>
          <cell r="L857"/>
          <cell r="M857">
            <v>22104.28</v>
          </cell>
          <cell r="N857" t="e">
            <v>#N/A</v>
          </cell>
          <cell r="O857" t="e">
            <v>#N/A</v>
          </cell>
          <cell r="P857">
            <v>0</v>
          </cell>
          <cell r="Q857" t="e">
            <v>#N/A</v>
          </cell>
          <cell r="R857" t="e">
            <v>#N/A</v>
          </cell>
          <cell r="S857">
            <v>0</v>
          </cell>
          <cell r="T857" t="e">
            <v>#N/A</v>
          </cell>
          <cell r="U857" t="e">
            <v>#N/A</v>
          </cell>
          <cell r="V857">
            <v>22104.28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/>
          <cell r="AC857"/>
          <cell r="AD857">
            <v>0</v>
          </cell>
          <cell r="AE857"/>
          <cell r="AF857">
            <v>0</v>
          </cell>
          <cell r="AG857">
            <v>0</v>
          </cell>
          <cell r="AH857">
            <v>0</v>
          </cell>
          <cell r="AI857"/>
          <cell r="AJ857"/>
          <cell r="AK857"/>
          <cell r="AL857"/>
          <cell r="AM857">
            <v>0</v>
          </cell>
          <cell r="AN857">
            <v>0</v>
          </cell>
          <cell r="AO857">
            <v>0</v>
          </cell>
          <cell r="AP857"/>
          <cell r="AQ857"/>
          <cell r="AR857"/>
          <cell r="AS857"/>
          <cell r="AT857">
            <v>0</v>
          </cell>
          <cell r="AU857">
            <v>0</v>
          </cell>
          <cell r="AV857">
            <v>0</v>
          </cell>
          <cell r="AW857"/>
          <cell r="AX857"/>
          <cell r="AY857"/>
          <cell r="AZ857"/>
          <cell r="BA857">
            <v>0</v>
          </cell>
          <cell r="BB857">
            <v>0</v>
          </cell>
          <cell r="BC857">
            <v>0</v>
          </cell>
          <cell r="BD857"/>
          <cell r="BE857"/>
          <cell r="BF857"/>
          <cell r="BG857"/>
          <cell r="BH857">
            <v>0</v>
          </cell>
          <cell r="BI857">
            <v>0</v>
          </cell>
          <cell r="BJ857">
            <v>0</v>
          </cell>
          <cell r="BK857"/>
          <cell r="BL857"/>
          <cell r="BM857">
            <v>1</v>
          </cell>
          <cell r="BN857"/>
          <cell r="BO857"/>
        </row>
        <row r="858">
          <cell r="I858" t="str">
            <v>1791/15</v>
          </cell>
          <cell r="J858" t="str">
            <v>G_1791/15</v>
          </cell>
          <cell r="K858">
            <v>2015</v>
          </cell>
          <cell r="L858">
            <v>2025</v>
          </cell>
          <cell r="M858">
            <v>1341.32</v>
          </cell>
          <cell r="N858">
            <v>1341.32</v>
          </cell>
          <cell r="O858">
            <v>0</v>
          </cell>
          <cell r="P858">
            <v>0.4</v>
          </cell>
          <cell r="Q858">
            <v>0.4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40</v>
          </cell>
          <cell r="W858">
            <v>1301.32</v>
          </cell>
          <cell r="X858">
            <v>1301.32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/>
          <cell r="AG858"/>
          <cell r="AH858"/>
          <cell r="AI858">
            <v>0</v>
          </cell>
          <cell r="AJ858">
            <v>0</v>
          </cell>
          <cell r="AK858">
            <v>0</v>
          </cell>
          <cell r="AL858">
            <v>0</v>
          </cell>
          <cell r="AM858"/>
          <cell r="AN858"/>
          <cell r="AO858"/>
          <cell r="AP858">
            <v>0</v>
          </cell>
          <cell r="AQ858">
            <v>0</v>
          </cell>
          <cell r="AR858">
            <v>0</v>
          </cell>
          <cell r="AS858">
            <v>0</v>
          </cell>
          <cell r="AT858"/>
          <cell r="AU858"/>
          <cell r="AV858"/>
          <cell r="AW858">
            <v>0</v>
          </cell>
          <cell r="AX858">
            <v>0</v>
          </cell>
          <cell r="AY858">
            <v>0</v>
          </cell>
          <cell r="AZ858">
            <v>0</v>
          </cell>
          <cell r="BA858"/>
          <cell r="BB858"/>
          <cell r="BC858"/>
          <cell r="BD858">
            <v>0</v>
          </cell>
          <cell r="BE858">
            <v>0</v>
          </cell>
          <cell r="BF858">
            <v>0</v>
          </cell>
          <cell r="BG858">
            <v>0</v>
          </cell>
          <cell r="BH858"/>
          <cell r="BI858"/>
          <cell r="BJ858"/>
          <cell r="BK858">
            <v>0.4</v>
          </cell>
          <cell r="BL858">
            <v>0</v>
          </cell>
          <cell r="BM858">
            <v>1</v>
          </cell>
          <cell r="BN858">
            <v>1301.32</v>
          </cell>
          <cell r="BO858">
            <v>1301.32</v>
          </cell>
        </row>
        <row r="859">
          <cell r="I859" t="str">
            <v>2091/15</v>
          </cell>
          <cell r="J859" t="str">
            <v xml:space="preserve">G_2091/15 </v>
          </cell>
          <cell r="K859">
            <v>2016</v>
          </cell>
          <cell r="L859">
            <v>2021</v>
          </cell>
          <cell r="M859">
            <v>1955.62</v>
          </cell>
          <cell r="N859">
            <v>1955.62</v>
          </cell>
          <cell r="O859">
            <v>0</v>
          </cell>
          <cell r="P859">
            <v>0.25</v>
          </cell>
          <cell r="Q859">
            <v>0.25</v>
          </cell>
          <cell r="R859">
            <v>0</v>
          </cell>
          <cell r="S859">
            <v>0.16</v>
          </cell>
          <cell r="T859">
            <v>0.16</v>
          </cell>
          <cell r="U859">
            <v>0</v>
          </cell>
          <cell r="V859">
            <v>1789.9399999999998</v>
          </cell>
          <cell r="W859">
            <v>165.68</v>
          </cell>
          <cell r="X859">
            <v>165.68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65.680000000000007</v>
          </cell>
          <cell r="AE859">
            <v>65.680000000000007</v>
          </cell>
          <cell r="AF859"/>
          <cell r="AG859"/>
          <cell r="AH859"/>
          <cell r="AI859">
            <v>0.25</v>
          </cell>
          <cell r="AJ859">
            <v>0.16</v>
          </cell>
          <cell r="AK859">
            <v>100</v>
          </cell>
          <cell r="AL859">
            <v>100</v>
          </cell>
          <cell r="AM859"/>
          <cell r="AN859"/>
          <cell r="AO859"/>
          <cell r="AP859">
            <v>0</v>
          </cell>
          <cell r="AQ859">
            <v>0</v>
          </cell>
          <cell r="AR859">
            <v>0</v>
          </cell>
          <cell r="AS859">
            <v>0</v>
          </cell>
          <cell r="AT859"/>
          <cell r="AU859"/>
          <cell r="AV859"/>
          <cell r="AW859">
            <v>0</v>
          </cell>
          <cell r="AX859">
            <v>0</v>
          </cell>
          <cell r="AY859">
            <v>0</v>
          </cell>
          <cell r="AZ859">
            <v>0</v>
          </cell>
          <cell r="BA859"/>
          <cell r="BB859"/>
          <cell r="BC859"/>
          <cell r="BD859">
            <v>0</v>
          </cell>
          <cell r="BE859">
            <v>0</v>
          </cell>
          <cell r="BF859">
            <v>0</v>
          </cell>
          <cell r="BG859">
            <v>0</v>
          </cell>
          <cell r="BH859"/>
          <cell r="BI859"/>
          <cell r="BJ859"/>
          <cell r="BK859">
            <v>0</v>
          </cell>
          <cell r="BL859">
            <v>0</v>
          </cell>
          <cell r="BM859"/>
          <cell r="BN859">
            <v>0</v>
          </cell>
          <cell r="BO859">
            <v>0</v>
          </cell>
        </row>
        <row r="860">
          <cell r="I860" t="str">
            <v>2093/15</v>
          </cell>
          <cell r="J860" t="str">
            <v xml:space="preserve">I_2093/15 </v>
          </cell>
          <cell r="K860">
            <v>2018</v>
          </cell>
          <cell r="L860">
            <v>2021</v>
          </cell>
          <cell r="M860">
            <v>10939.97</v>
          </cell>
          <cell r="N860">
            <v>10939.97</v>
          </cell>
          <cell r="O860">
            <v>0</v>
          </cell>
          <cell r="P860">
            <v>1.7</v>
          </cell>
          <cell r="Q860">
            <v>1.7</v>
          </cell>
          <cell r="R860">
            <v>0</v>
          </cell>
          <cell r="S860">
            <v>0.16</v>
          </cell>
          <cell r="T860">
            <v>0.16</v>
          </cell>
          <cell r="U860">
            <v>0</v>
          </cell>
          <cell r="V860">
            <v>2083.2899999999991</v>
          </cell>
          <cell r="W860">
            <v>8856.68</v>
          </cell>
          <cell r="X860">
            <v>8856.68</v>
          </cell>
          <cell r="Y860">
            <v>0</v>
          </cell>
          <cell r="Z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212.58</v>
          </cell>
          <cell r="AE860">
            <v>212.58</v>
          </cell>
          <cell r="AF860"/>
          <cell r="AG860"/>
          <cell r="AH860"/>
          <cell r="AI860">
            <v>1.7</v>
          </cell>
          <cell r="AJ860">
            <v>0.16</v>
          </cell>
          <cell r="AK860">
            <v>8644.1</v>
          </cell>
          <cell r="AL860">
            <v>8644.1</v>
          </cell>
          <cell r="AM860"/>
          <cell r="AN860"/>
          <cell r="AO860"/>
          <cell r="AP860">
            <v>0</v>
          </cell>
          <cell r="AQ860">
            <v>0</v>
          </cell>
          <cell r="AR860">
            <v>0</v>
          </cell>
          <cell r="AS860">
            <v>0</v>
          </cell>
          <cell r="AT860"/>
          <cell r="AU860"/>
          <cell r="AV860"/>
          <cell r="AW860">
            <v>0</v>
          </cell>
          <cell r="AX860">
            <v>0</v>
          </cell>
          <cell r="AY860">
            <v>0</v>
          </cell>
          <cell r="AZ860">
            <v>0</v>
          </cell>
          <cell r="BA860"/>
          <cell r="BB860"/>
          <cell r="BC860"/>
          <cell r="BD860">
            <v>0</v>
          </cell>
          <cell r="BE860">
            <v>0</v>
          </cell>
          <cell r="BF860">
            <v>0</v>
          </cell>
          <cell r="BG860">
            <v>0</v>
          </cell>
          <cell r="BH860"/>
          <cell r="BI860"/>
          <cell r="BJ860"/>
          <cell r="BK860">
            <v>0</v>
          </cell>
          <cell r="BL860">
            <v>0</v>
          </cell>
          <cell r="BM860"/>
          <cell r="BN860">
            <v>0</v>
          </cell>
          <cell r="BO860">
            <v>0</v>
          </cell>
        </row>
        <row r="861">
          <cell r="I861" t="str">
            <v>2094/15</v>
          </cell>
          <cell r="J861" t="str">
            <v xml:space="preserve">G_2094/15 </v>
          </cell>
          <cell r="K861">
            <v>2019</v>
          </cell>
          <cell r="L861">
            <v>2023</v>
          </cell>
          <cell r="M861">
            <v>2290.71</v>
          </cell>
          <cell r="N861">
            <v>2290.71</v>
          </cell>
          <cell r="O861">
            <v>0</v>
          </cell>
          <cell r="P861">
            <v>0.25</v>
          </cell>
          <cell r="Q861">
            <v>0.25</v>
          </cell>
          <cell r="R861">
            <v>0</v>
          </cell>
          <cell r="S861">
            <v>0.1</v>
          </cell>
          <cell r="T861">
            <v>0.1</v>
          </cell>
          <cell r="U861">
            <v>0</v>
          </cell>
          <cell r="V861">
            <v>0</v>
          </cell>
          <cell r="W861">
            <v>2290.71</v>
          </cell>
          <cell r="X861">
            <v>2290.71</v>
          </cell>
          <cell r="Y861">
            <v>0</v>
          </cell>
          <cell r="Z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0</v>
          </cell>
          <cell r="AE861">
            <v>0</v>
          </cell>
          <cell r="AF861"/>
          <cell r="AG861"/>
          <cell r="AH861"/>
          <cell r="AI861">
            <v>0</v>
          </cell>
          <cell r="AJ861">
            <v>0</v>
          </cell>
          <cell r="AK861">
            <v>0</v>
          </cell>
          <cell r="AL861">
            <v>0</v>
          </cell>
          <cell r="AM861"/>
          <cell r="AN861"/>
          <cell r="AO861"/>
          <cell r="AP861">
            <v>0</v>
          </cell>
          <cell r="AQ861">
            <v>0</v>
          </cell>
          <cell r="AR861">
            <v>0</v>
          </cell>
          <cell r="AS861">
            <v>0</v>
          </cell>
          <cell r="AT861"/>
          <cell r="AU861"/>
          <cell r="AV861"/>
          <cell r="AW861">
            <v>0.25</v>
          </cell>
          <cell r="AX861">
            <v>0.1</v>
          </cell>
          <cell r="AY861">
            <v>2290.71</v>
          </cell>
          <cell r="AZ861">
            <v>2290.71</v>
          </cell>
          <cell r="BA861"/>
          <cell r="BB861"/>
          <cell r="BC861"/>
          <cell r="BD861">
            <v>0</v>
          </cell>
          <cell r="BE861">
            <v>0</v>
          </cell>
          <cell r="BF861">
            <v>0</v>
          </cell>
          <cell r="BG861">
            <v>0</v>
          </cell>
          <cell r="BH861"/>
          <cell r="BI861"/>
          <cell r="BJ861"/>
          <cell r="BK861">
            <v>0</v>
          </cell>
          <cell r="BL861">
            <v>0</v>
          </cell>
          <cell r="BM861"/>
          <cell r="BN861">
            <v>0</v>
          </cell>
          <cell r="BO861">
            <v>0</v>
          </cell>
        </row>
        <row r="862">
          <cell r="I862" t="str">
            <v>4806/18</v>
          </cell>
          <cell r="J862" t="str">
            <v>I_4806/18</v>
          </cell>
          <cell r="K862">
            <v>2018</v>
          </cell>
          <cell r="L862">
            <v>2024</v>
          </cell>
          <cell r="M862">
            <v>5576.66</v>
          </cell>
          <cell r="N862">
            <v>5576.66</v>
          </cell>
          <cell r="O862">
            <v>0</v>
          </cell>
          <cell r="P862">
            <v>0</v>
          </cell>
          <cell r="Q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0</v>
          </cell>
          <cell r="V862">
            <v>0</v>
          </cell>
          <cell r="W862">
            <v>5576.66</v>
          </cell>
          <cell r="X862">
            <v>5576.66</v>
          </cell>
          <cell r="Y862">
            <v>0</v>
          </cell>
          <cell r="Z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0</v>
          </cell>
          <cell r="AE862">
            <v>0</v>
          </cell>
          <cell r="AF862"/>
          <cell r="AG862"/>
          <cell r="AH862"/>
          <cell r="AI862">
            <v>0</v>
          </cell>
          <cell r="AJ862">
            <v>0</v>
          </cell>
          <cell r="AK862">
            <v>0</v>
          </cell>
          <cell r="AL862">
            <v>0</v>
          </cell>
          <cell r="AM862"/>
          <cell r="AN862"/>
          <cell r="AO862"/>
          <cell r="AP862">
            <v>0</v>
          </cell>
          <cell r="AQ862">
            <v>0</v>
          </cell>
          <cell r="AR862">
            <v>0</v>
          </cell>
          <cell r="AS862">
            <v>0</v>
          </cell>
          <cell r="AT862"/>
          <cell r="AU862"/>
          <cell r="AV862"/>
          <cell r="AW862">
            <v>0</v>
          </cell>
          <cell r="AX862">
            <v>0</v>
          </cell>
          <cell r="AY862">
            <v>576.66</v>
          </cell>
          <cell r="AZ862">
            <v>576.66</v>
          </cell>
          <cell r="BA862"/>
          <cell r="BB862"/>
          <cell r="BC862"/>
          <cell r="BD862">
            <v>0</v>
          </cell>
          <cell r="BE862">
            <v>0</v>
          </cell>
          <cell r="BF862">
            <v>5000</v>
          </cell>
          <cell r="BG862">
            <v>5000</v>
          </cell>
          <cell r="BH862"/>
          <cell r="BI862"/>
          <cell r="BJ862"/>
          <cell r="BK862">
            <v>0</v>
          </cell>
          <cell r="BL862">
            <v>0</v>
          </cell>
          <cell r="BM862"/>
          <cell r="BN862">
            <v>0</v>
          </cell>
          <cell r="BO862">
            <v>0</v>
          </cell>
        </row>
        <row r="863">
          <cell r="I863"/>
          <cell r="J863"/>
          <cell r="K863"/>
          <cell r="L863"/>
          <cell r="M863">
            <v>9351.7100000000009</v>
          </cell>
          <cell r="N863" t="e">
            <v>#N/A</v>
          </cell>
          <cell r="O863" t="e">
            <v>#N/A</v>
          </cell>
          <cell r="P863">
            <v>0</v>
          </cell>
          <cell r="Q863" t="e">
            <v>#N/A</v>
          </cell>
          <cell r="R863" t="e">
            <v>#N/A</v>
          </cell>
          <cell r="S863">
            <v>0</v>
          </cell>
          <cell r="T863" t="e">
            <v>#N/A</v>
          </cell>
          <cell r="U863" t="e">
            <v>#N/A</v>
          </cell>
          <cell r="V863">
            <v>9351.7100000000009</v>
          </cell>
          <cell r="W863">
            <v>0</v>
          </cell>
          <cell r="X863">
            <v>0</v>
          </cell>
          <cell r="Y863">
            <v>0</v>
          </cell>
          <cell r="Z863">
            <v>0</v>
          </cell>
          <cell r="AA863">
            <v>0</v>
          </cell>
          <cell r="AB863"/>
          <cell r="AC863"/>
          <cell r="AD863">
            <v>0</v>
          </cell>
          <cell r="AE863"/>
          <cell r="AF863">
            <v>0</v>
          </cell>
          <cell r="AG863">
            <v>0</v>
          </cell>
          <cell r="AH863">
            <v>0</v>
          </cell>
          <cell r="AI863"/>
          <cell r="AJ863"/>
          <cell r="AK863"/>
          <cell r="AL863"/>
          <cell r="AM863">
            <v>0</v>
          </cell>
          <cell r="AN863">
            <v>0</v>
          </cell>
          <cell r="AO863">
            <v>0</v>
          </cell>
          <cell r="AP863"/>
          <cell r="AQ863"/>
          <cell r="AR863"/>
          <cell r="AS863"/>
          <cell r="AT863">
            <v>0</v>
          </cell>
          <cell r="AU863">
            <v>0</v>
          </cell>
          <cell r="AV863">
            <v>0</v>
          </cell>
          <cell r="AW863"/>
          <cell r="AX863"/>
          <cell r="AY863"/>
          <cell r="AZ863"/>
          <cell r="BA863">
            <v>0</v>
          </cell>
          <cell r="BB863">
            <v>0</v>
          </cell>
          <cell r="BC863">
            <v>0</v>
          </cell>
          <cell r="BD863"/>
          <cell r="BE863"/>
          <cell r="BF863"/>
          <cell r="BG863"/>
          <cell r="BH863">
            <v>0</v>
          </cell>
          <cell r="BI863">
            <v>0</v>
          </cell>
          <cell r="BJ863">
            <v>0</v>
          </cell>
          <cell r="BK863"/>
          <cell r="BL863"/>
          <cell r="BM863">
            <v>3</v>
          </cell>
          <cell r="BN863"/>
          <cell r="BO863"/>
        </row>
        <row r="864">
          <cell r="I864" t="str">
            <v>1785/15</v>
          </cell>
          <cell r="J864" t="str">
            <v>G_1785/15</v>
          </cell>
          <cell r="K864">
            <v>2015</v>
          </cell>
          <cell r="L864">
            <v>2025</v>
          </cell>
          <cell r="M864">
            <v>635.06000000000006</v>
          </cell>
          <cell r="N864">
            <v>635.06000000000006</v>
          </cell>
          <cell r="O864">
            <v>0</v>
          </cell>
          <cell r="P864">
            <v>0.1</v>
          </cell>
          <cell r="Q864">
            <v>0.1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10</v>
          </cell>
          <cell r="W864">
            <v>625.06000000000006</v>
          </cell>
          <cell r="X864">
            <v>625.06000000000006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/>
          <cell r="AG864"/>
          <cell r="AH864"/>
          <cell r="AI864">
            <v>0</v>
          </cell>
          <cell r="AJ864">
            <v>0</v>
          </cell>
          <cell r="AK864">
            <v>0</v>
          </cell>
          <cell r="AL864">
            <v>0</v>
          </cell>
          <cell r="AM864"/>
          <cell r="AN864"/>
          <cell r="AO864"/>
          <cell r="AP864">
            <v>0</v>
          </cell>
          <cell r="AQ864">
            <v>0</v>
          </cell>
          <cell r="AR864">
            <v>0</v>
          </cell>
          <cell r="AS864">
            <v>0</v>
          </cell>
          <cell r="AT864"/>
          <cell r="AU864"/>
          <cell r="AV864"/>
          <cell r="AW864">
            <v>0</v>
          </cell>
          <cell r="AX864">
            <v>0</v>
          </cell>
          <cell r="AY864">
            <v>0</v>
          </cell>
          <cell r="AZ864">
            <v>0</v>
          </cell>
          <cell r="BA864"/>
          <cell r="BB864"/>
          <cell r="BC864"/>
          <cell r="BD864">
            <v>0</v>
          </cell>
          <cell r="BE864">
            <v>0</v>
          </cell>
          <cell r="BF864">
            <v>0</v>
          </cell>
          <cell r="BG864">
            <v>0</v>
          </cell>
          <cell r="BH864"/>
          <cell r="BI864"/>
          <cell r="BJ864"/>
          <cell r="BK864">
            <v>0.1</v>
          </cell>
          <cell r="BL864">
            <v>0</v>
          </cell>
          <cell r="BM864">
            <v>1</v>
          </cell>
          <cell r="BN864">
            <v>625.06000000000006</v>
          </cell>
          <cell r="BO864">
            <v>625.06000000000006</v>
          </cell>
        </row>
        <row r="865">
          <cell r="I865" t="str">
            <v>1786/15</v>
          </cell>
          <cell r="J865" t="str">
            <v>G_1786/15</v>
          </cell>
          <cell r="K865">
            <v>2015</v>
          </cell>
          <cell r="L865">
            <v>2025</v>
          </cell>
          <cell r="M865">
            <v>760.31999999999994</v>
          </cell>
          <cell r="N865">
            <v>760.31999999999994</v>
          </cell>
          <cell r="O865">
            <v>0</v>
          </cell>
          <cell r="P865">
            <v>0.2</v>
          </cell>
          <cell r="Q865">
            <v>0.2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10</v>
          </cell>
          <cell r="W865">
            <v>750.31999999999994</v>
          </cell>
          <cell r="X865">
            <v>750.31999999999994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/>
          <cell r="AG865"/>
          <cell r="AH865"/>
          <cell r="AI865">
            <v>0</v>
          </cell>
          <cell r="AJ865">
            <v>0</v>
          </cell>
          <cell r="AK865">
            <v>0</v>
          </cell>
          <cell r="AL865">
            <v>0</v>
          </cell>
          <cell r="AM865"/>
          <cell r="AN865"/>
          <cell r="AO865"/>
          <cell r="AP865">
            <v>0</v>
          </cell>
          <cell r="AQ865">
            <v>0</v>
          </cell>
          <cell r="AR865">
            <v>0</v>
          </cell>
          <cell r="AS865">
            <v>0</v>
          </cell>
          <cell r="AT865"/>
          <cell r="AU865"/>
          <cell r="AV865"/>
          <cell r="AW865">
            <v>0</v>
          </cell>
          <cell r="AX865">
            <v>0</v>
          </cell>
          <cell r="AY865">
            <v>0</v>
          </cell>
          <cell r="AZ865">
            <v>0</v>
          </cell>
          <cell r="BA865"/>
          <cell r="BB865"/>
          <cell r="BC865"/>
          <cell r="BD865">
            <v>0</v>
          </cell>
          <cell r="BE865">
            <v>0</v>
          </cell>
          <cell r="BF865">
            <v>0</v>
          </cell>
          <cell r="BG865">
            <v>0</v>
          </cell>
          <cell r="BH865"/>
          <cell r="BI865"/>
          <cell r="BJ865"/>
          <cell r="BK865">
            <v>0.2</v>
          </cell>
          <cell r="BL865">
            <v>0</v>
          </cell>
          <cell r="BM865">
            <v>1</v>
          </cell>
          <cell r="BN865">
            <v>750.31999999999994</v>
          </cell>
          <cell r="BO865">
            <v>750.31999999999994</v>
          </cell>
        </row>
        <row r="866">
          <cell r="I866" t="str">
            <v>1787/15</v>
          </cell>
          <cell r="J866" t="str">
            <v>G_1787/15</v>
          </cell>
          <cell r="K866">
            <v>2015</v>
          </cell>
          <cell r="L866">
            <v>2025</v>
          </cell>
          <cell r="M866">
            <v>1467.0100000000002</v>
          </cell>
          <cell r="N866">
            <v>1467.0100000000002</v>
          </cell>
          <cell r="O866">
            <v>0</v>
          </cell>
          <cell r="P866">
            <v>0.4</v>
          </cell>
          <cell r="Q866">
            <v>0.4</v>
          </cell>
          <cell r="R866">
            <v>0</v>
          </cell>
          <cell r="S866">
            <v>0</v>
          </cell>
          <cell r="T866">
            <v>0</v>
          </cell>
          <cell r="U866">
            <v>0</v>
          </cell>
          <cell r="V866">
            <v>10</v>
          </cell>
          <cell r="W866">
            <v>1457.0100000000002</v>
          </cell>
          <cell r="X866">
            <v>1457.0100000000002</v>
          </cell>
          <cell r="Y866">
            <v>0</v>
          </cell>
          <cell r="Z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0</v>
          </cell>
          <cell r="AE866">
            <v>0</v>
          </cell>
          <cell r="AF866"/>
          <cell r="AG866"/>
          <cell r="AH866"/>
          <cell r="AI866">
            <v>0</v>
          </cell>
          <cell r="AJ866">
            <v>0</v>
          </cell>
          <cell r="AK866">
            <v>0</v>
          </cell>
          <cell r="AL866">
            <v>0</v>
          </cell>
          <cell r="AM866"/>
          <cell r="AN866"/>
          <cell r="AO866"/>
          <cell r="AP866">
            <v>0</v>
          </cell>
          <cell r="AQ866">
            <v>0</v>
          </cell>
          <cell r="AR866">
            <v>0</v>
          </cell>
          <cell r="AS866">
            <v>0</v>
          </cell>
          <cell r="AT866"/>
          <cell r="AU866"/>
          <cell r="AV866"/>
          <cell r="AW866">
            <v>0</v>
          </cell>
          <cell r="AX866">
            <v>0</v>
          </cell>
          <cell r="AY866">
            <v>0</v>
          </cell>
          <cell r="AZ866">
            <v>0</v>
          </cell>
          <cell r="BA866"/>
          <cell r="BB866"/>
          <cell r="BC866"/>
          <cell r="BD866">
            <v>0</v>
          </cell>
          <cell r="BE866">
            <v>0</v>
          </cell>
          <cell r="BF866">
            <v>0</v>
          </cell>
          <cell r="BG866">
            <v>0</v>
          </cell>
          <cell r="BH866"/>
          <cell r="BI866"/>
          <cell r="BJ866"/>
          <cell r="BK866">
            <v>0.4</v>
          </cell>
          <cell r="BL866">
            <v>0</v>
          </cell>
          <cell r="BM866">
            <v>1</v>
          </cell>
          <cell r="BN866">
            <v>1457.0100000000002</v>
          </cell>
          <cell r="BO866">
            <v>1457.0100000000002</v>
          </cell>
        </row>
        <row r="867">
          <cell r="I867" t="str">
            <v>4761/18</v>
          </cell>
          <cell r="J867" t="str">
            <v>I_4761/18</v>
          </cell>
          <cell r="K867">
            <v>2018</v>
          </cell>
          <cell r="L867">
            <v>2024</v>
          </cell>
          <cell r="M867">
            <v>3235.01</v>
          </cell>
          <cell r="N867">
            <v>3235.01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3235.01</v>
          </cell>
          <cell r="X867">
            <v>3235.01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/>
          <cell r="AG867"/>
          <cell r="AH867"/>
          <cell r="AI867">
            <v>0</v>
          </cell>
          <cell r="AJ867">
            <v>0</v>
          </cell>
          <cell r="AK867">
            <v>0</v>
          </cell>
          <cell r="AL867">
            <v>0</v>
          </cell>
          <cell r="AM867"/>
          <cell r="AN867"/>
          <cell r="AO867"/>
          <cell r="AP867">
            <v>0</v>
          </cell>
          <cell r="AQ867">
            <v>0</v>
          </cell>
          <cell r="AR867">
            <v>0</v>
          </cell>
          <cell r="AS867">
            <v>0</v>
          </cell>
          <cell r="AT867"/>
          <cell r="AU867"/>
          <cell r="AV867"/>
          <cell r="AW867">
            <v>0</v>
          </cell>
          <cell r="AX867">
            <v>0</v>
          </cell>
          <cell r="AY867">
            <v>235.01</v>
          </cell>
          <cell r="AZ867">
            <v>235.01</v>
          </cell>
          <cell r="BA867"/>
          <cell r="BB867"/>
          <cell r="BC867"/>
          <cell r="BD867">
            <v>0</v>
          </cell>
          <cell r="BE867">
            <v>0</v>
          </cell>
          <cell r="BF867">
            <v>3000</v>
          </cell>
          <cell r="BG867">
            <v>3000</v>
          </cell>
          <cell r="BH867"/>
          <cell r="BI867"/>
          <cell r="BJ867"/>
          <cell r="BK867">
            <v>0</v>
          </cell>
          <cell r="BL867">
            <v>0</v>
          </cell>
          <cell r="BM867"/>
          <cell r="BN867">
            <v>0</v>
          </cell>
          <cell r="BO867">
            <v>0</v>
          </cell>
        </row>
        <row r="868">
          <cell r="I868" t="str">
            <v>5689/19</v>
          </cell>
          <cell r="J868" t="str">
            <v>J_5689/19</v>
          </cell>
          <cell r="K868">
            <v>2020</v>
          </cell>
          <cell r="L868">
            <v>2021</v>
          </cell>
          <cell r="M868">
            <v>3254.31</v>
          </cell>
          <cell r="N868">
            <v>3254.31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3254.31</v>
          </cell>
          <cell r="X868">
            <v>3254.31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3254.31</v>
          </cell>
          <cell r="AE868">
            <v>3254.31</v>
          </cell>
          <cell r="AF868"/>
          <cell r="AG868"/>
          <cell r="AH868"/>
          <cell r="AI868">
            <v>0</v>
          </cell>
          <cell r="AJ868">
            <v>0</v>
          </cell>
          <cell r="AK868">
            <v>0</v>
          </cell>
          <cell r="AL868">
            <v>0</v>
          </cell>
          <cell r="AM868"/>
          <cell r="AN868"/>
          <cell r="AO868"/>
          <cell r="AP868">
            <v>0</v>
          </cell>
          <cell r="AQ868">
            <v>0</v>
          </cell>
          <cell r="AR868">
            <v>0</v>
          </cell>
          <cell r="AS868">
            <v>0</v>
          </cell>
          <cell r="AT868"/>
          <cell r="AU868"/>
          <cell r="AV868"/>
          <cell r="AW868">
            <v>0</v>
          </cell>
          <cell r="AX868">
            <v>0</v>
          </cell>
          <cell r="AY868">
            <v>0</v>
          </cell>
          <cell r="AZ868">
            <v>0</v>
          </cell>
          <cell r="BA868"/>
          <cell r="BB868"/>
          <cell r="BC868"/>
          <cell r="BD868">
            <v>0</v>
          </cell>
          <cell r="BE868">
            <v>0</v>
          </cell>
          <cell r="BF868">
            <v>0</v>
          </cell>
          <cell r="BG868">
            <v>0</v>
          </cell>
          <cell r="BH868"/>
          <cell r="BI868"/>
          <cell r="BJ868"/>
          <cell r="BK868">
            <v>0</v>
          </cell>
          <cell r="BL868">
            <v>0</v>
          </cell>
          <cell r="BM868"/>
          <cell r="BN868">
            <v>0</v>
          </cell>
          <cell r="BO868">
            <v>0</v>
          </cell>
        </row>
        <row r="869">
          <cell r="I869"/>
          <cell r="J869"/>
          <cell r="K869"/>
          <cell r="L869"/>
          <cell r="M869">
            <v>56404.55</v>
          </cell>
          <cell r="N869" t="e">
            <v>#N/A</v>
          </cell>
          <cell r="O869" t="e">
            <v>#N/A</v>
          </cell>
          <cell r="P869">
            <v>0</v>
          </cell>
          <cell r="Q869" t="e">
            <v>#N/A</v>
          </cell>
          <cell r="R869" t="e">
            <v>#N/A</v>
          </cell>
          <cell r="S869">
            <v>0</v>
          </cell>
          <cell r="T869" t="e">
            <v>#N/A</v>
          </cell>
          <cell r="U869" t="e">
            <v>#N/A</v>
          </cell>
          <cell r="V869">
            <v>56404.55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/>
          <cell r="AC869"/>
          <cell r="AD869">
            <v>0</v>
          </cell>
          <cell r="AE869"/>
          <cell r="AF869">
            <v>0</v>
          </cell>
          <cell r="AG869">
            <v>0</v>
          </cell>
          <cell r="AH869">
            <v>0</v>
          </cell>
          <cell r="AI869"/>
          <cell r="AJ869"/>
          <cell r="AK869"/>
          <cell r="AL869"/>
          <cell r="AM869">
            <v>0</v>
          </cell>
          <cell r="AN869">
            <v>0</v>
          </cell>
          <cell r="AO869">
            <v>0</v>
          </cell>
          <cell r="AP869"/>
          <cell r="AQ869"/>
          <cell r="AR869"/>
          <cell r="AS869"/>
          <cell r="AT869">
            <v>0</v>
          </cell>
          <cell r="AU869">
            <v>0</v>
          </cell>
          <cell r="AV869">
            <v>0</v>
          </cell>
          <cell r="AW869"/>
          <cell r="AX869"/>
          <cell r="AY869"/>
          <cell r="AZ869"/>
          <cell r="BA869">
            <v>0</v>
          </cell>
          <cell r="BB869">
            <v>0</v>
          </cell>
          <cell r="BC869">
            <v>0</v>
          </cell>
          <cell r="BD869"/>
          <cell r="BE869"/>
          <cell r="BF869"/>
          <cell r="BG869"/>
          <cell r="BH869">
            <v>0</v>
          </cell>
          <cell r="BI869">
            <v>0</v>
          </cell>
          <cell r="BJ869">
            <v>0</v>
          </cell>
          <cell r="BK869"/>
          <cell r="BL869"/>
          <cell r="BM869">
            <v>0</v>
          </cell>
          <cell r="BN869"/>
          <cell r="BO869"/>
        </row>
        <row r="870">
          <cell r="I870" t="str">
            <v>1880/15</v>
          </cell>
          <cell r="J870" t="str">
            <v>G_1880/15</v>
          </cell>
          <cell r="K870">
            <v>2019</v>
          </cell>
          <cell r="L870">
            <v>2023</v>
          </cell>
          <cell r="M870">
            <v>11570.79</v>
          </cell>
          <cell r="N870">
            <v>11570.79</v>
          </cell>
          <cell r="O870">
            <v>0</v>
          </cell>
          <cell r="P870">
            <v>1.6</v>
          </cell>
          <cell r="Q870">
            <v>1.6</v>
          </cell>
          <cell r="R870">
            <v>0</v>
          </cell>
          <cell r="S870">
            <v>0.25</v>
          </cell>
          <cell r="T870">
            <v>0.25</v>
          </cell>
          <cell r="U870">
            <v>0</v>
          </cell>
          <cell r="V870">
            <v>0</v>
          </cell>
          <cell r="W870">
            <v>11570.79</v>
          </cell>
          <cell r="X870">
            <v>11570.79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/>
          <cell r="AG870"/>
          <cell r="AH870"/>
          <cell r="AI870">
            <v>0</v>
          </cell>
          <cell r="AJ870">
            <v>0</v>
          </cell>
          <cell r="AK870">
            <v>0</v>
          </cell>
          <cell r="AL870">
            <v>0</v>
          </cell>
          <cell r="AM870"/>
          <cell r="AN870"/>
          <cell r="AO870"/>
          <cell r="AP870">
            <v>0</v>
          </cell>
          <cell r="AQ870">
            <v>0</v>
          </cell>
          <cell r="AR870">
            <v>0</v>
          </cell>
          <cell r="AS870">
            <v>0</v>
          </cell>
          <cell r="AT870"/>
          <cell r="AU870"/>
          <cell r="AV870"/>
          <cell r="AW870">
            <v>1.6</v>
          </cell>
          <cell r="AX870">
            <v>0.25</v>
          </cell>
          <cell r="AY870">
            <v>11570.79</v>
          </cell>
          <cell r="AZ870">
            <v>11570.79</v>
          </cell>
          <cell r="BA870"/>
          <cell r="BB870"/>
          <cell r="BC870"/>
          <cell r="BD870">
            <v>0</v>
          </cell>
          <cell r="BE870">
            <v>0</v>
          </cell>
          <cell r="BF870">
            <v>0</v>
          </cell>
          <cell r="BG870">
            <v>0</v>
          </cell>
          <cell r="BH870"/>
          <cell r="BI870"/>
          <cell r="BJ870"/>
          <cell r="BK870">
            <v>0</v>
          </cell>
          <cell r="BL870">
            <v>0</v>
          </cell>
          <cell r="BM870"/>
          <cell r="BN870">
            <v>0</v>
          </cell>
          <cell r="BO870">
            <v>0</v>
          </cell>
        </row>
        <row r="871">
          <cell r="I871" t="str">
            <v>1881/15</v>
          </cell>
          <cell r="J871" t="str">
            <v>G_1881/15</v>
          </cell>
          <cell r="K871">
            <v>2019</v>
          </cell>
          <cell r="L871">
            <v>2023</v>
          </cell>
          <cell r="M871">
            <v>8661.26</v>
          </cell>
          <cell r="N871">
            <v>8661.26</v>
          </cell>
          <cell r="O871">
            <v>0</v>
          </cell>
          <cell r="P871">
            <v>1</v>
          </cell>
          <cell r="Q871">
            <v>1</v>
          </cell>
          <cell r="R871">
            <v>0</v>
          </cell>
          <cell r="S871">
            <v>0.4</v>
          </cell>
          <cell r="T871">
            <v>0.4</v>
          </cell>
          <cell r="U871">
            <v>0</v>
          </cell>
          <cell r="V871">
            <v>0</v>
          </cell>
          <cell r="W871">
            <v>8661.26</v>
          </cell>
          <cell r="X871">
            <v>8661.26</v>
          </cell>
          <cell r="Y871">
            <v>0</v>
          </cell>
          <cell r="Z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0</v>
          </cell>
          <cell r="AF871"/>
          <cell r="AG871"/>
          <cell r="AH871"/>
          <cell r="AI871">
            <v>0</v>
          </cell>
          <cell r="AJ871">
            <v>0</v>
          </cell>
          <cell r="AK871">
            <v>0</v>
          </cell>
          <cell r="AL871">
            <v>0</v>
          </cell>
          <cell r="AM871"/>
          <cell r="AN871"/>
          <cell r="AO871"/>
          <cell r="AP871">
            <v>0</v>
          </cell>
          <cell r="AQ871">
            <v>0</v>
          </cell>
          <cell r="AR871">
            <v>0</v>
          </cell>
          <cell r="AS871">
            <v>0</v>
          </cell>
          <cell r="AT871"/>
          <cell r="AU871"/>
          <cell r="AV871"/>
          <cell r="AW871">
            <v>1</v>
          </cell>
          <cell r="AX871">
            <v>0.4</v>
          </cell>
          <cell r="AY871">
            <v>8661.26</v>
          </cell>
          <cell r="AZ871">
            <v>8661.26</v>
          </cell>
          <cell r="BA871"/>
          <cell r="BB871"/>
          <cell r="BC871"/>
          <cell r="BD871">
            <v>0</v>
          </cell>
          <cell r="BE871">
            <v>0</v>
          </cell>
          <cell r="BF871">
            <v>0</v>
          </cell>
          <cell r="BG871">
            <v>0</v>
          </cell>
          <cell r="BH871"/>
          <cell r="BI871"/>
          <cell r="BJ871"/>
          <cell r="BK871">
            <v>0</v>
          </cell>
          <cell r="BL871">
            <v>0</v>
          </cell>
          <cell r="BM871"/>
          <cell r="BN871">
            <v>0</v>
          </cell>
          <cell r="BO871">
            <v>0</v>
          </cell>
        </row>
        <row r="872">
          <cell r="I872" t="str">
            <v>1879/15</v>
          </cell>
          <cell r="J872" t="str">
            <v>G_1879/15</v>
          </cell>
          <cell r="K872">
            <v>2019</v>
          </cell>
          <cell r="L872">
            <v>2023</v>
          </cell>
          <cell r="M872">
            <v>5958.33</v>
          </cell>
          <cell r="N872">
            <v>5958.33</v>
          </cell>
          <cell r="O872">
            <v>0</v>
          </cell>
          <cell r="P872">
            <v>0.46</v>
          </cell>
          <cell r="Q872">
            <v>0.46</v>
          </cell>
          <cell r="R872">
            <v>0</v>
          </cell>
          <cell r="S872">
            <v>0.4</v>
          </cell>
          <cell r="T872">
            <v>0.4</v>
          </cell>
          <cell r="U872">
            <v>0</v>
          </cell>
          <cell r="V872">
            <v>0</v>
          </cell>
          <cell r="W872">
            <v>5958.33</v>
          </cell>
          <cell r="X872">
            <v>5958.33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/>
          <cell r="AG872"/>
          <cell r="AH872"/>
          <cell r="AI872">
            <v>0</v>
          </cell>
          <cell r="AJ872">
            <v>0</v>
          </cell>
          <cell r="AK872">
            <v>0</v>
          </cell>
          <cell r="AL872">
            <v>0</v>
          </cell>
          <cell r="AM872"/>
          <cell r="AN872"/>
          <cell r="AO872"/>
          <cell r="AP872">
            <v>0</v>
          </cell>
          <cell r="AQ872">
            <v>0</v>
          </cell>
          <cell r="AR872">
            <v>0</v>
          </cell>
          <cell r="AS872">
            <v>0</v>
          </cell>
          <cell r="AT872"/>
          <cell r="AU872"/>
          <cell r="AV872"/>
          <cell r="AW872">
            <v>0.46</v>
          </cell>
          <cell r="AX872">
            <v>0.4</v>
          </cell>
          <cell r="AY872">
            <v>5958.33</v>
          </cell>
          <cell r="AZ872">
            <v>5958.33</v>
          </cell>
          <cell r="BA872"/>
          <cell r="BB872"/>
          <cell r="BC872"/>
          <cell r="BD872">
            <v>0</v>
          </cell>
          <cell r="BE872">
            <v>0</v>
          </cell>
          <cell r="BF872">
            <v>0</v>
          </cell>
          <cell r="BG872">
            <v>0</v>
          </cell>
          <cell r="BH872"/>
          <cell r="BI872"/>
          <cell r="BJ872"/>
          <cell r="BK872">
            <v>0</v>
          </cell>
          <cell r="BL872">
            <v>0</v>
          </cell>
          <cell r="BM872"/>
          <cell r="BN872">
            <v>0</v>
          </cell>
          <cell r="BO872">
            <v>0</v>
          </cell>
        </row>
        <row r="873">
          <cell r="I873" t="str">
            <v>1/18</v>
          </cell>
          <cell r="J873" t="str">
            <v>I_1/18</v>
          </cell>
          <cell r="K873">
            <v>2018</v>
          </cell>
          <cell r="L873">
            <v>2023</v>
          </cell>
          <cell r="M873">
            <v>3235.01</v>
          </cell>
          <cell r="N873">
            <v>3235.01</v>
          </cell>
          <cell r="O873">
            <v>0</v>
          </cell>
          <cell r="P873">
            <v>0</v>
          </cell>
          <cell r="Q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0</v>
          </cell>
          <cell r="V873">
            <v>0</v>
          </cell>
          <cell r="W873">
            <v>3235.01</v>
          </cell>
          <cell r="X873">
            <v>3235.01</v>
          </cell>
          <cell r="Y873">
            <v>0</v>
          </cell>
          <cell r="Z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0</v>
          </cell>
          <cell r="AE873">
            <v>0</v>
          </cell>
          <cell r="AF873"/>
          <cell r="AG873"/>
          <cell r="AH873"/>
          <cell r="AI873">
            <v>0</v>
          </cell>
          <cell r="AJ873">
            <v>0</v>
          </cell>
          <cell r="AK873">
            <v>0</v>
          </cell>
          <cell r="AL873">
            <v>0</v>
          </cell>
          <cell r="AM873"/>
          <cell r="AN873"/>
          <cell r="AO873"/>
          <cell r="AP873">
            <v>0</v>
          </cell>
          <cell r="AQ873">
            <v>0</v>
          </cell>
          <cell r="AR873">
            <v>0</v>
          </cell>
          <cell r="AS873">
            <v>0</v>
          </cell>
          <cell r="AT873"/>
          <cell r="AU873"/>
          <cell r="AV873"/>
          <cell r="AW873">
            <v>0</v>
          </cell>
          <cell r="AX873">
            <v>0</v>
          </cell>
          <cell r="AY873">
            <v>3235.01</v>
          </cell>
          <cell r="AZ873">
            <v>3235.01</v>
          </cell>
          <cell r="BA873"/>
          <cell r="BB873"/>
          <cell r="BC873"/>
          <cell r="BD873">
            <v>0</v>
          </cell>
          <cell r="BE873">
            <v>0</v>
          </cell>
          <cell r="BF873">
            <v>0</v>
          </cell>
          <cell r="BG873">
            <v>0</v>
          </cell>
          <cell r="BH873"/>
          <cell r="BI873"/>
          <cell r="BJ873"/>
          <cell r="BK873">
            <v>0</v>
          </cell>
          <cell r="BL873">
            <v>0</v>
          </cell>
          <cell r="BM873"/>
          <cell r="BN873">
            <v>0</v>
          </cell>
          <cell r="BO873">
            <v>0</v>
          </cell>
        </row>
        <row r="874">
          <cell r="I874" t="str">
            <v>5777/19</v>
          </cell>
          <cell r="J874" t="str">
            <v>J_5777/19</v>
          </cell>
          <cell r="K874">
            <v>2019</v>
          </cell>
          <cell r="L874">
            <v>2021</v>
          </cell>
          <cell r="M874">
            <v>8166.45</v>
          </cell>
          <cell r="N874">
            <v>8166.45</v>
          </cell>
          <cell r="O874">
            <v>0</v>
          </cell>
          <cell r="P874">
            <v>2.57</v>
          </cell>
          <cell r="Q874">
            <v>2.57</v>
          </cell>
          <cell r="R874">
            <v>0</v>
          </cell>
          <cell r="S874">
            <v>0.25</v>
          </cell>
          <cell r="T874">
            <v>0.25</v>
          </cell>
          <cell r="U874">
            <v>0</v>
          </cell>
          <cell r="V874">
            <v>598.09000000000015</v>
          </cell>
          <cell r="W874">
            <v>7568.36</v>
          </cell>
          <cell r="X874">
            <v>7568.36</v>
          </cell>
          <cell r="Y874">
            <v>0</v>
          </cell>
          <cell r="Z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6156.45</v>
          </cell>
          <cell r="AE874">
            <v>6156.45</v>
          </cell>
          <cell r="AF874"/>
          <cell r="AG874"/>
          <cell r="AH874"/>
          <cell r="AI874">
            <v>2.57</v>
          </cell>
          <cell r="AJ874">
            <v>0.25</v>
          </cell>
          <cell r="AK874">
            <v>1411.91</v>
          </cell>
          <cell r="AL874">
            <v>1411.91</v>
          </cell>
          <cell r="AM874"/>
          <cell r="AN874"/>
          <cell r="AO874"/>
          <cell r="AP874">
            <v>0</v>
          </cell>
          <cell r="AQ874">
            <v>0</v>
          </cell>
          <cell r="AR874">
            <v>0</v>
          </cell>
          <cell r="AS874">
            <v>0</v>
          </cell>
          <cell r="AT874"/>
          <cell r="AU874"/>
          <cell r="AV874"/>
          <cell r="AW874">
            <v>0</v>
          </cell>
          <cell r="AX874">
            <v>0</v>
          </cell>
          <cell r="AY874">
            <v>0</v>
          </cell>
          <cell r="AZ874">
            <v>0</v>
          </cell>
          <cell r="BA874"/>
          <cell r="BB874"/>
          <cell r="BC874"/>
          <cell r="BD874">
            <v>0</v>
          </cell>
          <cell r="BE874">
            <v>0</v>
          </cell>
          <cell r="BF874">
            <v>0</v>
          </cell>
          <cell r="BG874">
            <v>0</v>
          </cell>
          <cell r="BH874"/>
          <cell r="BI874"/>
          <cell r="BJ874"/>
          <cell r="BK874">
            <v>0</v>
          </cell>
          <cell r="BL874">
            <v>0</v>
          </cell>
          <cell r="BM874"/>
          <cell r="BN874">
            <v>0</v>
          </cell>
          <cell r="BO874">
            <v>0</v>
          </cell>
        </row>
        <row r="875">
          <cell r="I875" t="str">
            <v>5785/19</v>
          </cell>
          <cell r="J875" t="str">
            <v xml:space="preserve">J_5785/19 </v>
          </cell>
          <cell r="K875">
            <v>2019</v>
          </cell>
          <cell r="L875">
            <v>2021</v>
          </cell>
          <cell r="M875">
            <v>6226.07</v>
          </cell>
          <cell r="N875">
            <v>6226.07</v>
          </cell>
          <cell r="O875">
            <v>0</v>
          </cell>
          <cell r="P875">
            <v>1</v>
          </cell>
          <cell r="Q875">
            <v>1</v>
          </cell>
          <cell r="R875">
            <v>0</v>
          </cell>
          <cell r="S875">
            <v>0.25</v>
          </cell>
          <cell r="T875">
            <v>0.25</v>
          </cell>
          <cell r="U875">
            <v>0</v>
          </cell>
          <cell r="V875">
            <v>638.59000000000015</v>
          </cell>
          <cell r="W875">
            <v>5587.48</v>
          </cell>
          <cell r="X875">
            <v>5587.48</v>
          </cell>
          <cell r="Y875">
            <v>0</v>
          </cell>
          <cell r="Z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4493.4799999999996</v>
          </cell>
          <cell r="AE875">
            <v>4493.4799999999996</v>
          </cell>
          <cell r="AF875"/>
          <cell r="AG875"/>
          <cell r="AH875"/>
          <cell r="AI875">
            <v>1</v>
          </cell>
          <cell r="AJ875">
            <v>0.25</v>
          </cell>
          <cell r="AK875">
            <v>1094</v>
          </cell>
          <cell r="AL875">
            <v>1094</v>
          </cell>
          <cell r="AM875"/>
          <cell r="AN875"/>
          <cell r="AO875"/>
          <cell r="AP875">
            <v>0</v>
          </cell>
          <cell r="AQ875">
            <v>0</v>
          </cell>
          <cell r="AR875">
            <v>0</v>
          </cell>
          <cell r="AS875">
            <v>0</v>
          </cell>
          <cell r="AT875"/>
          <cell r="AU875"/>
          <cell r="AV875"/>
          <cell r="AW875">
            <v>0</v>
          </cell>
          <cell r="AX875">
            <v>0</v>
          </cell>
          <cell r="AY875">
            <v>0</v>
          </cell>
          <cell r="AZ875">
            <v>0</v>
          </cell>
          <cell r="BA875"/>
          <cell r="BB875"/>
          <cell r="BC875"/>
          <cell r="BD875">
            <v>0</v>
          </cell>
          <cell r="BE875">
            <v>0</v>
          </cell>
          <cell r="BF875">
            <v>0</v>
          </cell>
          <cell r="BG875">
            <v>0</v>
          </cell>
          <cell r="BH875"/>
          <cell r="BI875"/>
          <cell r="BJ875"/>
          <cell r="BK875">
            <v>0</v>
          </cell>
          <cell r="BL875">
            <v>0</v>
          </cell>
          <cell r="BM875"/>
          <cell r="BN875">
            <v>0</v>
          </cell>
          <cell r="BO875">
            <v>0</v>
          </cell>
        </row>
        <row r="876">
          <cell r="I876" t="str">
            <v>6235/19</v>
          </cell>
          <cell r="J876" t="str">
            <v xml:space="preserve">J_6235/19 </v>
          </cell>
          <cell r="K876">
            <v>2022</v>
          </cell>
          <cell r="L876">
            <v>2022</v>
          </cell>
          <cell r="M876">
            <v>1970.87</v>
          </cell>
          <cell r="N876">
            <v>1970.87</v>
          </cell>
          <cell r="O876">
            <v>0</v>
          </cell>
          <cell r="P876">
            <v>0.12</v>
          </cell>
          <cell r="Q876">
            <v>0.12</v>
          </cell>
          <cell r="R876">
            <v>0</v>
          </cell>
          <cell r="S876">
            <v>0.25</v>
          </cell>
          <cell r="T876">
            <v>0.25</v>
          </cell>
          <cell r="U876">
            <v>0</v>
          </cell>
          <cell r="V876">
            <v>0</v>
          </cell>
          <cell r="W876">
            <v>1970.87</v>
          </cell>
          <cell r="X876">
            <v>1970.87</v>
          </cell>
          <cell r="Y876">
            <v>0</v>
          </cell>
          <cell r="Z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0</v>
          </cell>
          <cell r="AE876">
            <v>0</v>
          </cell>
          <cell r="AF876"/>
          <cell r="AG876"/>
          <cell r="AH876"/>
          <cell r="AI876">
            <v>0</v>
          </cell>
          <cell r="AJ876">
            <v>0</v>
          </cell>
          <cell r="AK876">
            <v>0</v>
          </cell>
          <cell r="AL876">
            <v>0</v>
          </cell>
          <cell r="AM876"/>
          <cell r="AN876"/>
          <cell r="AO876"/>
          <cell r="AP876">
            <v>0.12</v>
          </cell>
          <cell r="AQ876">
            <v>0.25</v>
          </cell>
          <cell r="AR876">
            <v>1970.87</v>
          </cell>
          <cell r="AS876">
            <v>1970.87</v>
          </cell>
          <cell r="AT876"/>
          <cell r="AU876"/>
          <cell r="AV876"/>
          <cell r="AW876">
            <v>0</v>
          </cell>
          <cell r="AX876">
            <v>0</v>
          </cell>
          <cell r="AY876">
            <v>0</v>
          </cell>
          <cell r="AZ876">
            <v>0</v>
          </cell>
          <cell r="BA876"/>
          <cell r="BB876"/>
          <cell r="BC876"/>
          <cell r="BD876">
            <v>0</v>
          </cell>
          <cell r="BE876">
            <v>0</v>
          </cell>
          <cell r="BF876">
            <v>0</v>
          </cell>
          <cell r="BG876">
            <v>0</v>
          </cell>
          <cell r="BH876"/>
          <cell r="BI876"/>
          <cell r="BJ876"/>
          <cell r="BK876">
            <v>0</v>
          </cell>
          <cell r="BL876">
            <v>0</v>
          </cell>
          <cell r="BM876"/>
          <cell r="BN876">
            <v>0</v>
          </cell>
          <cell r="BO876">
            <v>0</v>
          </cell>
        </row>
        <row r="877">
          <cell r="I877" t="str">
            <v>6234/19</v>
          </cell>
          <cell r="J877" t="str">
            <v xml:space="preserve">J_6234/19 </v>
          </cell>
          <cell r="K877">
            <v>2022</v>
          </cell>
          <cell r="L877">
            <v>2021</v>
          </cell>
          <cell r="M877">
            <v>3637.89</v>
          </cell>
          <cell r="N877">
            <v>3637.89</v>
          </cell>
          <cell r="O877">
            <v>0</v>
          </cell>
          <cell r="P877">
            <v>0.45</v>
          </cell>
          <cell r="Q877">
            <v>0.45</v>
          </cell>
          <cell r="R877">
            <v>0</v>
          </cell>
          <cell r="S877">
            <v>0.25</v>
          </cell>
          <cell r="T877">
            <v>0.25</v>
          </cell>
          <cell r="U877">
            <v>0</v>
          </cell>
          <cell r="V877">
            <v>0</v>
          </cell>
          <cell r="W877">
            <v>3637.89</v>
          </cell>
          <cell r="X877">
            <v>3637.89</v>
          </cell>
          <cell r="Y877">
            <v>0</v>
          </cell>
          <cell r="Z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3037.89</v>
          </cell>
          <cell r="AE877">
            <v>3037.89</v>
          </cell>
          <cell r="AF877"/>
          <cell r="AG877"/>
          <cell r="AH877"/>
          <cell r="AI877">
            <v>0.45</v>
          </cell>
          <cell r="AJ877">
            <v>0.25</v>
          </cell>
          <cell r="AK877">
            <v>600</v>
          </cell>
          <cell r="AL877">
            <v>600</v>
          </cell>
          <cell r="AM877"/>
          <cell r="AN877"/>
          <cell r="AO877"/>
          <cell r="AP877">
            <v>0</v>
          </cell>
          <cell r="AQ877">
            <v>0</v>
          </cell>
          <cell r="AR877">
            <v>0</v>
          </cell>
          <cell r="AS877">
            <v>0</v>
          </cell>
          <cell r="AT877"/>
          <cell r="AU877"/>
          <cell r="AV877"/>
          <cell r="AW877">
            <v>0</v>
          </cell>
          <cell r="AX877">
            <v>0</v>
          </cell>
          <cell r="AY877">
            <v>0</v>
          </cell>
          <cell r="AZ877">
            <v>0</v>
          </cell>
          <cell r="BA877"/>
          <cell r="BB877"/>
          <cell r="BC877"/>
          <cell r="BD877">
            <v>0</v>
          </cell>
          <cell r="BE877">
            <v>0</v>
          </cell>
          <cell r="BF877">
            <v>0</v>
          </cell>
          <cell r="BG877">
            <v>0</v>
          </cell>
          <cell r="BH877"/>
          <cell r="BI877"/>
          <cell r="BJ877"/>
          <cell r="BK877">
            <v>0</v>
          </cell>
          <cell r="BL877">
            <v>0</v>
          </cell>
          <cell r="BM877"/>
          <cell r="BN877">
            <v>0</v>
          </cell>
          <cell r="BO877">
            <v>0</v>
          </cell>
        </row>
        <row r="878">
          <cell r="I878" t="str">
            <v>6233/19</v>
          </cell>
          <cell r="J878" t="str">
            <v xml:space="preserve">J_6233/19 </v>
          </cell>
          <cell r="K878">
            <v>2020</v>
          </cell>
          <cell r="L878">
            <v>2020</v>
          </cell>
          <cell r="M878">
            <v>6977.88</v>
          </cell>
          <cell r="N878">
            <v>6977.88</v>
          </cell>
          <cell r="O878">
            <v>0</v>
          </cell>
          <cell r="P878">
            <v>0.82</v>
          </cell>
          <cell r="Q878">
            <v>0.82</v>
          </cell>
          <cell r="R878">
            <v>0</v>
          </cell>
          <cell r="S878">
            <v>0.5</v>
          </cell>
          <cell r="T878">
            <v>0.5</v>
          </cell>
          <cell r="U878">
            <v>0</v>
          </cell>
          <cell r="V878">
            <v>4027.76</v>
          </cell>
          <cell r="W878">
            <v>2950.12</v>
          </cell>
          <cell r="X878">
            <v>2950.12</v>
          </cell>
          <cell r="Y878">
            <v>0</v>
          </cell>
          <cell r="Z878">
            <v>0</v>
          </cell>
          <cell r="AA878">
            <v>0</v>
          </cell>
          <cell r="AB878">
            <v>0.82</v>
          </cell>
          <cell r="AC878">
            <v>0.5</v>
          </cell>
          <cell r="AD878">
            <v>2950.12</v>
          </cell>
          <cell r="AE878">
            <v>2950.12</v>
          </cell>
          <cell r="AF878"/>
          <cell r="AG878"/>
          <cell r="AH878"/>
          <cell r="AI878">
            <v>0</v>
          </cell>
          <cell r="AJ878">
            <v>0</v>
          </cell>
          <cell r="AK878">
            <v>0</v>
          </cell>
          <cell r="AL878">
            <v>0</v>
          </cell>
          <cell r="AM878"/>
          <cell r="AN878"/>
          <cell r="AO878"/>
          <cell r="AP878">
            <v>0</v>
          </cell>
          <cell r="AQ878">
            <v>0</v>
          </cell>
          <cell r="AR878">
            <v>0</v>
          </cell>
          <cell r="AS878">
            <v>0</v>
          </cell>
          <cell r="AT878"/>
          <cell r="AU878"/>
          <cell r="AV878"/>
          <cell r="AW878">
            <v>0</v>
          </cell>
          <cell r="AX878">
            <v>0</v>
          </cell>
          <cell r="AY878">
            <v>0</v>
          </cell>
          <cell r="AZ878">
            <v>0</v>
          </cell>
          <cell r="BA878"/>
          <cell r="BB878"/>
          <cell r="BC878"/>
          <cell r="BD878">
            <v>0</v>
          </cell>
          <cell r="BE878">
            <v>0</v>
          </cell>
          <cell r="BF878">
            <v>0</v>
          </cell>
          <cell r="BG878">
            <v>0</v>
          </cell>
          <cell r="BH878"/>
          <cell r="BI878"/>
          <cell r="BJ878"/>
          <cell r="BK878">
            <v>0</v>
          </cell>
          <cell r="BL878">
            <v>0</v>
          </cell>
          <cell r="BM878"/>
          <cell r="BN878">
            <v>0</v>
          </cell>
          <cell r="BO878">
            <v>0</v>
          </cell>
        </row>
        <row r="879">
          <cell r="I879"/>
          <cell r="J879"/>
          <cell r="K879"/>
          <cell r="L879"/>
          <cell r="M879">
            <v>42140.259999999995</v>
          </cell>
          <cell r="N879" t="e">
            <v>#N/A</v>
          </cell>
          <cell r="O879" t="e">
            <v>#N/A</v>
          </cell>
          <cell r="P879">
            <v>0</v>
          </cell>
          <cell r="Q879" t="e">
            <v>#N/A</v>
          </cell>
          <cell r="R879" t="e">
            <v>#N/A</v>
          </cell>
          <cell r="S879">
            <v>0</v>
          </cell>
          <cell r="T879" t="e">
            <v>#N/A</v>
          </cell>
          <cell r="U879" t="e">
            <v>#N/A</v>
          </cell>
          <cell r="V879">
            <v>42140.259999999995</v>
          </cell>
          <cell r="W879">
            <v>0</v>
          </cell>
          <cell r="X879">
            <v>0</v>
          </cell>
          <cell r="Y879">
            <v>0</v>
          </cell>
          <cell r="Z879">
            <v>0</v>
          </cell>
          <cell r="AA879">
            <v>0</v>
          </cell>
          <cell r="AB879"/>
          <cell r="AC879"/>
          <cell r="AD879">
            <v>0</v>
          </cell>
          <cell r="AE879"/>
          <cell r="AF879">
            <v>0</v>
          </cell>
          <cell r="AG879">
            <v>0</v>
          </cell>
          <cell r="AH879">
            <v>0</v>
          </cell>
          <cell r="AI879"/>
          <cell r="AJ879"/>
          <cell r="AK879"/>
          <cell r="AL879"/>
          <cell r="AM879">
            <v>0</v>
          </cell>
          <cell r="AN879">
            <v>0</v>
          </cell>
          <cell r="AO879">
            <v>0</v>
          </cell>
          <cell r="AP879"/>
          <cell r="AQ879"/>
          <cell r="AR879"/>
          <cell r="AS879"/>
          <cell r="AT879">
            <v>0</v>
          </cell>
          <cell r="AU879">
            <v>0</v>
          </cell>
          <cell r="AV879">
            <v>0</v>
          </cell>
          <cell r="AW879"/>
          <cell r="AX879"/>
          <cell r="AY879"/>
          <cell r="AZ879"/>
          <cell r="BA879">
            <v>0</v>
          </cell>
          <cell r="BB879">
            <v>0</v>
          </cell>
          <cell r="BC879">
            <v>0</v>
          </cell>
          <cell r="BD879"/>
          <cell r="BE879"/>
          <cell r="BF879"/>
          <cell r="BG879"/>
          <cell r="BH879">
            <v>0</v>
          </cell>
          <cell r="BI879">
            <v>0</v>
          </cell>
          <cell r="BJ879">
            <v>0</v>
          </cell>
          <cell r="BK879"/>
          <cell r="BL879"/>
          <cell r="BM879">
            <v>0</v>
          </cell>
          <cell r="BN879"/>
          <cell r="BO879"/>
        </row>
        <row r="880">
          <cell r="I880" t="str">
            <v>2542/15</v>
          </cell>
          <cell r="J880" t="str">
            <v>G_2542/15</v>
          </cell>
          <cell r="K880">
            <v>2016</v>
          </cell>
          <cell r="L880">
            <v>2021</v>
          </cell>
          <cell r="M880">
            <v>1878.16</v>
          </cell>
          <cell r="N880">
            <v>1878.16</v>
          </cell>
          <cell r="O880">
            <v>0</v>
          </cell>
          <cell r="P880">
            <v>0.19</v>
          </cell>
          <cell r="Q880">
            <v>0.19</v>
          </cell>
          <cell r="R880">
            <v>0</v>
          </cell>
          <cell r="S880">
            <v>0</v>
          </cell>
          <cell r="T880">
            <v>0</v>
          </cell>
          <cell r="U880">
            <v>0</v>
          </cell>
          <cell r="V880">
            <v>85.634000000000015</v>
          </cell>
          <cell r="W880">
            <v>1792.5260000000001</v>
          </cell>
          <cell r="X880">
            <v>1792.5260000000001</v>
          </cell>
          <cell r="Y880">
            <v>0</v>
          </cell>
          <cell r="Z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1434.02</v>
          </cell>
          <cell r="AE880">
            <v>1434.02</v>
          </cell>
          <cell r="AF880"/>
          <cell r="AG880"/>
          <cell r="AH880"/>
          <cell r="AI880">
            <v>0.19</v>
          </cell>
          <cell r="AJ880">
            <v>0</v>
          </cell>
          <cell r="AK880">
            <v>358.50600000000003</v>
          </cell>
          <cell r="AL880">
            <v>358.50600000000003</v>
          </cell>
          <cell r="AM880"/>
          <cell r="AN880"/>
          <cell r="AO880"/>
          <cell r="AP880">
            <v>0</v>
          </cell>
          <cell r="AQ880">
            <v>0</v>
          </cell>
          <cell r="AR880">
            <v>0</v>
          </cell>
          <cell r="AS880">
            <v>0</v>
          </cell>
          <cell r="AT880"/>
          <cell r="AU880"/>
          <cell r="AV880"/>
          <cell r="AW880">
            <v>0</v>
          </cell>
          <cell r="AX880">
            <v>0</v>
          </cell>
          <cell r="AY880">
            <v>0</v>
          </cell>
          <cell r="AZ880">
            <v>0</v>
          </cell>
          <cell r="BA880"/>
          <cell r="BB880"/>
          <cell r="BC880"/>
          <cell r="BD880">
            <v>0</v>
          </cell>
          <cell r="BE880">
            <v>0</v>
          </cell>
          <cell r="BF880">
            <v>0</v>
          </cell>
          <cell r="BG880">
            <v>0</v>
          </cell>
          <cell r="BH880"/>
          <cell r="BI880"/>
          <cell r="BJ880"/>
          <cell r="BK880">
            <v>0</v>
          </cell>
          <cell r="BL880">
            <v>0</v>
          </cell>
          <cell r="BM880"/>
          <cell r="BN880">
            <v>0</v>
          </cell>
          <cell r="BO880">
            <v>0</v>
          </cell>
        </row>
        <row r="881">
          <cell r="I881" t="str">
            <v>2543/15</v>
          </cell>
          <cell r="J881" t="str">
            <v>G_2543/15</v>
          </cell>
          <cell r="K881">
            <v>2016</v>
          </cell>
          <cell r="L881">
            <v>2021</v>
          </cell>
          <cell r="M881">
            <v>1519.25</v>
          </cell>
          <cell r="N881">
            <v>1519.25</v>
          </cell>
          <cell r="O881">
            <v>0</v>
          </cell>
          <cell r="P881">
            <v>0.113</v>
          </cell>
          <cell r="Q881">
            <v>0.113</v>
          </cell>
          <cell r="R881">
            <v>0</v>
          </cell>
          <cell r="S881">
            <v>0</v>
          </cell>
          <cell r="T881">
            <v>0</v>
          </cell>
          <cell r="U881">
            <v>0</v>
          </cell>
          <cell r="V881">
            <v>84.779999999999973</v>
          </cell>
          <cell r="W881">
            <v>1434.47</v>
          </cell>
          <cell r="X881">
            <v>1434.47</v>
          </cell>
          <cell r="Y881">
            <v>0</v>
          </cell>
          <cell r="Z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1147.576</v>
          </cell>
          <cell r="AE881">
            <v>1147.576</v>
          </cell>
          <cell r="AF881"/>
          <cell r="AG881"/>
          <cell r="AH881"/>
          <cell r="AI881">
            <v>0.113</v>
          </cell>
          <cell r="AJ881">
            <v>0</v>
          </cell>
          <cell r="AK881">
            <v>286.89400000000001</v>
          </cell>
          <cell r="AL881">
            <v>286.89400000000001</v>
          </cell>
          <cell r="AM881"/>
          <cell r="AN881"/>
          <cell r="AO881"/>
          <cell r="AP881">
            <v>0</v>
          </cell>
          <cell r="AQ881">
            <v>0</v>
          </cell>
          <cell r="AR881">
            <v>0</v>
          </cell>
          <cell r="AS881">
            <v>0</v>
          </cell>
          <cell r="AT881"/>
          <cell r="AU881"/>
          <cell r="AV881"/>
          <cell r="AW881">
            <v>0</v>
          </cell>
          <cell r="AX881">
            <v>0</v>
          </cell>
          <cell r="AY881">
            <v>0</v>
          </cell>
          <cell r="AZ881">
            <v>0</v>
          </cell>
          <cell r="BA881"/>
          <cell r="BB881"/>
          <cell r="BC881"/>
          <cell r="BD881">
            <v>0</v>
          </cell>
          <cell r="BE881">
            <v>0</v>
          </cell>
          <cell r="BF881">
            <v>0</v>
          </cell>
          <cell r="BG881">
            <v>0</v>
          </cell>
          <cell r="BH881"/>
          <cell r="BI881"/>
          <cell r="BJ881"/>
          <cell r="BK881">
            <v>0</v>
          </cell>
          <cell r="BL881">
            <v>0</v>
          </cell>
          <cell r="BM881"/>
          <cell r="BN881">
            <v>0</v>
          </cell>
          <cell r="BO881">
            <v>0</v>
          </cell>
        </row>
        <row r="882">
          <cell r="I882" t="str">
            <v>2544/15</v>
          </cell>
          <cell r="J882" t="str">
            <v>G_2544/15</v>
          </cell>
          <cell r="K882">
            <v>2016</v>
          </cell>
          <cell r="L882">
            <v>2021</v>
          </cell>
          <cell r="M882">
            <v>1271.8900000000001</v>
          </cell>
          <cell r="N882">
            <v>1271.8900000000001</v>
          </cell>
          <cell r="O882">
            <v>0</v>
          </cell>
          <cell r="P882">
            <v>0.06</v>
          </cell>
          <cell r="Q882">
            <v>0.06</v>
          </cell>
          <cell r="R882">
            <v>0</v>
          </cell>
          <cell r="S882">
            <v>0</v>
          </cell>
          <cell r="T882">
            <v>0</v>
          </cell>
          <cell r="U882">
            <v>0</v>
          </cell>
          <cell r="V882">
            <v>84.650000000000091</v>
          </cell>
          <cell r="W882">
            <v>1187.24</v>
          </cell>
          <cell r="X882">
            <v>1187.24</v>
          </cell>
          <cell r="Y882">
            <v>0</v>
          </cell>
          <cell r="Z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949.79200000000003</v>
          </cell>
          <cell r="AE882">
            <v>949.79200000000003</v>
          </cell>
          <cell r="AF882"/>
          <cell r="AG882"/>
          <cell r="AH882"/>
          <cell r="AI882">
            <v>0.06</v>
          </cell>
          <cell r="AJ882">
            <v>0</v>
          </cell>
          <cell r="AK882">
            <v>237.44800000000001</v>
          </cell>
          <cell r="AL882">
            <v>237.44800000000001</v>
          </cell>
          <cell r="AM882"/>
          <cell r="AN882"/>
          <cell r="AO882"/>
          <cell r="AP882">
            <v>0</v>
          </cell>
          <cell r="AQ882">
            <v>0</v>
          </cell>
          <cell r="AR882">
            <v>0</v>
          </cell>
          <cell r="AS882">
            <v>0</v>
          </cell>
          <cell r="AT882"/>
          <cell r="AU882"/>
          <cell r="AV882"/>
          <cell r="AW882">
            <v>0</v>
          </cell>
          <cell r="AX882">
            <v>0</v>
          </cell>
          <cell r="AY882">
            <v>0</v>
          </cell>
          <cell r="AZ882">
            <v>0</v>
          </cell>
          <cell r="BA882"/>
          <cell r="BB882"/>
          <cell r="BC882"/>
          <cell r="BD882">
            <v>0</v>
          </cell>
          <cell r="BE882">
            <v>0</v>
          </cell>
          <cell r="BF882">
            <v>0</v>
          </cell>
          <cell r="BG882">
            <v>0</v>
          </cell>
          <cell r="BH882"/>
          <cell r="BI882"/>
          <cell r="BJ882"/>
          <cell r="BK882">
            <v>0</v>
          </cell>
          <cell r="BL882">
            <v>0</v>
          </cell>
          <cell r="BM882"/>
          <cell r="BN882">
            <v>0</v>
          </cell>
          <cell r="BO882">
            <v>0</v>
          </cell>
        </row>
        <row r="883">
          <cell r="I883" t="str">
            <v>2545/15</v>
          </cell>
          <cell r="J883" t="str">
            <v>G_2545/15</v>
          </cell>
          <cell r="K883">
            <v>2016</v>
          </cell>
          <cell r="L883">
            <v>2021</v>
          </cell>
          <cell r="M883">
            <v>1784.89</v>
          </cell>
          <cell r="N883">
            <v>1784.89</v>
          </cell>
          <cell r="O883">
            <v>0</v>
          </cell>
          <cell r="P883">
            <v>0.17</v>
          </cell>
          <cell r="Q883">
            <v>0.17</v>
          </cell>
          <cell r="R883">
            <v>0</v>
          </cell>
          <cell r="S883">
            <v>0</v>
          </cell>
          <cell r="T883">
            <v>0</v>
          </cell>
          <cell r="U883">
            <v>0</v>
          </cell>
          <cell r="V883">
            <v>85.7199999999998</v>
          </cell>
          <cell r="W883">
            <v>1699.1700000000003</v>
          </cell>
          <cell r="X883">
            <v>1699.1700000000003</v>
          </cell>
          <cell r="Y883">
            <v>0</v>
          </cell>
          <cell r="Z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1359.3360000000002</v>
          </cell>
          <cell r="AE883">
            <v>1359.3360000000002</v>
          </cell>
          <cell r="AF883"/>
          <cell r="AG883"/>
          <cell r="AH883"/>
          <cell r="AI883">
            <v>0.17</v>
          </cell>
          <cell r="AJ883">
            <v>0</v>
          </cell>
          <cell r="AK883">
            <v>339.83400000000006</v>
          </cell>
          <cell r="AL883">
            <v>339.83400000000006</v>
          </cell>
          <cell r="AM883"/>
          <cell r="AN883"/>
          <cell r="AO883"/>
          <cell r="AP883">
            <v>0</v>
          </cell>
          <cell r="AQ883">
            <v>0</v>
          </cell>
          <cell r="AR883">
            <v>0</v>
          </cell>
          <cell r="AS883">
            <v>0</v>
          </cell>
          <cell r="AT883"/>
          <cell r="AU883"/>
          <cell r="AV883"/>
          <cell r="AW883">
            <v>0</v>
          </cell>
          <cell r="AX883">
            <v>0</v>
          </cell>
          <cell r="AY883">
            <v>0</v>
          </cell>
          <cell r="AZ883">
            <v>0</v>
          </cell>
          <cell r="BA883"/>
          <cell r="BB883"/>
          <cell r="BC883"/>
          <cell r="BD883">
            <v>0</v>
          </cell>
          <cell r="BE883">
            <v>0</v>
          </cell>
          <cell r="BF883">
            <v>0</v>
          </cell>
          <cell r="BG883">
            <v>0</v>
          </cell>
          <cell r="BH883"/>
          <cell r="BI883"/>
          <cell r="BJ883"/>
          <cell r="BK883">
            <v>0</v>
          </cell>
          <cell r="BL883">
            <v>0</v>
          </cell>
          <cell r="BM883"/>
          <cell r="BN883">
            <v>0</v>
          </cell>
          <cell r="BO883">
            <v>0</v>
          </cell>
        </row>
        <row r="884">
          <cell r="I884" t="str">
            <v>2546/15</v>
          </cell>
          <cell r="J884" t="str">
            <v>G_2546/15</v>
          </cell>
          <cell r="K884">
            <v>2016</v>
          </cell>
          <cell r="L884">
            <v>2021</v>
          </cell>
          <cell r="M884">
            <v>1607.49</v>
          </cell>
          <cell r="N884">
            <v>1607.49</v>
          </cell>
          <cell r="O884">
            <v>0</v>
          </cell>
          <cell r="P884">
            <v>0.13200000000000001</v>
          </cell>
          <cell r="Q884">
            <v>0.13200000000000001</v>
          </cell>
          <cell r="R884">
            <v>0</v>
          </cell>
          <cell r="S884">
            <v>0</v>
          </cell>
          <cell r="T884">
            <v>0</v>
          </cell>
          <cell r="U884">
            <v>0</v>
          </cell>
          <cell r="V884">
            <v>101.49000000000001</v>
          </cell>
          <cell r="W884">
            <v>1506</v>
          </cell>
          <cell r="X884">
            <v>1506</v>
          </cell>
          <cell r="Y884">
            <v>0</v>
          </cell>
          <cell r="Z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1204.8</v>
          </cell>
          <cell r="AE884">
            <v>1204.8</v>
          </cell>
          <cell r="AF884"/>
          <cell r="AG884"/>
          <cell r="AH884"/>
          <cell r="AI884">
            <v>0.13200000000000001</v>
          </cell>
          <cell r="AJ884">
            <v>0</v>
          </cell>
          <cell r="AK884">
            <v>301.2</v>
          </cell>
          <cell r="AL884">
            <v>301.2</v>
          </cell>
          <cell r="AM884"/>
          <cell r="AN884"/>
          <cell r="AO884"/>
          <cell r="AP884">
            <v>0</v>
          </cell>
          <cell r="AQ884">
            <v>0</v>
          </cell>
          <cell r="AR884">
            <v>0</v>
          </cell>
          <cell r="AS884">
            <v>0</v>
          </cell>
          <cell r="AT884"/>
          <cell r="AU884"/>
          <cell r="AV884"/>
          <cell r="AW884">
            <v>0</v>
          </cell>
          <cell r="AX884">
            <v>0</v>
          </cell>
          <cell r="AY884">
            <v>0</v>
          </cell>
          <cell r="AZ884">
            <v>0</v>
          </cell>
          <cell r="BA884"/>
          <cell r="BB884"/>
          <cell r="BC884"/>
          <cell r="BD884">
            <v>0</v>
          </cell>
          <cell r="BE884">
            <v>0</v>
          </cell>
          <cell r="BF884">
            <v>0</v>
          </cell>
          <cell r="BG884">
            <v>0</v>
          </cell>
          <cell r="BH884"/>
          <cell r="BI884"/>
          <cell r="BJ884"/>
          <cell r="BK884">
            <v>0</v>
          </cell>
          <cell r="BL884">
            <v>0</v>
          </cell>
          <cell r="BM884"/>
          <cell r="BN884">
            <v>0</v>
          </cell>
          <cell r="BO884">
            <v>0</v>
          </cell>
        </row>
        <row r="885">
          <cell r="I885" t="str">
            <v>2547/15</v>
          </cell>
          <cell r="J885" t="str">
            <v>G_2547/15</v>
          </cell>
          <cell r="K885">
            <v>2016</v>
          </cell>
          <cell r="L885">
            <v>2021</v>
          </cell>
          <cell r="M885">
            <v>1346.89</v>
          </cell>
          <cell r="N885">
            <v>1346.89</v>
          </cell>
          <cell r="O885">
            <v>0</v>
          </cell>
          <cell r="P885">
            <v>7.5999999999999998E-2</v>
          </cell>
          <cell r="Q885">
            <v>7.5999999999999998E-2</v>
          </cell>
          <cell r="R885">
            <v>0</v>
          </cell>
          <cell r="S885">
            <v>0</v>
          </cell>
          <cell r="T885">
            <v>0</v>
          </cell>
          <cell r="U885">
            <v>0</v>
          </cell>
          <cell r="V885">
            <v>97.990000000000009</v>
          </cell>
          <cell r="W885">
            <v>1248.9000000000001</v>
          </cell>
          <cell r="X885">
            <v>1248.9000000000001</v>
          </cell>
          <cell r="Y885">
            <v>0</v>
          </cell>
          <cell r="Z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999.12000000000012</v>
          </cell>
          <cell r="AE885">
            <v>999.12000000000012</v>
          </cell>
          <cell r="AF885"/>
          <cell r="AG885"/>
          <cell r="AH885"/>
          <cell r="AI885">
            <v>7.5999999999999998E-2</v>
          </cell>
          <cell r="AJ885">
            <v>0</v>
          </cell>
          <cell r="AK885">
            <v>249.78000000000003</v>
          </cell>
          <cell r="AL885">
            <v>249.78000000000003</v>
          </cell>
          <cell r="AM885"/>
          <cell r="AN885"/>
          <cell r="AO885"/>
          <cell r="AP885">
            <v>0</v>
          </cell>
          <cell r="AQ885">
            <v>0</v>
          </cell>
          <cell r="AR885">
            <v>0</v>
          </cell>
          <cell r="AS885">
            <v>0</v>
          </cell>
          <cell r="AT885"/>
          <cell r="AU885"/>
          <cell r="AV885"/>
          <cell r="AW885">
            <v>0</v>
          </cell>
          <cell r="AX885">
            <v>0</v>
          </cell>
          <cell r="AY885">
            <v>0</v>
          </cell>
          <cell r="AZ885">
            <v>0</v>
          </cell>
          <cell r="BA885"/>
          <cell r="BB885"/>
          <cell r="BC885"/>
          <cell r="BD885">
            <v>0</v>
          </cell>
          <cell r="BE885">
            <v>0</v>
          </cell>
          <cell r="BF885">
            <v>0</v>
          </cell>
          <cell r="BG885">
            <v>0</v>
          </cell>
          <cell r="BH885"/>
          <cell r="BI885"/>
          <cell r="BJ885"/>
          <cell r="BK885">
            <v>0</v>
          </cell>
          <cell r="BL885">
            <v>0</v>
          </cell>
          <cell r="BM885"/>
          <cell r="BN885">
            <v>0</v>
          </cell>
          <cell r="BO885">
            <v>0</v>
          </cell>
        </row>
        <row r="886">
          <cell r="I886" t="str">
            <v>2548/15</v>
          </cell>
          <cell r="J886" t="str">
            <v>G_2548/15</v>
          </cell>
          <cell r="K886">
            <v>2016</v>
          </cell>
          <cell r="L886">
            <v>2021</v>
          </cell>
          <cell r="M886">
            <v>1551.7</v>
          </cell>
          <cell r="N886">
            <v>1551.7</v>
          </cell>
          <cell r="O886">
            <v>0</v>
          </cell>
          <cell r="P886">
            <v>0.12</v>
          </cell>
          <cell r="Q886">
            <v>0.12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20.899999999999864</v>
          </cell>
          <cell r="W886">
            <v>1530.8000000000002</v>
          </cell>
          <cell r="X886">
            <v>1530.8000000000002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1224.6400000000001</v>
          </cell>
          <cell r="AE886">
            <v>1224.6400000000001</v>
          </cell>
          <cell r="AF886"/>
          <cell r="AG886"/>
          <cell r="AH886"/>
          <cell r="AI886">
            <v>0.12</v>
          </cell>
          <cell r="AJ886">
            <v>0</v>
          </cell>
          <cell r="AK886">
            <v>306.16000000000003</v>
          </cell>
          <cell r="AL886">
            <v>306.16000000000003</v>
          </cell>
          <cell r="AM886"/>
          <cell r="AN886"/>
          <cell r="AO886"/>
          <cell r="AP886">
            <v>0</v>
          </cell>
          <cell r="AQ886">
            <v>0</v>
          </cell>
          <cell r="AR886">
            <v>0</v>
          </cell>
          <cell r="AS886">
            <v>0</v>
          </cell>
          <cell r="AT886"/>
          <cell r="AU886"/>
          <cell r="AV886"/>
          <cell r="AW886">
            <v>0</v>
          </cell>
          <cell r="AX886">
            <v>0</v>
          </cell>
          <cell r="AY886">
            <v>0</v>
          </cell>
          <cell r="AZ886">
            <v>0</v>
          </cell>
          <cell r="BA886"/>
          <cell r="BB886"/>
          <cell r="BC886"/>
          <cell r="BD886">
            <v>0</v>
          </cell>
          <cell r="BE886">
            <v>0</v>
          </cell>
          <cell r="BF886">
            <v>0</v>
          </cell>
          <cell r="BG886">
            <v>0</v>
          </cell>
          <cell r="BH886"/>
          <cell r="BI886"/>
          <cell r="BJ886"/>
          <cell r="BK886">
            <v>0</v>
          </cell>
          <cell r="BL886">
            <v>0</v>
          </cell>
          <cell r="BM886"/>
          <cell r="BN886">
            <v>0</v>
          </cell>
          <cell r="BO886">
            <v>0</v>
          </cell>
        </row>
        <row r="887">
          <cell r="I887" t="str">
            <v>2549/15</v>
          </cell>
          <cell r="J887" t="str">
            <v>G_2549/15</v>
          </cell>
          <cell r="K887">
            <v>2016</v>
          </cell>
          <cell r="L887">
            <v>2021</v>
          </cell>
          <cell r="M887">
            <v>2498.96</v>
          </cell>
          <cell r="N887">
            <v>2498.96</v>
          </cell>
          <cell r="O887">
            <v>0</v>
          </cell>
          <cell r="P887">
            <v>0.3</v>
          </cell>
          <cell r="Q887">
            <v>0.3</v>
          </cell>
          <cell r="R887">
            <v>0</v>
          </cell>
          <cell r="S887">
            <v>0</v>
          </cell>
          <cell r="T887">
            <v>0</v>
          </cell>
          <cell r="U887">
            <v>0</v>
          </cell>
          <cell r="V887">
            <v>25.150000000000091</v>
          </cell>
          <cell r="W887">
            <v>2473.81</v>
          </cell>
          <cell r="X887">
            <v>2473.81</v>
          </cell>
          <cell r="Y887">
            <v>0</v>
          </cell>
          <cell r="Z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1979.048</v>
          </cell>
          <cell r="AE887">
            <v>1979.048</v>
          </cell>
          <cell r="AF887"/>
          <cell r="AG887"/>
          <cell r="AH887"/>
          <cell r="AI887">
            <v>0.3</v>
          </cell>
          <cell r="AJ887">
            <v>0</v>
          </cell>
          <cell r="AK887">
            <v>494.762</v>
          </cell>
          <cell r="AL887">
            <v>494.762</v>
          </cell>
          <cell r="AM887"/>
          <cell r="AN887"/>
          <cell r="AO887"/>
          <cell r="AP887">
            <v>0</v>
          </cell>
          <cell r="AQ887">
            <v>0</v>
          </cell>
          <cell r="AR887">
            <v>0</v>
          </cell>
          <cell r="AS887">
            <v>0</v>
          </cell>
          <cell r="AT887"/>
          <cell r="AU887"/>
          <cell r="AV887"/>
          <cell r="AW887">
            <v>0</v>
          </cell>
          <cell r="AX887">
            <v>0</v>
          </cell>
          <cell r="AY887">
            <v>0</v>
          </cell>
          <cell r="AZ887">
            <v>0</v>
          </cell>
          <cell r="BA887"/>
          <cell r="BB887"/>
          <cell r="BC887"/>
          <cell r="BD887">
            <v>0</v>
          </cell>
          <cell r="BE887">
            <v>0</v>
          </cell>
          <cell r="BF887">
            <v>0</v>
          </cell>
          <cell r="BG887">
            <v>0</v>
          </cell>
          <cell r="BH887"/>
          <cell r="BI887"/>
          <cell r="BJ887"/>
          <cell r="BK887">
            <v>0</v>
          </cell>
          <cell r="BL887">
            <v>0</v>
          </cell>
          <cell r="BM887"/>
          <cell r="BN887">
            <v>0</v>
          </cell>
          <cell r="BO887">
            <v>0</v>
          </cell>
        </row>
        <row r="888">
          <cell r="I888" t="str">
            <v>2551/15</v>
          </cell>
          <cell r="J888" t="str">
            <v>G_2551/15</v>
          </cell>
          <cell r="K888">
            <v>2017</v>
          </cell>
          <cell r="L888">
            <v>2021</v>
          </cell>
          <cell r="M888">
            <v>1878.16</v>
          </cell>
          <cell r="N888">
            <v>1878.16</v>
          </cell>
          <cell r="O888">
            <v>0</v>
          </cell>
          <cell r="P888">
            <v>0.19</v>
          </cell>
          <cell r="Q888">
            <v>0.19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1878.1600000000003</v>
          </cell>
          <cell r="X888">
            <v>1878.1600000000003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1502.5280000000002</v>
          </cell>
          <cell r="AE888">
            <v>1502.5280000000002</v>
          </cell>
          <cell r="AF888"/>
          <cell r="AG888"/>
          <cell r="AH888"/>
          <cell r="AI888">
            <v>0.19</v>
          </cell>
          <cell r="AJ888">
            <v>0</v>
          </cell>
          <cell r="AK888">
            <v>375.63200000000006</v>
          </cell>
          <cell r="AL888">
            <v>375.63200000000006</v>
          </cell>
          <cell r="AM888"/>
          <cell r="AN888"/>
          <cell r="AO888"/>
          <cell r="AP888">
            <v>0</v>
          </cell>
          <cell r="AQ888">
            <v>0</v>
          </cell>
          <cell r="AR888">
            <v>0</v>
          </cell>
          <cell r="AS888">
            <v>0</v>
          </cell>
          <cell r="AT888"/>
          <cell r="AU888"/>
          <cell r="AV888"/>
          <cell r="AW888">
            <v>0</v>
          </cell>
          <cell r="AX888">
            <v>0</v>
          </cell>
          <cell r="AY888">
            <v>0</v>
          </cell>
          <cell r="AZ888">
            <v>0</v>
          </cell>
          <cell r="BA888"/>
          <cell r="BB888"/>
          <cell r="BC888"/>
          <cell r="BD888">
            <v>0</v>
          </cell>
          <cell r="BE888">
            <v>0</v>
          </cell>
          <cell r="BF888">
            <v>0</v>
          </cell>
          <cell r="BG888">
            <v>0</v>
          </cell>
          <cell r="BH888"/>
          <cell r="BI888"/>
          <cell r="BJ888"/>
          <cell r="BK888">
            <v>0</v>
          </cell>
          <cell r="BL888">
            <v>0</v>
          </cell>
          <cell r="BM888"/>
          <cell r="BN888">
            <v>0</v>
          </cell>
          <cell r="BO888">
            <v>0</v>
          </cell>
        </row>
        <row r="889">
          <cell r="I889" t="str">
            <v>2552/15</v>
          </cell>
          <cell r="J889" t="str">
            <v>G_2552/15</v>
          </cell>
          <cell r="K889">
            <v>2017</v>
          </cell>
          <cell r="L889">
            <v>2021</v>
          </cell>
          <cell r="M889">
            <v>1738.26</v>
          </cell>
          <cell r="N889">
            <v>1738.26</v>
          </cell>
          <cell r="O889">
            <v>0</v>
          </cell>
          <cell r="P889">
            <v>0.16</v>
          </cell>
          <cell r="Q889">
            <v>0.16</v>
          </cell>
          <cell r="R889">
            <v>0</v>
          </cell>
          <cell r="S889">
            <v>0</v>
          </cell>
          <cell r="T889">
            <v>0</v>
          </cell>
          <cell r="U889">
            <v>0</v>
          </cell>
          <cell r="V889">
            <v>0</v>
          </cell>
          <cell r="W889">
            <v>1738.2600000000002</v>
          </cell>
          <cell r="X889">
            <v>1738.2600000000002</v>
          </cell>
          <cell r="Y889">
            <v>0</v>
          </cell>
          <cell r="Z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1390.6080000000002</v>
          </cell>
          <cell r="AE889">
            <v>1390.6080000000002</v>
          </cell>
          <cell r="AF889"/>
          <cell r="AG889"/>
          <cell r="AH889"/>
          <cell r="AI889">
            <v>0.16</v>
          </cell>
          <cell r="AJ889">
            <v>0</v>
          </cell>
          <cell r="AK889">
            <v>347.65200000000004</v>
          </cell>
          <cell r="AL889">
            <v>347.65200000000004</v>
          </cell>
          <cell r="AM889"/>
          <cell r="AN889"/>
          <cell r="AO889"/>
          <cell r="AP889">
            <v>0</v>
          </cell>
          <cell r="AQ889">
            <v>0</v>
          </cell>
          <cell r="AR889">
            <v>0</v>
          </cell>
          <cell r="AS889">
            <v>0</v>
          </cell>
          <cell r="AT889"/>
          <cell r="AU889"/>
          <cell r="AV889"/>
          <cell r="AW889">
            <v>0</v>
          </cell>
          <cell r="AX889">
            <v>0</v>
          </cell>
          <cell r="AY889">
            <v>0</v>
          </cell>
          <cell r="AZ889">
            <v>0</v>
          </cell>
          <cell r="BA889"/>
          <cell r="BB889"/>
          <cell r="BC889"/>
          <cell r="BD889">
            <v>0</v>
          </cell>
          <cell r="BE889">
            <v>0</v>
          </cell>
          <cell r="BF889">
            <v>0</v>
          </cell>
          <cell r="BG889">
            <v>0</v>
          </cell>
          <cell r="BH889"/>
          <cell r="BI889"/>
          <cell r="BJ889"/>
          <cell r="BK889">
            <v>0</v>
          </cell>
          <cell r="BL889">
            <v>0</v>
          </cell>
          <cell r="BM889"/>
          <cell r="BN889">
            <v>0</v>
          </cell>
          <cell r="BO889">
            <v>0</v>
          </cell>
        </row>
        <row r="890">
          <cell r="I890" t="str">
            <v>2553/15</v>
          </cell>
          <cell r="J890" t="str">
            <v>G_2553/15</v>
          </cell>
          <cell r="K890">
            <v>2017</v>
          </cell>
          <cell r="L890">
            <v>2021</v>
          </cell>
          <cell r="M890">
            <v>1598.35</v>
          </cell>
          <cell r="N890">
            <v>1598.35</v>
          </cell>
          <cell r="O890">
            <v>0</v>
          </cell>
          <cell r="P890">
            <v>0.13</v>
          </cell>
          <cell r="Q890">
            <v>0.13</v>
          </cell>
          <cell r="R890">
            <v>0</v>
          </cell>
          <cell r="S890">
            <v>0</v>
          </cell>
          <cell r="T890">
            <v>0</v>
          </cell>
          <cell r="U890">
            <v>0</v>
          </cell>
          <cell r="V890">
            <v>0</v>
          </cell>
          <cell r="W890">
            <v>1598.3500000000001</v>
          </cell>
          <cell r="X890">
            <v>1598.3500000000001</v>
          </cell>
          <cell r="Y890">
            <v>0</v>
          </cell>
          <cell r="Z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1278.68</v>
          </cell>
          <cell r="AE890">
            <v>1278.68</v>
          </cell>
          <cell r="AF890"/>
          <cell r="AG890"/>
          <cell r="AH890"/>
          <cell r="AI890">
            <v>0.13</v>
          </cell>
          <cell r="AJ890">
            <v>0</v>
          </cell>
          <cell r="AK890">
            <v>319.67</v>
          </cell>
          <cell r="AL890">
            <v>319.67</v>
          </cell>
          <cell r="AM890"/>
          <cell r="AN890"/>
          <cell r="AO890"/>
          <cell r="AP890">
            <v>0</v>
          </cell>
          <cell r="AQ890">
            <v>0</v>
          </cell>
          <cell r="AR890">
            <v>0</v>
          </cell>
          <cell r="AS890">
            <v>0</v>
          </cell>
          <cell r="AT890"/>
          <cell r="AU890"/>
          <cell r="AV890"/>
          <cell r="AW890">
            <v>0</v>
          </cell>
          <cell r="AX890">
            <v>0</v>
          </cell>
          <cell r="AY890">
            <v>0</v>
          </cell>
          <cell r="AZ890">
            <v>0</v>
          </cell>
          <cell r="BA890"/>
          <cell r="BB890"/>
          <cell r="BC890"/>
          <cell r="BD890">
            <v>0</v>
          </cell>
          <cell r="BE890">
            <v>0</v>
          </cell>
          <cell r="BF890">
            <v>0</v>
          </cell>
          <cell r="BG890">
            <v>0</v>
          </cell>
          <cell r="BH890"/>
          <cell r="BI890"/>
          <cell r="BJ890"/>
          <cell r="BK890">
            <v>0</v>
          </cell>
          <cell r="BL890">
            <v>0</v>
          </cell>
          <cell r="BM890"/>
          <cell r="BN890">
            <v>0</v>
          </cell>
          <cell r="BO890">
            <v>0</v>
          </cell>
        </row>
        <row r="891">
          <cell r="I891" t="str">
            <v>2554/15</v>
          </cell>
          <cell r="J891" t="str">
            <v>G_2554/15</v>
          </cell>
          <cell r="K891">
            <v>2017</v>
          </cell>
          <cell r="L891">
            <v>2021</v>
          </cell>
          <cell r="M891">
            <v>1598.35</v>
          </cell>
          <cell r="N891">
            <v>1598.35</v>
          </cell>
          <cell r="O891">
            <v>0</v>
          </cell>
          <cell r="P891">
            <v>0.13</v>
          </cell>
          <cell r="Q891">
            <v>0.13</v>
          </cell>
          <cell r="R891">
            <v>0</v>
          </cell>
          <cell r="S891">
            <v>0</v>
          </cell>
          <cell r="T891">
            <v>0</v>
          </cell>
          <cell r="U891">
            <v>0</v>
          </cell>
          <cell r="V891">
            <v>0</v>
          </cell>
          <cell r="W891">
            <v>1598.3500000000001</v>
          </cell>
          <cell r="X891">
            <v>1598.3500000000001</v>
          </cell>
          <cell r="Y891">
            <v>0</v>
          </cell>
          <cell r="Z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1278.68</v>
          </cell>
          <cell r="AE891">
            <v>1278.68</v>
          </cell>
          <cell r="AF891"/>
          <cell r="AG891"/>
          <cell r="AH891"/>
          <cell r="AI891">
            <v>0.13</v>
          </cell>
          <cell r="AJ891">
            <v>0</v>
          </cell>
          <cell r="AK891">
            <v>319.67</v>
          </cell>
          <cell r="AL891">
            <v>319.67</v>
          </cell>
          <cell r="AM891"/>
          <cell r="AN891"/>
          <cell r="AO891"/>
          <cell r="AP891">
            <v>0</v>
          </cell>
          <cell r="AQ891">
            <v>0</v>
          </cell>
          <cell r="AR891">
            <v>0</v>
          </cell>
          <cell r="AS891">
            <v>0</v>
          </cell>
          <cell r="AT891"/>
          <cell r="AU891"/>
          <cell r="AV891"/>
          <cell r="AW891">
            <v>0</v>
          </cell>
          <cell r="AX891">
            <v>0</v>
          </cell>
          <cell r="AY891">
            <v>0</v>
          </cell>
          <cell r="AZ891">
            <v>0</v>
          </cell>
          <cell r="BA891"/>
          <cell r="BB891"/>
          <cell r="BC891"/>
          <cell r="BD891">
            <v>0</v>
          </cell>
          <cell r="BE891">
            <v>0</v>
          </cell>
          <cell r="BF891">
            <v>0</v>
          </cell>
          <cell r="BG891">
            <v>0</v>
          </cell>
          <cell r="BH891"/>
          <cell r="BI891"/>
          <cell r="BJ891"/>
          <cell r="BK891">
            <v>0</v>
          </cell>
          <cell r="BL891">
            <v>0</v>
          </cell>
          <cell r="BM891"/>
          <cell r="BN891">
            <v>0</v>
          </cell>
          <cell r="BO891">
            <v>0</v>
          </cell>
        </row>
        <row r="892">
          <cell r="I892" t="str">
            <v>2555/15</v>
          </cell>
          <cell r="J892" t="str">
            <v>G_2555/15</v>
          </cell>
          <cell r="K892">
            <v>2017</v>
          </cell>
          <cell r="L892">
            <v>2021</v>
          </cell>
          <cell r="M892">
            <v>1374.22</v>
          </cell>
          <cell r="N892">
            <v>1374.22</v>
          </cell>
          <cell r="O892">
            <v>0</v>
          </cell>
          <cell r="P892">
            <v>7.4999999999999997E-2</v>
          </cell>
          <cell r="Q892">
            <v>7.4999999999999997E-2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1374.22</v>
          </cell>
          <cell r="X892">
            <v>1374.22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1099.376</v>
          </cell>
          <cell r="AE892">
            <v>1099.376</v>
          </cell>
          <cell r="AF892"/>
          <cell r="AG892"/>
          <cell r="AH892"/>
          <cell r="AI892">
            <v>7.4999999999999997E-2</v>
          </cell>
          <cell r="AJ892">
            <v>0</v>
          </cell>
          <cell r="AK892">
            <v>274.84399999999999</v>
          </cell>
          <cell r="AL892">
            <v>274.84399999999999</v>
          </cell>
          <cell r="AM892"/>
          <cell r="AN892"/>
          <cell r="AO892"/>
          <cell r="AP892">
            <v>0</v>
          </cell>
          <cell r="AQ892">
            <v>0</v>
          </cell>
          <cell r="AR892">
            <v>0</v>
          </cell>
          <cell r="AS892">
            <v>0</v>
          </cell>
          <cell r="AT892"/>
          <cell r="AU892"/>
          <cell r="AV892"/>
          <cell r="AW892">
            <v>0</v>
          </cell>
          <cell r="AX892">
            <v>0</v>
          </cell>
          <cell r="AY892">
            <v>0</v>
          </cell>
          <cell r="AZ892">
            <v>0</v>
          </cell>
          <cell r="BA892"/>
          <cell r="BB892"/>
          <cell r="BC892"/>
          <cell r="BD892">
            <v>0</v>
          </cell>
          <cell r="BE892">
            <v>0</v>
          </cell>
          <cell r="BF892">
            <v>0</v>
          </cell>
          <cell r="BG892">
            <v>0</v>
          </cell>
          <cell r="BH892"/>
          <cell r="BI892"/>
          <cell r="BJ892"/>
          <cell r="BK892">
            <v>0</v>
          </cell>
          <cell r="BL892">
            <v>0</v>
          </cell>
          <cell r="BM892"/>
          <cell r="BN892">
            <v>0</v>
          </cell>
          <cell r="BO892">
            <v>0</v>
          </cell>
        </row>
        <row r="893">
          <cell r="I893" t="str">
            <v>2556/15</v>
          </cell>
          <cell r="J893" t="str">
            <v>G_2556/15</v>
          </cell>
          <cell r="K893">
            <v>2017</v>
          </cell>
          <cell r="L893">
            <v>2021</v>
          </cell>
          <cell r="M893">
            <v>1784.89</v>
          </cell>
          <cell r="N893">
            <v>1784.89</v>
          </cell>
          <cell r="O893">
            <v>0</v>
          </cell>
          <cell r="P893">
            <v>0.17</v>
          </cell>
          <cell r="Q893">
            <v>0.17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1784.8900000000003</v>
          </cell>
          <cell r="X893">
            <v>1784.8900000000003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1427.9120000000003</v>
          </cell>
          <cell r="AE893">
            <v>1427.9120000000003</v>
          </cell>
          <cell r="AF893"/>
          <cell r="AG893"/>
          <cell r="AH893"/>
          <cell r="AI893">
            <v>0.17</v>
          </cell>
          <cell r="AJ893">
            <v>0</v>
          </cell>
          <cell r="AK893">
            <v>356.97800000000007</v>
          </cell>
          <cell r="AL893">
            <v>356.97800000000007</v>
          </cell>
          <cell r="AM893"/>
          <cell r="AN893"/>
          <cell r="AO893"/>
          <cell r="AP893">
            <v>0</v>
          </cell>
          <cell r="AQ893">
            <v>0</v>
          </cell>
          <cell r="AR893">
            <v>0</v>
          </cell>
          <cell r="AS893">
            <v>0</v>
          </cell>
          <cell r="AT893"/>
          <cell r="AU893"/>
          <cell r="AV893"/>
          <cell r="AW893">
            <v>0</v>
          </cell>
          <cell r="AX893">
            <v>0</v>
          </cell>
          <cell r="AY893">
            <v>0</v>
          </cell>
          <cell r="AZ893">
            <v>0</v>
          </cell>
          <cell r="BA893"/>
          <cell r="BB893"/>
          <cell r="BC893"/>
          <cell r="BD893">
            <v>0</v>
          </cell>
          <cell r="BE893">
            <v>0</v>
          </cell>
          <cell r="BF893">
            <v>0</v>
          </cell>
          <cell r="BG893">
            <v>0</v>
          </cell>
          <cell r="BH893"/>
          <cell r="BI893"/>
          <cell r="BJ893"/>
          <cell r="BK893">
            <v>0</v>
          </cell>
          <cell r="BL893">
            <v>0</v>
          </cell>
          <cell r="BM893"/>
          <cell r="BN893">
            <v>0</v>
          </cell>
          <cell r="BO893">
            <v>0</v>
          </cell>
        </row>
        <row r="894">
          <cell r="I894" t="str">
            <v>2558/15</v>
          </cell>
          <cell r="J894" t="str">
            <v>I_2558/15</v>
          </cell>
          <cell r="K894">
            <v>2018</v>
          </cell>
          <cell r="L894">
            <v>2021</v>
          </cell>
          <cell r="M894">
            <v>1458.44</v>
          </cell>
          <cell r="N894">
            <v>1458.44</v>
          </cell>
          <cell r="O894">
            <v>0</v>
          </cell>
          <cell r="P894">
            <v>0.1</v>
          </cell>
          <cell r="Q894">
            <v>0.1</v>
          </cell>
          <cell r="R894">
            <v>0</v>
          </cell>
          <cell r="S894">
            <v>0</v>
          </cell>
          <cell r="T894">
            <v>0</v>
          </cell>
          <cell r="U894">
            <v>0</v>
          </cell>
          <cell r="V894">
            <v>101.33999999999992</v>
          </cell>
          <cell r="W894">
            <v>1357.1000000000001</v>
          </cell>
          <cell r="X894">
            <v>1357.1000000000001</v>
          </cell>
          <cell r="Y894">
            <v>0</v>
          </cell>
          <cell r="Z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1085.68</v>
          </cell>
          <cell r="AE894">
            <v>1085.68</v>
          </cell>
          <cell r="AF894"/>
          <cell r="AG894"/>
          <cell r="AH894"/>
          <cell r="AI894">
            <v>0.1</v>
          </cell>
          <cell r="AJ894">
            <v>0</v>
          </cell>
          <cell r="AK894">
            <v>271.42</v>
          </cell>
          <cell r="AL894">
            <v>271.42</v>
          </cell>
          <cell r="AM894"/>
          <cell r="AN894"/>
          <cell r="AO894"/>
          <cell r="AP894">
            <v>0</v>
          </cell>
          <cell r="AQ894">
            <v>0</v>
          </cell>
          <cell r="AR894">
            <v>0</v>
          </cell>
          <cell r="AS894">
            <v>0</v>
          </cell>
          <cell r="AT894"/>
          <cell r="AU894"/>
          <cell r="AV894"/>
          <cell r="AW894">
            <v>0</v>
          </cell>
          <cell r="AX894">
            <v>0</v>
          </cell>
          <cell r="AY894">
            <v>0</v>
          </cell>
          <cell r="AZ894">
            <v>0</v>
          </cell>
          <cell r="BA894"/>
          <cell r="BB894"/>
          <cell r="BC894"/>
          <cell r="BD894">
            <v>0</v>
          </cell>
          <cell r="BE894">
            <v>0</v>
          </cell>
          <cell r="BF894">
            <v>0</v>
          </cell>
          <cell r="BG894">
            <v>0</v>
          </cell>
          <cell r="BH894"/>
          <cell r="BI894"/>
          <cell r="BJ894"/>
          <cell r="BK894">
            <v>0</v>
          </cell>
          <cell r="BL894">
            <v>0</v>
          </cell>
          <cell r="BM894"/>
          <cell r="BN894">
            <v>0</v>
          </cell>
          <cell r="BO894">
            <v>0</v>
          </cell>
        </row>
        <row r="895">
          <cell r="I895" t="str">
            <v>2559/15</v>
          </cell>
          <cell r="J895" t="str">
            <v>I_2559/15</v>
          </cell>
          <cell r="K895">
            <v>2018</v>
          </cell>
          <cell r="L895">
            <v>2021</v>
          </cell>
          <cell r="M895">
            <v>1458.44</v>
          </cell>
          <cell r="N895">
            <v>1458.44</v>
          </cell>
          <cell r="O895">
            <v>0</v>
          </cell>
          <cell r="P895">
            <v>0.1</v>
          </cell>
          <cell r="Q895">
            <v>0.1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1458.4400000000003</v>
          </cell>
          <cell r="X895">
            <v>1458.4400000000003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1166.7520000000002</v>
          </cell>
          <cell r="AE895">
            <v>1166.7520000000002</v>
          </cell>
          <cell r="AF895"/>
          <cell r="AG895"/>
          <cell r="AH895"/>
          <cell r="AI895">
            <v>0.1</v>
          </cell>
          <cell r="AJ895">
            <v>0</v>
          </cell>
          <cell r="AK895">
            <v>291.68800000000005</v>
          </cell>
          <cell r="AL895">
            <v>291.68800000000005</v>
          </cell>
          <cell r="AM895"/>
          <cell r="AN895"/>
          <cell r="AO895"/>
          <cell r="AP895">
            <v>0</v>
          </cell>
          <cell r="AQ895">
            <v>0</v>
          </cell>
          <cell r="AR895">
            <v>0</v>
          </cell>
          <cell r="AS895">
            <v>0</v>
          </cell>
          <cell r="AT895"/>
          <cell r="AU895"/>
          <cell r="AV895"/>
          <cell r="AW895">
            <v>0</v>
          </cell>
          <cell r="AX895">
            <v>0</v>
          </cell>
          <cell r="AY895">
            <v>0</v>
          </cell>
          <cell r="AZ895">
            <v>0</v>
          </cell>
          <cell r="BA895"/>
          <cell r="BB895"/>
          <cell r="BC895"/>
          <cell r="BD895">
            <v>0</v>
          </cell>
          <cell r="BE895">
            <v>0</v>
          </cell>
          <cell r="BF895">
            <v>0</v>
          </cell>
          <cell r="BG895">
            <v>0</v>
          </cell>
          <cell r="BH895"/>
          <cell r="BI895"/>
          <cell r="BJ895"/>
          <cell r="BK895">
            <v>0</v>
          </cell>
          <cell r="BL895">
            <v>0</v>
          </cell>
          <cell r="BM895"/>
          <cell r="BN895">
            <v>0</v>
          </cell>
          <cell r="BO895">
            <v>0</v>
          </cell>
        </row>
        <row r="896">
          <cell r="I896" t="str">
            <v>2560/15</v>
          </cell>
          <cell r="J896" t="str">
            <v>I_2560/15</v>
          </cell>
          <cell r="K896">
            <v>2018</v>
          </cell>
          <cell r="L896">
            <v>2021</v>
          </cell>
          <cell r="M896">
            <v>1271.8900000000001</v>
          </cell>
          <cell r="N896">
            <v>1271.8900000000001</v>
          </cell>
          <cell r="O896">
            <v>0</v>
          </cell>
          <cell r="P896">
            <v>0.06</v>
          </cell>
          <cell r="Q896">
            <v>0.06</v>
          </cell>
          <cell r="R896">
            <v>0</v>
          </cell>
          <cell r="S896">
            <v>0</v>
          </cell>
          <cell r="T896">
            <v>0</v>
          </cell>
          <cell r="U896">
            <v>0</v>
          </cell>
          <cell r="V896">
            <v>0</v>
          </cell>
          <cell r="W896">
            <v>1271.8900000000003</v>
          </cell>
          <cell r="X896">
            <v>1271.8900000000003</v>
          </cell>
          <cell r="Y896">
            <v>0</v>
          </cell>
          <cell r="Z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1017.5120000000002</v>
          </cell>
          <cell r="AE896">
            <v>1017.5120000000002</v>
          </cell>
          <cell r="AF896"/>
          <cell r="AG896"/>
          <cell r="AH896"/>
          <cell r="AI896">
            <v>0.06</v>
          </cell>
          <cell r="AJ896">
            <v>0</v>
          </cell>
          <cell r="AK896">
            <v>254.37800000000004</v>
          </cell>
          <cell r="AL896">
            <v>254.37800000000004</v>
          </cell>
          <cell r="AM896"/>
          <cell r="AN896"/>
          <cell r="AO896"/>
          <cell r="AP896">
            <v>0</v>
          </cell>
          <cell r="AQ896">
            <v>0</v>
          </cell>
          <cell r="AR896">
            <v>0</v>
          </cell>
          <cell r="AS896">
            <v>0</v>
          </cell>
          <cell r="AT896"/>
          <cell r="AU896"/>
          <cell r="AV896"/>
          <cell r="AW896">
            <v>0</v>
          </cell>
          <cell r="AX896">
            <v>0</v>
          </cell>
          <cell r="AY896">
            <v>0</v>
          </cell>
          <cell r="AZ896">
            <v>0</v>
          </cell>
          <cell r="BA896"/>
          <cell r="BB896"/>
          <cell r="BC896"/>
          <cell r="BD896">
            <v>0</v>
          </cell>
          <cell r="BE896">
            <v>0</v>
          </cell>
          <cell r="BF896">
            <v>0</v>
          </cell>
          <cell r="BG896">
            <v>0</v>
          </cell>
          <cell r="BH896"/>
          <cell r="BI896"/>
          <cell r="BJ896"/>
          <cell r="BK896">
            <v>0</v>
          </cell>
          <cell r="BL896">
            <v>0</v>
          </cell>
          <cell r="BM896"/>
          <cell r="BN896">
            <v>0</v>
          </cell>
          <cell r="BO896">
            <v>0</v>
          </cell>
        </row>
        <row r="897">
          <cell r="I897" t="str">
            <v>2561/15</v>
          </cell>
          <cell r="J897" t="str">
            <v>I_2561/15</v>
          </cell>
          <cell r="K897">
            <v>2018</v>
          </cell>
          <cell r="L897">
            <v>2021</v>
          </cell>
          <cell r="M897">
            <v>1598.35</v>
          </cell>
          <cell r="N897">
            <v>1598.35</v>
          </cell>
          <cell r="O897">
            <v>0</v>
          </cell>
          <cell r="P897">
            <v>0.13</v>
          </cell>
          <cell r="Q897">
            <v>0.13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0</v>
          </cell>
          <cell r="W897">
            <v>1598.3500000000001</v>
          </cell>
          <cell r="X897">
            <v>1598.3500000000001</v>
          </cell>
          <cell r="Y897">
            <v>0</v>
          </cell>
          <cell r="Z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1278.68</v>
          </cell>
          <cell r="AE897">
            <v>1278.68</v>
          </cell>
          <cell r="AF897"/>
          <cell r="AG897"/>
          <cell r="AH897"/>
          <cell r="AI897">
            <v>0.13</v>
          </cell>
          <cell r="AJ897">
            <v>0</v>
          </cell>
          <cell r="AK897">
            <v>319.67</v>
          </cell>
          <cell r="AL897">
            <v>319.67</v>
          </cell>
          <cell r="AM897"/>
          <cell r="AN897"/>
          <cell r="AO897"/>
          <cell r="AP897">
            <v>0</v>
          </cell>
          <cell r="AQ897">
            <v>0</v>
          </cell>
          <cell r="AR897">
            <v>0</v>
          </cell>
          <cell r="AS897">
            <v>0</v>
          </cell>
          <cell r="AT897"/>
          <cell r="AU897"/>
          <cell r="AV897"/>
          <cell r="AW897">
            <v>0</v>
          </cell>
          <cell r="AX897">
            <v>0</v>
          </cell>
          <cell r="AY897">
            <v>0</v>
          </cell>
          <cell r="AZ897">
            <v>0</v>
          </cell>
          <cell r="BA897"/>
          <cell r="BB897"/>
          <cell r="BC897"/>
          <cell r="BD897">
            <v>0</v>
          </cell>
          <cell r="BE897">
            <v>0</v>
          </cell>
          <cell r="BF897">
            <v>0</v>
          </cell>
          <cell r="BG897">
            <v>0</v>
          </cell>
          <cell r="BH897"/>
          <cell r="BI897"/>
          <cell r="BJ897"/>
          <cell r="BK897">
            <v>0</v>
          </cell>
          <cell r="BL897">
            <v>0</v>
          </cell>
          <cell r="BM897"/>
          <cell r="BN897">
            <v>0</v>
          </cell>
          <cell r="BO897">
            <v>0</v>
          </cell>
        </row>
        <row r="898">
          <cell r="I898" t="str">
            <v>2562/15</v>
          </cell>
          <cell r="J898" t="str">
            <v>I_2562/15</v>
          </cell>
          <cell r="K898">
            <v>2018</v>
          </cell>
          <cell r="L898">
            <v>2021</v>
          </cell>
          <cell r="M898">
            <v>1411.79</v>
          </cell>
          <cell r="N898">
            <v>1411.79</v>
          </cell>
          <cell r="O898">
            <v>0</v>
          </cell>
          <cell r="P898">
            <v>0.09</v>
          </cell>
          <cell r="Q898">
            <v>0.09</v>
          </cell>
          <cell r="R898">
            <v>0</v>
          </cell>
          <cell r="S898">
            <v>0</v>
          </cell>
          <cell r="T898">
            <v>0</v>
          </cell>
          <cell r="U898">
            <v>0</v>
          </cell>
          <cell r="V898">
            <v>0</v>
          </cell>
          <cell r="W898">
            <v>1411.79</v>
          </cell>
          <cell r="X898">
            <v>1411.79</v>
          </cell>
          <cell r="Y898">
            <v>0</v>
          </cell>
          <cell r="Z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1129.432</v>
          </cell>
          <cell r="AE898">
            <v>1129.432</v>
          </cell>
          <cell r="AF898"/>
          <cell r="AG898"/>
          <cell r="AH898"/>
          <cell r="AI898">
            <v>0.09</v>
          </cell>
          <cell r="AJ898">
            <v>0</v>
          </cell>
          <cell r="AK898">
            <v>282.358</v>
          </cell>
          <cell r="AL898">
            <v>282.358</v>
          </cell>
          <cell r="AM898"/>
          <cell r="AN898"/>
          <cell r="AO898"/>
          <cell r="AP898">
            <v>0</v>
          </cell>
          <cell r="AQ898">
            <v>0</v>
          </cell>
          <cell r="AR898">
            <v>0</v>
          </cell>
          <cell r="AS898">
            <v>0</v>
          </cell>
          <cell r="AT898"/>
          <cell r="AU898"/>
          <cell r="AV898"/>
          <cell r="AW898">
            <v>0</v>
          </cell>
          <cell r="AX898">
            <v>0</v>
          </cell>
          <cell r="AY898">
            <v>0</v>
          </cell>
          <cell r="AZ898">
            <v>0</v>
          </cell>
          <cell r="BA898"/>
          <cell r="BB898"/>
          <cell r="BC898"/>
          <cell r="BD898">
            <v>0</v>
          </cell>
          <cell r="BE898">
            <v>0</v>
          </cell>
          <cell r="BF898">
            <v>0</v>
          </cell>
          <cell r="BG898">
            <v>0</v>
          </cell>
          <cell r="BH898"/>
          <cell r="BI898"/>
          <cell r="BJ898"/>
          <cell r="BK898">
            <v>0</v>
          </cell>
          <cell r="BL898">
            <v>0</v>
          </cell>
          <cell r="BM898"/>
          <cell r="BN898">
            <v>0</v>
          </cell>
          <cell r="BO898">
            <v>0</v>
          </cell>
        </row>
        <row r="899">
          <cell r="I899" t="str">
            <v>2563/15</v>
          </cell>
          <cell r="J899" t="str">
            <v>I_2563/15</v>
          </cell>
          <cell r="K899">
            <v>2018</v>
          </cell>
          <cell r="L899">
            <v>2021</v>
          </cell>
          <cell r="M899">
            <v>1644.99</v>
          </cell>
          <cell r="N899">
            <v>1644.99</v>
          </cell>
          <cell r="O899">
            <v>0</v>
          </cell>
          <cell r="P899">
            <v>0.14000000000000001</v>
          </cell>
          <cell r="Q899">
            <v>0.14000000000000001</v>
          </cell>
          <cell r="R899">
            <v>0</v>
          </cell>
          <cell r="S899">
            <v>0</v>
          </cell>
          <cell r="T899">
            <v>0</v>
          </cell>
          <cell r="U899">
            <v>0</v>
          </cell>
          <cell r="V899">
            <v>0</v>
          </cell>
          <cell r="W899">
            <v>1644.9900000000002</v>
          </cell>
          <cell r="X899">
            <v>1644.9900000000002</v>
          </cell>
          <cell r="Y899">
            <v>0</v>
          </cell>
          <cell r="Z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1315.9920000000002</v>
          </cell>
          <cell r="AE899">
            <v>1315.9920000000002</v>
          </cell>
          <cell r="AF899"/>
          <cell r="AG899"/>
          <cell r="AH899"/>
          <cell r="AI899">
            <v>0.14000000000000001</v>
          </cell>
          <cell r="AJ899">
            <v>0</v>
          </cell>
          <cell r="AK899">
            <v>328.99800000000005</v>
          </cell>
          <cell r="AL899">
            <v>328.99800000000005</v>
          </cell>
          <cell r="AM899"/>
          <cell r="AN899"/>
          <cell r="AO899"/>
          <cell r="AP899">
            <v>0</v>
          </cell>
          <cell r="AQ899">
            <v>0</v>
          </cell>
          <cell r="AR899">
            <v>0</v>
          </cell>
          <cell r="AS899">
            <v>0</v>
          </cell>
          <cell r="AT899"/>
          <cell r="AU899"/>
          <cell r="AV899"/>
          <cell r="AW899">
            <v>0</v>
          </cell>
          <cell r="AX899">
            <v>0</v>
          </cell>
          <cell r="AY899">
            <v>0</v>
          </cell>
          <cell r="AZ899">
            <v>0</v>
          </cell>
          <cell r="BA899"/>
          <cell r="BB899"/>
          <cell r="BC899"/>
          <cell r="BD899">
            <v>0</v>
          </cell>
          <cell r="BE899">
            <v>0</v>
          </cell>
          <cell r="BF899">
            <v>0</v>
          </cell>
          <cell r="BG899">
            <v>0</v>
          </cell>
          <cell r="BH899"/>
          <cell r="BI899"/>
          <cell r="BJ899"/>
          <cell r="BK899">
            <v>0</v>
          </cell>
          <cell r="BL899">
            <v>0</v>
          </cell>
          <cell r="BM899"/>
          <cell r="BN899">
            <v>0</v>
          </cell>
          <cell r="BO899">
            <v>0</v>
          </cell>
        </row>
        <row r="900">
          <cell r="I900" t="str">
            <v>2564/15</v>
          </cell>
          <cell r="J900" t="str">
            <v>I_2564/15</v>
          </cell>
          <cell r="K900">
            <v>2018</v>
          </cell>
          <cell r="L900">
            <v>2021</v>
          </cell>
          <cell r="M900">
            <v>1971.45</v>
          </cell>
          <cell r="N900">
            <v>1971.45</v>
          </cell>
          <cell r="O900">
            <v>0</v>
          </cell>
          <cell r="P900">
            <v>0.21</v>
          </cell>
          <cell r="Q900">
            <v>0.21</v>
          </cell>
          <cell r="R900">
            <v>0</v>
          </cell>
          <cell r="S900">
            <v>0</v>
          </cell>
          <cell r="T900">
            <v>0</v>
          </cell>
          <cell r="U900">
            <v>0</v>
          </cell>
          <cell r="V900">
            <v>0</v>
          </cell>
          <cell r="W900">
            <v>1971.45</v>
          </cell>
          <cell r="X900">
            <v>1971.45</v>
          </cell>
          <cell r="Y900">
            <v>0</v>
          </cell>
          <cell r="Z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1577.16</v>
          </cell>
          <cell r="AE900">
            <v>1577.16</v>
          </cell>
          <cell r="AF900"/>
          <cell r="AG900"/>
          <cell r="AH900"/>
          <cell r="AI900">
            <v>0.21</v>
          </cell>
          <cell r="AJ900">
            <v>0</v>
          </cell>
          <cell r="AK900">
            <v>394.29</v>
          </cell>
          <cell r="AL900">
            <v>394.29</v>
          </cell>
          <cell r="AM900"/>
          <cell r="AN900"/>
          <cell r="AO900"/>
          <cell r="AP900">
            <v>0</v>
          </cell>
          <cell r="AQ900">
            <v>0</v>
          </cell>
          <cell r="AR900">
            <v>0</v>
          </cell>
          <cell r="AS900">
            <v>0</v>
          </cell>
          <cell r="AT900"/>
          <cell r="AU900"/>
          <cell r="AV900"/>
          <cell r="AW900">
            <v>0</v>
          </cell>
          <cell r="AX900">
            <v>0</v>
          </cell>
          <cell r="AY900">
            <v>0</v>
          </cell>
          <cell r="AZ900">
            <v>0</v>
          </cell>
          <cell r="BA900"/>
          <cell r="BB900"/>
          <cell r="BC900"/>
          <cell r="BD900">
            <v>0</v>
          </cell>
          <cell r="BE900">
            <v>0</v>
          </cell>
          <cell r="BF900">
            <v>0</v>
          </cell>
          <cell r="BG900">
            <v>0</v>
          </cell>
          <cell r="BH900"/>
          <cell r="BI900"/>
          <cell r="BJ900"/>
          <cell r="BK900">
            <v>0</v>
          </cell>
          <cell r="BL900">
            <v>0</v>
          </cell>
          <cell r="BM900"/>
          <cell r="BN900">
            <v>0</v>
          </cell>
          <cell r="BO900">
            <v>0</v>
          </cell>
        </row>
        <row r="901">
          <cell r="I901" t="str">
            <v>2565/15</v>
          </cell>
          <cell r="J901" t="str">
            <v>I_2565/15</v>
          </cell>
          <cell r="K901">
            <v>2018</v>
          </cell>
          <cell r="L901">
            <v>2021</v>
          </cell>
          <cell r="M901">
            <v>1971.45</v>
          </cell>
          <cell r="N901">
            <v>1971.45</v>
          </cell>
          <cell r="O901">
            <v>0</v>
          </cell>
          <cell r="P901">
            <v>0.21</v>
          </cell>
          <cell r="Q901">
            <v>0.21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1971.45</v>
          </cell>
          <cell r="X901">
            <v>1971.45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1577.16</v>
          </cell>
          <cell r="AE901">
            <v>1577.16</v>
          </cell>
          <cell r="AF901"/>
          <cell r="AG901"/>
          <cell r="AH901"/>
          <cell r="AI901">
            <v>0.21</v>
          </cell>
          <cell r="AJ901">
            <v>0</v>
          </cell>
          <cell r="AK901">
            <v>394.29</v>
          </cell>
          <cell r="AL901">
            <v>394.29</v>
          </cell>
          <cell r="AM901"/>
          <cell r="AN901"/>
          <cell r="AO901"/>
          <cell r="AP901">
            <v>0</v>
          </cell>
          <cell r="AQ901">
            <v>0</v>
          </cell>
          <cell r="AR901">
            <v>0</v>
          </cell>
          <cell r="AS901">
            <v>0</v>
          </cell>
          <cell r="AT901"/>
          <cell r="AU901"/>
          <cell r="AV901"/>
          <cell r="AW901">
            <v>0</v>
          </cell>
          <cell r="AX901">
            <v>0</v>
          </cell>
          <cell r="AY901">
            <v>0</v>
          </cell>
          <cell r="AZ901">
            <v>0</v>
          </cell>
          <cell r="BA901"/>
          <cell r="BB901"/>
          <cell r="BC901"/>
          <cell r="BD901">
            <v>0</v>
          </cell>
          <cell r="BE901">
            <v>0</v>
          </cell>
          <cell r="BF901">
            <v>0</v>
          </cell>
          <cell r="BG901">
            <v>0</v>
          </cell>
          <cell r="BH901"/>
          <cell r="BI901"/>
          <cell r="BJ901"/>
          <cell r="BK901">
            <v>0</v>
          </cell>
          <cell r="BL901">
            <v>0</v>
          </cell>
          <cell r="BM901"/>
          <cell r="BN901">
            <v>0</v>
          </cell>
          <cell r="BO901">
            <v>0</v>
          </cell>
        </row>
        <row r="902">
          <cell r="I902" t="str">
            <v>2567/15</v>
          </cell>
          <cell r="J902" t="str">
            <v>G_2567/15</v>
          </cell>
          <cell r="K902">
            <v>2019</v>
          </cell>
          <cell r="L902">
            <v>2023</v>
          </cell>
          <cell r="M902">
            <v>781.85</v>
          </cell>
          <cell r="N902">
            <v>781.85</v>
          </cell>
          <cell r="O902">
            <v>0</v>
          </cell>
          <cell r="P902">
            <v>0.16</v>
          </cell>
          <cell r="Q902">
            <v>0.16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781.84999999999991</v>
          </cell>
          <cell r="X902">
            <v>781.84999999999991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/>
          <cell r="AG902"/>
          <cell r="AH902"/>
          <cell r="AI902">
            <v>0</v>
          </cell>
          <cell r="AJ902">
            <v>0</v>
          </cell>
          <cell r="AK902">
            <v>0</v>
          </cell>
          <cell r="AL902">
            <v>0</v>
          </cell>
          <cell r="AM902"/>
          <cell r="AN902"/>
          <cell r="AO902"/>
          <cell r="AP902">
            <v>0</v>
          </cell>
          <cell r="AQ902">
            <v>0</v>
          </cell>
          <cell r="AR902">
            <v>0</v>
          </cell>
          <cell r="AS902">
            <v>0</v>
          </cell>
          <cell r="AT902"/>
          <cell r="AU902"/>
          <cell r="AV902"/>
          <cell r="AW902">
            <v>0.16</v>
          </cell>
          <cell r="AX902">
            <v>0</v>
          </cell>
          <cell r="AY902">
            <v>781.84999999999991</v>
          </cell>
          <cell r="AZ902">
            <v>781.84999999999991</v>
          </cell>
          <cell r="BA902"/>
          <cell r="BB902"/>
          <cell r="BC902"/>
          <cell r="BD902">
            <v>0</v>
          </cell>
          <cell r="BE902">
            <v>0</v>
          </cell>
          <cell r="BF902">
            <v>0</v>
          </cell>
          <cell r="BG902">
            <v>0</v>
          </cell>
          <cell r="BH902"/>
          <cell r="BI902"/>
          <cell r="BJ902"/>
          <cell r="BK902">
            <v>0</v>
          </cell>
          <cell r="BL902">
            <v>0</v>
          </cell>
          <cell r="BM902"/>
          <cell r="BN902">
            <v>0</v>
          </cell>
          <cell r="BO902">
            <v>0</v>
          </cell>
        </row>
        <row r="903">
          <cell r="I903" t="str">
            <v>2568/15</v>
          </cell>
          <cell r="J903" t="str">
            <v>G_2568/15</v>
          </cell>
          <cell r="K903">
            <v>2019</v>
          </cell>
          <cell r="L903">
            <v>2023</v>
          </cell>
          <cell r="M903">
            <v>598.65</v>
          </cell>
          <cell r="N903">
            <v>598.65</v>
          </cell>
          <cell r="O903">
            <v>0</v>
          </cell>
          <cell r="P903">
            <v>0.11</v>
          </cell>
          <cell r="Q903">
            <v>0.11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598.65</v>
          </cell>
          <cell r="X903">
            <v>598.65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/>
          <cell r="AG903"/>
          <cell r="AH903"/>
          <cell r="AI903">
            <v>0</v>
          </cell>
          <cell r="AJ903">
            <v>0</v>
          </cell>
          <cell r="AK903">
            <v>0</v>
          </cell>
          <cell r="AL903">
            <v>0</v>
          </cell>
          <cell r="AM903"/>
          <cell r="AN903"/>
          <cell r="AO903"/>
          <cell r="AP903">
            <v>0</v>
          </cell>
          <cell r="AQ903">
            <v>0</v>
          </cell>
          <cell r="AR903">
            <v>0</v>
          </cell>
          <cell r="AS903">
            <v>0</v>
          </cell>
          <cell r="AT903"/>
          <cell r="AU903"/>
          <cell r="AV903"/>
          <cell r="AW903">
            <v>0.11</v>
          </cell>
          <cell r="AX903">
            <v>0</v>
          </cell>
          <cell r="AY903">
            <v>598.65</v>
          </cell>
          <cell r="AZ903">
            <v>598.65</v>
          </cell>
          <cell r="BA903"/>
          <cell r="BB903"/>
          <cell r="BC903"/>
          <cell r="BD903">
            <v>0</v>
          </cell>
          <cell r="BE903">
            <v>0</v>
          </cell>
          <cell r="BF903">
            <v>0</v>
          </cell>
          <cell r="BG903">
            <v>0</v>
          </cell>
          <cell r="BH903"/>
          <cell r="BI903"/>
          <cell r="BJ903"/>
          <cell r="BK903">
            <v>0</v>
          </cell>
          <cell r="BL903">
            <v>0</v>
          </cell>
          <cell r="BM903"/>
          <cell r="BN903">
            <v>0</v>
          </cell>
          <cell r="BO903">
            <v>0</v>
          </cell>
        </row>
        <row r="904">
          <cell r="I904" t="str">
            <v>2569/15</v>
          </cell>
          <cell r="J904" t="str">
            <v>G_2569/15</v>
          </cell>
          <cell r="K904">
            <v>2019</v>
          </cell>
          <cell r="L904">
            <v>2023</v>
          </cell>
          <cell r="M904">
            <v>493.41</v>
          </cell>
          <cell r="N904">
            <v>493.41</v>
          </cell>
          <cell r="O904">
            <v>0</v>
          </cell>
          <cell r="P904">
            <v>0.08</v>
          </cell>
          <cell r="Q904">
            <v>0.08</v>
          </cell>
          <cell r="R904">
            <v>0</v>
          </cell>
          <cell r="S904">
            <v>0</v>
          </cell>
          <cell r="T904">
            <v>0</v>
          </cell>
          <cell r="U904">
            <v>0</v>
          </cell>
          <cell r="V904">
            <v>0</v>
          </cell>
          <cell r="W904">
            <v>493.40999999999997</v>
          </cell>
          <cell r="X904">
            <v>493.40999999999997</v>
          </cell>
          <cell r="Y904">
            <v>0</v>
          </cell>
          <cell r="Z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0</v>
          </cell>
          <cell r="AE904">
            <v>0</v>
          </cell>
          <cell r="AF904"/>
          <cell r="AG904"/>
          <cell r="AH904"/>
          <cell r="AI904">
            <v>0</v>
          </cell>
          <cell r="AJ904">
            <v>0</v>
          </cell>
          <cell r="AK904">
            <v>0</v>
          </cell>
          <cell r="AL904">
            <v>0</v>
          </cell>
          <cell r="AM904"/>
          <cell r="AN904"/>
          <cell r="AO904"/>
          <cell r="AP904">
            <v>0</v>
          </cell>
          <cell r="AQ904">
            <v>0</v>
          </cell>
          <cell r="AR904">
            <v>0</v>
          </cell>
          <cell r="AS904">
            <v>0</v>
          </cell>
          <cell r="AT904"/>
          <cell r="AU904"/>
          <cell r="AV904"/>
          <cell r="AW904">
            <v>0.08</v>
          </cell>
          <cell r="AX904">
            <v>0</v>
          </cell>
          <cell r="AY904">
            <v>493.40999999999997</v>
          </cell>
          <cell r="AZ904">
            <v>493.40999999999997</v>
          </cell>
          <cell r="BA904"/>
          <cell r="BB904"/>
          <cell r="BC904"/>
          <cell r="BD904">
            <v>0</v>
          </cell>
          <cell r="BE904">
            <v>0</v>
          </cell>
          <cell r="BF904">
            <v>0</v>
          </cell>
          <cell r="BG904">
            <v>0</v>
          </cell>
          <cell r="BH904"/>
          <cell r="BI904"/>
          <cell r="BJ904"/>
          <cell r="BK904">
            <v>0</v>
          </cell>
          <cell r="BL904">
            <v>0</v>
          </cell>
          <cell r="BM904"/>
          <cell r="BN904">
            <v>0</v>
          </cell>
          <cell r="BO904">
            <v>0</v>
          </cell>
        </row>
        <row r="905">
          <cell r="I905" t="str">
            <v>23/13</v>
          </cell>
          <cell r="J905" t="str">
            <v>G_23/13</v>
          </cell>
          <cell r="K905">
            <v>2013</v>
          </cell>
          <cell r="L905">
            <v>2021</v>
          </cell>
          <cell r="M905">
            <v>4048.09</v>
          </cell>
          <cell r="N905">
            <v>4048.09</v>
          </cell>
          <cell r="O905">
            <v>0</v>
          </cell>
          <cell r="P905">
            <v>0.66</v>
          </cell>
          <cell r="Q905">
            <v>0.66</v>
          </cell>
          <cell r="R905">
            <v>0</v>
          </cell>
          <cell r="S905">
            <v>0</v>
          </cell>
          <cell r="T905">
            <v>0</v>
          </cell>
          <cell r="U905">
            <v>0</v>
          </cell>
          <cell r="V905">
            <v>894.5928300000005</v>
          </cell>
          <cell r="W905">
            <v>3153.4971699999996</v>
          </cell>
          <cell r="X905">
            <v>3153.4971699999996</v>
          </cell>
          <cell r="Y905">
            <v>0</v>
          </cell>
          <cell r="Z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308.93</v>
          </cell>
          <cell r="AE905">
            <v>308.93</v>
          </cell>
          <cell r="AF905"/>
          <cell r="AG905"/>
          <cell r="AH905"/>
          <cell r="AI905">
            <v>0.66</v>
          </cell>
          <cell r="AJ905">
            <v>0</v>
          </cell>
          <cell r="AK905">
            <v>2844.5671699999998</v>
          </cell>
          <cell r="AL905">
            <v>2844.5671699999998</v>
          </cell>
          <cell r="AM905"/>
          <cell r="AN905"/>
          <cell r="AO905"/>
          <cell r="AP905">
            <v>0</v>
          </cell>
          <cell r="AQ905">
            <v>0</v>
          </cell>
          <cell r="AR905">
            <v>0</v>
          </cell>
          <cell r="AS905">
            <v>0</v>
          </cell>
          <cell r="AT905"/>
          <cell r="AU905"/>
          <cell r="AV905"/>
          <cell r="AW905">
            <v>0</v>
          </cell>
          <cell r="AX905">
            <v>0</v>
          </cell>
          <cell r="AY905">
            <v>0</v>
          </cell>
          <cell r="AZ905">
            <v>0</v>
          </cell>
          <cell r="BA905"/>
          <cell r="BB905"/>
          <cell r="BC905"/>
          <cell r="BD905">
            <v>0</v>
          </cell>
          <cell r="BE905">
            <v>0</v>
          </cell>
          <cell r="BF905">
            <v>0</v>
          </cell>
          <cell r="BG905">
            <v>0</v>
          </cell>
          <cell r="BH905"/>
          <cell r="BI905"/>
          <cell r="BJ905"/>
          <cell r="BK905">
            <v>0</v>
          </cell>
          <cell r="BL905">
            <v>0</v>
          </cell>
          <cell r="BM905"/>
          <cell r="BN905">
            <v>0</v>
          </cell>
          <cell r="BO905">
            <v>0</v>
          </cell>
        </row>
        <row r="906">
          <cell r="I906"/>
          <cell r="J906"/>
          <cell r="K906"/>
          <cell r="L906"/>
          <cell r="M906">
            <v>75098.343380000006</v>
          </cell>
          <cell r="N906" t="e">
            <v>#N/A</v>
          </cell>
          <cell r="O906" t="e">
            <v>#N/A</v>
          </cell>
          <cell r="P906">
            <v>0</v>
          </cell>
          <cell r="Q906" t="e">
            <v>#N/A</v>
          </cell>
          <cell r="R906" t="e">
            <v>#N/A</v>
          </cell>
          <cell r="S906">
            <v>0</v>
          </cell>
          <cell r="T906" t="e">
            <v>#N/A</v>
          </cell>
          <cell r="U906" t="e">
            <v>#N/A</v>
          </cell>
          <cell r="V906">
            <v>75098.343380000006</v>
          </cell>
          <cell r="W906">
            <v>0</v>
          </cell>
          <cell r="X906">
            <v>0</v>
          </cell>
          <cell r="Y906">
            <v>0</v>
          </cell>
          <cell r="Z906">
            <v>0</v>
          </cell>
          <cell r="AA906">
            <v>0</v>
          </cell>
          <cell r="AB906"/>
          <cell r="AC906"/>
          <cell r="AD906">
            <v>0</v>
          </cell>
          <cell r="AE906"/>
          <cell r="AF906">
            <v>0</v>
          </cell>
          <cell r="AG906">
            <v>0</v>
          </cell>
          <cell r="AH906">
            <v>0</v>
          </cell>
          <cell r="AI906"/>
          <cell r="AJ906"/>
          <cell r="AK906"/>
          <cell r="AL906"/>
          <cell r="AM906">
            <v>0</v>
          </cell>
          <cell r="AN906">
            <v>0</v>
          </cell>
          <cell r="AO906">
            <v>0</v>
          </cell>
          <cell r="AP906"/>
          <cell r="AQ906"/>
          <cell r="AR906"/>
          <cell r="AS906"/>
          <cell r="AT906">
            <v>0</v>
          </cell>
          <cell r="AU906">
            <v>0</v>
          </cell>
          <cell r="AV906">
            <v>0</v>
          </cell>
          <cell r="AW906"/>
          <cell r="AX906"/>
          <cell r="AY906"/>
          <cell r="AZ906"/>
          <cell r="BA906">
            <v>0</v>
          </cell>
          <cell r="BB906">
            <v>0</v>
          </cell>
          <cell r="BC906">
            <v>0</v>
          </cell>
          <cell r="BD906"/>
          <cell r="BE906"/>
          <cell r="BF906"/>
          <cell r="BG906"/>
          <cell r="BH906">
            <v>0</v>
          </cell>
          <cell r="BI906">
            <v>0</v>
          </cell>
          <cell r="BJ906">
            <v>0</v>
          </cell>
          <cell r="BK906"/>
          <cell r="BL906"/>
          <cell r="BM906">
            <v>0</v>
          </cell>
          <cell r="BN906"/>
          <cell r="BO906"/>
        </row>
        <row r="907">
          <cell r="I907" t="str">
            <v>1749/15</v>
          </cell>
          <cell r="J907" t="str">
            <v xml:space="preserve">G_1749/15 </v>
          </cell>
          <cell r="K907">
            <v>2017</v>
          </cell>
          <cell r="L907">
            <v>2023</v>
          </cell>
          <cell r="M907">
            <v>8734.69</v>
          </cell>
          <cell r="N907">
            <v>8734.69</v>
          </cell>
          <cell r="O907">
            <v>0</v>
          </cell>
          <cell r="P907">
            <v>3</v>
          </cell>
          <cell r="Q907">
            <v>3</v>
          </cell>
          <cell r="R907">
            <v>0</v>
          </cell>
          <cell r="S907">
            <v>0</v>
          </cell>
          <cell r="T907">
            <v>0</v>
          </cell>
          <cell r="U907">
            <v>0</v>
          </cell>
          <cell r="V907">
            <v>0</v>
          </cell>
          <cell r="W907">
            <v>8734.69</v>
          </cell>
          <cell r="X907">
            <v>8734.69</v>
          </cell>
          <cell r="Y907">
            <v>0</v>
          </cell>
          <cell r="Z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0</v>
          </cell>
          <cell r="AE907">
            <v>0</v>
          </cell>
          <cell r="AF907"/>
          <cell r="AG907"/>
          <cell r="AH907"/>
          <cell r="AI907">
            <v>0</v>
          </cell>
          <cell r="AJ907">
            <v>0</v>
          </cell>
          <cell r="AK907">
            <v>0</v>
          </cell>
          <cell r="AL907">
            <v>0</v>
          </cell>
          <cell r="AM907"/>
          <cell r="AN907"/>
          <cell r="AO907"/>
          <cell r="AP907">
            <v>0</v>
          </cell>
          <cell r="AQ907">
            <v>0</v>
          </cell>
          <cell r="AR907">
            <v>234.69</v>
          </cell>
          <cell r="AS907">
            <v>234.69</v>
          </cell>
          <cell r="AT907"/>
          <cell r="AU907"/>
          <cell r="AV907"/>
          <cell r="AW907">
            <v>3</v>
          </cell>
          <cell r="AX907">
            <v>0</v>
          </cell>
          <cell r="AY907">
            <v>8500</v>
          </cell>
          <cell r="AZ907">
            <v>8500</v>
          </cell>
          <cell r="BA907"/>
          <cell r="BB907"/>
          <cell r="BC907"/>
          <cell r="BD907">
            <v>0</v>
          </cell>
          <cell r="BE907">
            <v>0</v>
          </cell>
          <cell r="BF907">
            <v>0</v>
          </cell>
          <cell r="BG907">
            <v>0</v>
          </cell>
          <cell r="BH907"/>
          <cell r="BI907"/>
          <cell r="BJ907"/>
          <cell r="BK907">
            <v>0</v>
          </cell>
          <cell r="BL907">
            <v>0</v>
          </cell>
          <cell r="BM907"/>
          <cell r="BN907">
            <v>0</v>
          </cell>
          <cell r="BO907">
            <v>0</v>
          </cell>
        </row>
        <row r="908">
          <cell r="I908" t="str">
            <v>5544/18</v>
          </cell>
          <cell r="J908" t="str">
            <v>J_5544/18</v>
          </cell>
          <cell r="K908">
            <v>2018</v>
          </cell>
          <cell r="L908">
            <v>2020</v>
          </cell>
          <cell r="M908">
            <v>3156.9</v>
          </cell>
          <cell r="N908">
            <v>3156.9</v>
          </cell>
          <cell r="O908">
            <v>0</v>
          </cell>
          <cell r="P908">
            <v>0.3</v>
          </cell>
          <cell r="Q908">
            <v>0.3</v>
          </cell>
          <cell r="R908">
            <v>0</v>
          </cell>
          <cell r="S908">
            <v>0.25</v>
          </cell>
          <cell r="T908">
            <v>0.25</v>
          </cell>
          <cell r="U908">
            <v>0</v>
          </cell>
          <cell r="V908">
            <v>446.96000000000004</v>
          </cell>
          <cell r="W908">
            <v>2709.94</v>
          </cell>
          <cell r="X908">
            <v>2709.94</v>
          </cell>
          <cell r="Y908">
            <v>0</v>
          </cell>
          <cell r="Z908">
            <v>0</v>
          </cell>
          <cell r="AA908">
            <v>0</v>
          </cell>
          <cell r="AB908">
            <v>0.3</v>
          </cell>
          <cell r="AC908">
            <v>0.25</v>
          </cell>
          <cell r="AD908">
            <v>2709.94</v>
          </cell>
          <cell r="AE908">
            <v>2709.94</v>
          </cell>
          <cell r="AF908"/>
          <cell r="AG908"/>
          <cell r="AH908"/>
          <cell r="AI908">
            <v>0</v>
          </cell>
          <cell r="AJ908">
            <v>0</v>
          </cell>
          <cell r="AK908">
            <v>0</v>
          </cell>
          <cell r="AL908">
            <v>0</v>
          </cell>
          <cell r="AM908"/>
          <cell r="AN908"/>
          <cell r="AO908"/>
          <cell r="AP908">
            <v>0</v>
          </cell>
          <cell r="AQ908">
            <v>0</v>
          </cell>
          <cell r="AR908">
            <v>0</v>
          </cell>
          <cell r="AS908">
            <v>0</v>
          </cell>
          <cell r="AT908"/>
          <cell r="AU908"/>
          <cell r="AV908"/>
          <cell r="AW908">
            <v>0</v>
          </cell>
          <cell r="AX908">
            <v>0</v>
          </cell>
          <cell r="AY908">
            <v>0</v>
          </cell>
          <cell r="AZ908">
            <v>0</v>
          </cell>
          <cell r="BA908"/>
          <cell r="BB908"/>
          <cell r="BC908"/>
          <cell r="BD908">
            <v>0</v>
          </cell>
          <cell r="BE908">
            <v>0</v>
          </cell>
          <cell r="BF908">
            <v>0</v>
          </cell>
          <cell r="BG908">
            <v>0</v>
          </cell>
          <cell r="BH908"/>
          <cell r="BI908"/>
          <cell r="BJ908"/>
          <cell r="BK908">
            <v>0</v>
          </cell>
          <cell r="BL908">
            <v>0</v>
          </cell>
          <cell r="BM908"/>
          <cell r="BN908">
            <v>0</v>
          </cell>
          <cell r="BO908">
            <v>0</v>
          </cell>
        </row>
        <row r="909">
          <cell r="I909" t="str">
            <v>5758/19</v>
          </cell>
          <cell r="J909" t="str">
            <v>J_5758/19</v>
          </cell>
          <cell r="K909">
            <v>2019</v>
          </cell>
          <cell r="L909">
            <v>2020</v>
          </cell>
          <cell r="M909">
            <v>2449.5740699999997</v>
          </cell>
          <cell r="N909">
            <v>4478.0200000000004</v>
          </cell>
          <cell r="O909">
            <v>-2028.4459300000008</v>
          </cell>
          <cell r="P909">
            <v>0.04</v>
          </cell>
          <cell r="Q909">
            <v>0.04</v>
          </cell>
          <cell r="R909">
            <v>-3.4000000000000002E-4</v>
          </cell>
          <cell r="S909">
            <v>0</v>
          </cell>
          <cell r="T909">
            <v>0</v>
          </cell>
          <cell r="U909">
            <v>0</v>
          </cell>
          <cell r="V909">
            <v>2006.8940699999996</v>
          </cell>
          <cell r="W909">
            <v>442.68</v>
          </cell>
          <cell r="X909">
            <v>442.68</v>
          </cell>
          <cell r="Y909">
            <v>0</v>
          </cell>
          <cell r="Z909">
            <v>0</v>
          </cell>
          <cell r="AA909">
            <v>0</v>
          </cell>
          <cell r="AB909">
            <v>0.04</v>
          </cell>
          <cell r="AC909">
            <v>0</v>
          </cell>
          <cell r="AD909">
            <v>442.68</v>
          </cell>
          <cell r="AE909">
            <v>442.68</v>
          </cell>
          <cell r="AF909"/>
          <cell r="AG909"/>
          <cell r="AH909"/>
          <cell r="AI909">
            <v>0</v>
          </cell>
          <cell r="AJ909">
            <v>0</v>
          </cell>
          <cell r="AK909">
            <v>0</v>
          </cell>
          <cell r="AL909">
            <v>0</v>
          </cell>
          <cell r="AM909"/>
          <cell r="AN909"/>
          <cell r="AO909"/>
          <cell r="AP909">
            <v>0</v>
          </cell>
          <cell r="AQ909">
            <v>0</v>
          </cell>
          <cell r="AR909">
            <v>0</v>
          </cell>
          <cell r="AS909">
            <v>0</v>
          </cell>
          <cell r="AT909"/>
          <cell r="AU909"/>
          <cell r="AV909"/>
          <cell r="AW909">
            <v>0</v>
          </cell>
          <cell r="AX909">
            <v>0</v>
          </cell>
          <cell r="AY909">
            <v>0</v>
          </cell>
          <cell r="AZ909">
            <v>0</v>
          </cell>
          <cell r="BA909"/>
          <cell r="BB909"/>
          <cell r="BC909"/>
          <cell r="BD909">
            <v>0</v>
          </cell>
          <cell r="BE909">
            <v>0</v>
          </cell>
          <cell r="BF909">
            <v>0</v>
          </cell>
          <cell r="BG909">
            <v>0</v>
          </cell>
          <cell r="BH909"/>
          <cell r="BI909"/>
          <cell r="BJ909"/>
          <cell r="BK909">
            <v>0</v>
          </cell>
          <cell r="BL909">
            <v>0</v>
          </cell>
          <cell r="BM909"/>
          <cell r="BN909">
            <v>0</v>
          </cell>
          <cell r="BO909">
            <v>0</v>
          </cell>
        </row>
        <row r="910">
          <cell r="I910" t="str">
            <v>4714/18</v>
          </cell>
          <cell r="J910" t="str">
            <v xml:space="preserve">I_4714/18 </v>
          </cell>
          <cell r="K910">
            <v>2019</v>
          </cell>
          <cell r="L910">
            <v>2021</v>
          </cell>
          <cell r="M910">
            <v>7753.38</v>
          </cell>
          <cell r="N910">
            <v>7753.38</v>
          </cell>
          <cell r="O910">
            <v>0</v>
          </cell>
          <cell r="P910">
            <v>1</v>
          </cell>
          <cell r="Q910">
            <v>1</v>
          </cell>
          <cell r="R910">
            <v>0</v>
          </cell>
          <cell r="S910">
            <v>0.5</v>
          </cell>
          <cell r="T910">
            <v>0.5</v>
          </cell>
          <cell r="U910">
            <v>0</v>
          </cell>
          <cell r="V910">
            <v>1445.6500000000005</v>
          </cell>
          <cell r="W910">
            <v>6307.73</v>
          </cell>
          <cell r="X910">
            <v>6307.73</v>
          </cell>
          <cell r="Y910">
            <v>0</v>
          </cell>
          <cell r="Z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1307.73</v>
          </cell>
          <cell r="AE910">
            <v>1307.73</v>
          </cell>
          <cell r="AF910"/>
          <cell r="AG910"/>
          <cell r="AH910"/>
          <cell r="AI910">
            <v>1</v>
          </cell>
          <cell r="AJ910">
            <v>0.5</v>
          </cell>
          <cell r="AK910">
            <v>5000</v>
          </cell>
          <cell r="AL910">
            <v>5000</v>
          </cell>
          <cell r="AM910"/>
          <cell r="AN910"/>
          <cell r="AO910"/>
          <cell r="AP910">
            <v>0</v>
          </cell>
          <cell r="AQ910">
            <v>0</v>
          </cell>
          <cell r="AR910">
            <v>0</v>
          </cell>
          <cell r="AS910">
            <v>0</v>
          </cell>
          <cell r="AT910"/>
          <cell r="AU910"/>
          <cell r="AV910"/>
          <cell r="AW910">
            <v>0</v>
          </cell>
          <cell r="AX910">
            <v>0</v>
          </cell>
          <cell r="AY910">
            <v>0</v>
          </cell>
          <cell r="AZ910">
            <v>0</v>
          </cell>
          <cell r="BA910"/>
          <cell r="BB910"/>
          <cell r="BC910"/>
          <cell r="BD910">
            <v>0</v>
          </cell>
          <cell r="BE910">
            <v>0</v>
          </cell>
          <cell r="BF910">
            <v>0</v>
          </cell>
          <cell r="BG910">
            <v>0</v>
          </cell>
          <cell r="BH910"/>
          <cell r="BI910"/>
          <cell r="BJ910"/>
          <cell r="BK910">
            <v>0</v>
          </cell>
          <cell r="BL910">
            <v>0</v>
          </cell>
          <cell r="BM910"/>
          <cell r="BN910">
            <v>0</v>
          </cell>
          <cell r="BO910">
            <v>0</v>
          </cell>
        </row>
        <row r="911">
          <cell r="I911" t="str">
            <v>2221/15</v>
          </cell>
          <cell r="J911" t="str">
            <v>G_2221/15</v>
          </cell>
          <cell r="K911">
            <v>2016</v>
          </cell>
          <cell r="L911">
            <v>2022</v>
          </cell>
          <cell r="M911">
            <v>4471.21</v>
          </cell>
          <cell r="N911">
            <v>4471.21</v>
          </cell>
          <cell r="O911">
            <v>0</v>
          </cell>
          <cell r="P911">
            <v>0.25</v>
          </cell>
          <cell r="Q911">
            <v>0.25</v>
          </cell>
          <cell r="R911">
            <v>0</v>
          </cell>
          <cell r="S911">
            <v>1.26</v>
          </cell>
          <cell r="T911">
            <v>1.26</v>
          </cell>
          <cell r="U911">
            <v>0</v>
          </cell>
          <cell r="V911">
            <v>20</v>
          </cell>
          <cell r="W911">
            <v>4451.21</v>
          </cell>
          <cell r="X911">
            <v>4451.21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/>
          <cell r="AG911"/>
          <cell r="AH911"/>
          <cell r="AI911">
            <v>0</v>
          </cell>
          <cell r="AJ911">
            <v>0</v>
          </cell>
          <cell r="AK911">
            <v>0</v>
          </cell>
          <cell r="AL911">
            <v>0</v>
          </cell>
          <cell r="AM911"/>
          <cell r="AN911"/>
          <cell r="AO911"/>
          <cell r="AP911">
            <v>0.25</v>
          </cell>
          <cell r="AQ911">
            <v>1.26</v>
          </cell>
          <cell r="AR911">
            <v>451.21</v>
          </cell>
          <cell r="AS911">
            <v>451.21</v>
          </cell>
          <cell r="AT911"/>
          <cell r="AU911"/>
          <cell r="AV911"/>
          <cell r="AW911">
            <v>0</v>
          </cell>
          <cell r="AX911">
            <v>0</v>
          </cell>
          <cell r="AY911">
            <v>4000</v>
          </cell>
          <cell r="AZ911">
            <v>4000</v>
          </cell>
          <cell r="BA911"/>
          <cell r="BB911"/>
          <cell r="BC911"/>
          <cell r="BD911">
            <v>0</v>
          </cell>
          <cell r="BE911">
            <v>0</v>
          </cell>
          <cell r="BF911">
            <v>0</v>
          </cell>
          <cell r="BG911">
            <v>0</v>
          </cell>
          <cell r="BH911"/>
          <cell r="BI911"/>
          <cell r="BJ911"/>
          <cell r="BK911">
            <v>0</v>
          </cell>
          <cell r="BL911">
            <v>0</v>
          </cell>
          <cell r="BM911"/>
          <cell r="BN911">
            <v>0</v>
          </cell>
          <cell r="BO911">
            <v>0</v>
          </cell>
        </row>
        <row r="912">
          <cell r="I912" t="str">
            <v>2222/15</v>
          </cell>
          <cell r="J912" t="str">
            <v xml:space="preserve">G_2222/15 </v>
          </cell>
          <cell r="K912">
            <v>2016</v>
          </cell>
          <cell r="L912">
            <v>2022</v>
          </cell>
          <cell r="M912">
            <v>11375.44</v>
          </cell>
          <cell r="N912">
            <v>11375.44</v>
          </cell>
          <cell r="O912">
            <v>0</v>
          </cell>
          <cell r="P912">
            <v>2.0499999999999998</v>
          </cell>
          <cell r="Q912">
            <v>2.0499999999999998</v>
          </cell>
          <cell r="R912">
            <v>0</v>
          </cell>
          <cell r="S912">
            <v>0.4</v>
          </cell>
          <cell r="T912">
            <v>0.4</v>
          </cell>
          <cell r="U912">
            <v>0</v>
          </cell>
          <cell r="V912">
            <v>0</v>
          </cell>
          <cell r="W912">
            <v>11375.44</v>
          </cell>
          <cell r="X912">
            <v>11375.44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/>
          <cell r="AG912"/>
          <cell r="AH912"/>
          <cell r="AI912">
            <v>0</v>
          </cell>
          <cell r="AJ912">
            <v>0</v>
          </cell>
          <cell r="AK912">
            <v>0</v>
          </cell>
          <cell r="AL912">
            <v>0</v>
          </cell>
          <cell r="AM912"/>
          <cell r="AN912"/>
          <cell r="AO912"/>
          <cell r="AP912">
            <v>2.0499999999999998</v>
          </cell>
          <cell r="AQ912">
            <v>0.4</v>
          </cell>
          <cell r="AR912">
            <v>375.44</v>
          </cell>
          <cell r="AS912">
            <v>375.44</v>
          </cell>
          <cell r="AT912"/>
          <cell r="AU912"/>
          <cell r="AV912"/>
          <cell r="AW912">
            <v>0</v>
          </cell>
          <cell r="AX912">
            <v>0</v>
          </cell>
          <cell r="AY912">
            <v>11000</v>
          </cell>
          <cell r="AZ912">
            <v>11000</v>
          </cell>
          <cell r="BA912"/>
          <cell r="BB912"/>
          <cell r="BC912"/>
          <cell r="BD912">
            <v>0</v>
          </cell>
          <cell r="BE912">
            <v>0</v>
          </cell>
          <cell r="BF912">
            <v>0</v>
          </cell>
          <cell r="BG912">
            <v>0</v>
          </cell>
          <cell r="BH912"/>
          <cell r="BI912"/>
          <cell r="BJ912"/>
          <cell r="BK912">
            <v>0</v>
          </cell>
          <cell r="BL912">
            <v>0</v>
          </cell>
          <cell r="BM912"/>
          <cell r="BN912">
            <v>0</v>
          </cell>
          <cell r="BO912">
            <v>0</v>
          </cell>
        </row>
        <row r="913">
          <cell r="I913" t="str">
            <v>2/18</v>
          </cell>
          <cell r="J913" t="str">
            <v>I_2/18</v>
          </cell>
          <cell r="K913">
            <v>2018</v>
          </cell>
          <cell r="L913">
            <v>2024</v>
          </cell>
          <cell r="M913">
            <v>3235.01</v>
          </cell>
          <cell r="N913">
            <v>3235.01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3235.01</v>
          </cell>
          <cell r="X913">
            <v>3235.01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/>
          <cell r="AG913"/>
          <cell r="AH913"/>
          <cell r="AI913">
            <v>0</v>
          </cell>
          <cell r="AJ913">
            <v>0</v>
          </cell>
          <cell r="AK913">
            <v>0</v>
          </cell>
          <cell r="AL913">
            <v>0</v>
          </cell>
          <cell r="AM913"/>
          <cell r="AN913"/>
          <cell r="AO913"/>
          <cell r="AP913">
            <v>0</v>
          </cell>
          <cell r="AQ913">
            <v>0</v>
          </cell>
          <cell r="AR913">
            <v>0</v>
          </cell>
          <cell r="AS913">
            <v>0</v>
          </cell>
          <cell r="AT913"/>
          <cell r="AU913"/>
          <cell r="AV913"/>
          <cell r="AW913">
            <v>0</v>
          </cell>
          <cell r="AX913">
            <v>0</v>
          </cell>
          <cell r="AY913">
            <v>235.01</v>
          </cell>
          <cell r="AZ913">
            <v>235.01</v>
          </cell>
          <cell r="BA913"/>
          <cell r="BB913"/>
          <cell r="BC913"/>
          <cell r="BD913">
            <v>0</v>
          </cell>
          <cell r="BE913">
            <v>0</v>
          </cell>
          <cell r="BF913">
            <v>3000</v>
          </cell>
          <cell r="BG913">
            <v>3000</v>
          </cell>
          <cell r="BH913"/>
          <cell r="BI913"/>
          <cell r="BJ913"/>
          <cell r="BK913">
            <v>0</v>
          </cell>
          <cell r="BL913">
            <v>0</v>
          </cell>
          <cell r="BM913"/>
          <cell r="BN913">
            <v>0</v>
          </cell>
          <cell r="BO913">
            <v>0</v>
          </cell>
        </row>
        <row r="914">
          <cell r="I914" t="str">
            <v>4608/18</v>
          </cell>
          <cell r="J914" t="str">
            <v>I_4608/18</v>
          </cell>
          <cell r="K914">
            <v>2018</v>
          </cell>
          <cell r="L914">
            <v>2020</v>
          </cell>
          <cell r="M914">
            <v>4468.5193099999997</v>
          </cell>
          <cell r="N914">
            <v>6056.82</v>
          </cell>
          <cell r="O914">
            <v>-1588.30069</v>
          </cell>
          <cell r="P914">
            <v>0.12769999999999998</v>
          </cell>
          <cell r="Q914">
            <v>0.12769999999999998</v>
          </cell>
          <cell r="R914">
            <v>-1.6999999999999987E-2</v>
          </cell>
          <cell r="S914">
            <v>0.25</v>
          </cell>
          <cell r="T914">
            <v>0.25</v>
          </cell>
          <cell r="U914">
            <v>0</v>
          </cell>
          <cell r="V914">
            <v>4408.5193099999997</v>
          </cell>
          <cell r="W914">
            <v>60</v>
          </cell>
          <cell r="X914">
            <v>60</v>
          </cell>
          <cell r="Y914">
            <v>0</v>
          </cell>
          <cell r="Z914">
            <v>0</v>
          </cell>
          <cell r="AA914">
            <v>0</v>
          </cell>
          <cell r="AB914">
            <v>0.12769999999999998</v>
          </cell>
          <cell r="AC914">
            <v>0.25</v>
          </cell>
          <cell r="AD914">
            <v>60</v>
          </cell>
          <cell r="AE914">
            <v>60</v>
          </cell>
          <cell r="AF914"/>
          <cell r="AG914"/>
          <cell r="AH914"/>
          <cell r="AI914">
            <v>0</v>
          </cell>
          <cell r="AJ914">
            <v>0</v>
          </cell>
          <cell r="AK914">
            <v>0</v>
          </cell>
          <cell r="AL914">
            <v>0</v>
          </cell>
          <cell r="AM914"/>
          <cell r="AN914"/>
          <cell r="AO914"/>
          <cell r="AP914">
            <v>0</v>
          </cell>
          <cell r="AQ914">
            <v>0</v>
          </cell>
          <cell r="AR914">
            <v>0</v>
          </cell>
          <cell r="AS914">
            <v>0</v>
          </cell>
          <cell r="AT914"/>
          <cell r="AU914"/>
          <cell r="AV914"/>
          <cell r="AW914">
            <v>0</v>
          </cell>
          <cell r="AX914">
            <v>0</v>
          </cell>
          <cell r="AY914">
            <v>0</v>
          </cell>
          <cell r="AZ914">
            <v>0</v>
          </cell>
          <cell r="BA914"/>
          <cell r="BB914"/>
          <cell r="BC914"/>
          <cell r="BD914">
            <v>0</v>
          </cell>
          <cell r="BE914">
            <v>0</v>
          </cell>
          <cell r="BF914">
            <v>0</v>
          </cell>
          <cell r="BG914">
            <v>0</v>
          </cell>
          <cell r="BH914"/>
          <cell r="BI914"/>
          <cell r="BJ914"/>
          <cell r="BK914">
            <v>0</v>
          </cell>
          <cell r="BL914">
            <v>0</v>
          </cell>
          <cell r="BM914"/>
          <cell r="BN914">
            <v>0</v>
          </cell>
          <cell r="BO914">
            <v>0</v>
          </cell>
        </row>
        <row r="915">
          <cell r="I915" t="str">
            <v>4612/18</v>
          </cell>
          <cell r="J915" t="str">
            <v>I_4612/18</v>
          </cell>
          <cell r="K915">
            <v>2018</v>
          </cell>
          <cell r="L915">
            <v>2020</v>
          </cell>
          <cell r="M915">
            <v>3472.41</v>
          </cell>
          <cell r="N915">
            <v>3472.41</v>
          </cell>
          <cell r="O915">
            <v>0</v>
          </cell>
          <cell r="P915">
            <v>0.35799999999999998</v>
          </cell>
          <cell r="Q915">
            <v>0.35799999999999998</v>
          </cell>
          <cell r="R915">
            <v>0</v>
          </cell>
          <cell r="S915">
            <v>0.4</v>
          </cell>
          <cell r="T915">
            <v>0.4</v>
          </cell>
          <cell r="U915">
            <v>0</v>
          </cell>
          <cell r="V915">
            <v>1068.9099999999999</v>
          </cell>
          <cell r="W915">
            <v>2403.5</v>
          </cell>
          <cell r="X915">
            <v>2403.5</v>
          </cell>
          <cell r="Y915">
            <v>0</v>
          </cell>
          <cell r="Z915">
            <v>0</v>
          </cell>
          <cell r="AA915">
            <v>0</v>
          </cell>
          <cell r="AB915">
            <v>0.35799999999999998</v>
          </cell>
          <cell r="AC915">
            <v>0.4</v>
          </cell>
          <cell r="AD915">
            <v>2403.5</v>
          </cell>
          <cell r="AE915">
            <v>2403.5</v>
          </cell>
          <cell r="AF915"/>
          <cell r="AG915"/>
          <cell r="AH915"/>
          <cell r="AI915">
            <v>0</v>
          </cell>
          <cell r="AJ915">
            <v>0</v>
          </cell>
          <cell r="AK915">
            <v>0</v>
          </cell>
          <cell r="AL915">
            <v>0</v>
          </cell>
          <cell r="AM915"/>
          <cell r="AN915"/>
          <cell r="AO915"/>
          <cell r="AP915">
            <v>0</v>
          </cell>
          <cell r="AQ915">
            <v>0</v>
          </cell>
          <cell r="AR915">
            <v>0</v>
          </cell>
          <cell r="AS915">
            <v>0</v>
          </cell>
          <cell r="AT915"/>
          <cell r="AU915"/>
          <cell r="AV915"/>
          <cell r="AW915">
            <v>0</v>
          </cell>
          <cell r="AX915">
            <v>0</v>
          </cell>
          <cell r="AY915">
            <v>0</v>
          </cell>
          <cell r="AZ915">
            <v>0</v>
          </cell>
          <cell r="BA915"/>
          <cell r="BB915"/>
          <cell r="BC915"/>
          <cell r="BD915">
            <v>0</v>
          </cell>
          <cell r="BE915">
            <v>0</v>
          </cell>
          <cell r="BF915">
            <v>0</v>
          </cell>
          <cell r="BG915">
            <v>0</v>
          </cell>
          <cell r="BH915"/>
          <cell r="BI915"/>
          <cell r="BJ915"/>
          <cell r="BK915">
            <v>0</v>
          </cell>
          <cell r="BL915">
            <v>0</v>
          </cell>
          <cell r="BM915"/>
          <cell r="BN915">
            <v>0</v>
          </cell>
          <cell r="BO915">
            <v>0</v>
          </cell>
        </row>
        <row r="916">
          <cell r="I916" t="str">
            <v>5665/19</v>
          </cell>
          <cell r="J916" t="str">
            <v xml:space="preserve">J_5665/19 </v>
          </cell>
          <cell r="K916">
            <v>2020</v>
          </cell>
          <cell r="L916">
            <v>2020</v>
          </cell>
          <cell r="M916">
            <v>3113.25</v>
          </cell>
          <cell r="N916">
            <v>3113.25</v>
          </cell>
          <cell r="O916">
            <v>0</v>
          </cell>
          <cell r="P916">
            <v>0.1</v>
          </cell>
          <cell r="Q916">
            <v>0.1</v>
          </cell>
          <cell r="R916">
            <v>0</v>
          </cell>
          <cell r="S916">
            <v>0.4</v>
          </cell>
          <cell r="T916">
            <v>0.4</v>
          </cell>
          <cell r="U916">
            <v>0</v>
          </cell>
          <cell r="V916">
            <v>231.51999999999998</v>
          </cell>
          <cell r="W916">
            <v>2881.73</v>
          </cell>
          <cell r="X916">
            <v>2881.73</v>
          </cell>
          <cell r="Y916">
            <v>0</v>
          </cell>
          <cell r="Z916">
            <v>0</v>
          </cell>
          <cell r="AA916">
            <v>0</v>
          </cell>
          <cell r="AB916">
            <v>0.1</v>
          </cell>
          <cell r="AC916">
            <v>0.4</v>
          </cell>
          <cell r="AD916">
            <v>2881.73</v>
          </cell>
          <cell r="AE916">
            <v>2881.73</v>
          </cell>
          <cell r="AF916"/>
          <cell r="AG916"/>
          <cell r="AH916"/>
          <cell r="AI916">
            <v>0</v>
          </cell>
          <cell r="AJ916">
            <v>0</v>
          </cell>
          <cell r="AK916">
            <v>0</v>
          </cell>
          <cell r="AL916">
            <v>0</v>
          </cell>
          <cell r="AM916"/>
          <cell r="AN916"/>
          <cell r="AO916"/>
          <cell r="AP916">
            <v>0</v>
          </cell>
          <cell r="AQ916">
            <v>0</v>
          </cell>
          <cell r="AR916">
            <v>0</v>
          </cell>
          <cell r="AS916">
            <v>0</v>
          </cell>
          <cell r="AT916"/>
          <cell r="AU916"/>
          <cell r="AV916"/>
          <cell r="AW916">
            <v>0</v>
          </cell>
          <cell r="AX916">
            <v>0</v>
          </cell>
          <cell r="AY916">
            <v>0</v>
          </cell>
          <cell r="AZ916">
            <v>0</v>
          </cell>
          <cell r="BA916"/>
          <cell r="BB916"/>
          <cell r="BC916"/>
          <cell r="BD916">
            <v>0</v>
          </cell>
          <cell r="BE916">
            <v>0</v>
          </cell>
          <cell r="BF916">
            <v>0</v>
          </cell>
          <cell r="BG916">
            <v>0</v>
          </cell>
          <cell r="BH916"/>
          <cell r="BI916"/>
          <cell r="BJ916"/>
          <cell r="BK916">
            <v>0</v>
          </cell>
          <cell r="BL916">
            <v>0</v>
          </cell>
          <cell r="BM916"/>
          <cell r="BN916">
            <v>0</v>
          </cell>
          <cell r="BO916">
            <v>0</v>
          </cell>
        </row>
        <row r="917">
          <cell r="I917" t="str">
            <v>5683/19</v>
          </cell>
          <cell r="J917" t="str">
            <v xml:space="preserve">J_5683/19 </v>
          </cell>
          <cell r="K917">
            <v>2020</v>
          </cell>
          <cell r="L917">
            <v>2021</v>
          </cell>
          <cell r="M917">
            <v>22867.96</v>
          </cell>
          <cell r="N917">
            <v>22867.96</v>
          </cell>
          <cell r="O917">
            <v>0</v>
          </cell>
          <cell r="P917">
            <v>3.5</v>
          </cell>
          <cell r="Q917">
            <v>3.5</v>
          </cell>
          <cell r="R917">
            <v>0</v>
          </cell>
          <cell r="S917">
            <v>0.4</v>
          </cell>
          <cell r="T917">
            <v>0.4</v>
          </cell>
          <cell r="U917">
            <v>0</v>
          </cell>
          <cell r="V917">
            <v>0</v>
          </cell>
          <cell r="W917">
            <v>22867.96</v>
          </cell>
          <cell r="X917">
            <v>22867.96</v>
          </cell>
          <cell r="Y917">
            <v>0</v>
          </cell>
          <cell r="Z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4224.33</v>
          </cell>
          <cell r="AE917">
            <v>4224.33</v>
          </cell>
          <cell r="AF917"/>
          <cell r="AG917"/>
          <cell r="AH917"/>
          <cell r="AI917">
            <v>3.5</v>
          </cell>
          <cell r="AJ917">
            <v>0.4</v>
          </cell>
          <cell r="AK917">
            <v>2643.63</v>
          </cell>
          <cell r="AL917">
            <v>2643.63</v>
          </cell>
          <cell r="AM917"/>
          <cell r="AN917"/>
          <cell r="AO917"/>
          <cell r="AP917">
            <v>0</v>
          </cell>
          <cell r="AQ917">
            <v>0</v>
          </cell>
          <cell r="AR917">
            <v>16000</v>
          </cell>
          <cell r="AS917">
            <v>16000</v>
          </cell>
          <cell r="AT917"/>
          <cell r="AU917"/>
          <cell r="AV917"/>
          <cell r="AW917">
            <v>0</v>
          </cell>
          <cell r="AX917">
            <v>0</v>
          </cell>
          <cell r="AY917">
            <v>0</v>
          </cell>
          <cell r="AZ917">
            <v>0</v>
          </cell>
          <cell r="BA917"/>
          <cell r="BB917"/>
          <cell r="BC917"/>
          <cell r="BD917">
            <v>0</v>
          </cell>
          <cell r="BE917">
            <v>0</v>
          </cell>
          <cell r="BF917">
            <v>0</v>
          </cell>
          <cell r="BG917">
            <v>0</v>
          </cell>
          <cell r="BH917"/>
          <cell r="BI917"/>
          <cell r="BJ917"/>
          <cell r="BK917">
            <v>0</v>
          </cell>
          <cell r="BL917">
            <v>0</v>
          </cell>
          <cell r="BM917"/>
          <cell r="BN917">
            <v>0</v>
          </cell>
          <cell r="BO917">
            <v>0</v>
          </cell>
        </row>
        <row r="918">
          <cell r="I918"/>
          <cell r="J918"/>
          <cell r="K918"/>
          <cell r="L918"/>
          <cell r="M918">
            <v>10951.77</v>
          </cell>
          <cell r="N918" t="e">
            <v>#N/A</v>
          </cell>
          <cell r="O918" t="e">
            <v>#N/A</v>
          </cell>
          <cell r="P918">
            <v>0</v>
          </cell>
          <cell r="Q918" t="e">
            <v>#N/A</v>
          </cell>
          <cell r="R918" t="e">
            <v>#N/A</v>
          </cell>
          <cell r="S918">
            <v>0</v>
          </cell>
          <cell r="T918" t="e">
            <v>#N/A</v>
          </cell>
          <cell r="U918" t="e">
            <v>#N/A</v>
          </cell>
          <cell r="V918">
            <v>10951.77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/>
          <cell r="AC918"/>
          <cell r="AD918">
            <v>0</v>
          </cell>
          <cell r="AE918"/>
          <cell r="AF918">
            <v>0</v>
          </cell>
          <cell r="AG918">
            <v>0</v>
          </cell>
          <cell r="AH918">
            <v>0</v>
          </cell>
          <cell r="AI918"/>
          <cell r="AJ918"/>
          <cell r="AK918"/>
          <cell r="AL918"/>
          <cell r="AM918">
            <v>0</v>
          </cell>
          <cell r="AN918">
            <v>0</v>
          </cell>
          <cell r="AO918">
            <v>0</v>
          </cell>
          <cell r="AP918"/>
          <cell r="AQ918"/>
          <cell r="AR918"/>
          <cell r="AS918"/>
          <cell r="AT918">
            <v>0</v>
          </cell>
          <cell r="AU918">
            <v>0</v>
          </cell>
          <cell r="AV918">
            <v>0</v>
          </cell>
          <cell r="AW918"/>
          <cell r="AX918"/>
          <cell r="AY918"/>
          <cell r="AZ918"/>
          <cell r="BA918">
            <v>0</v>
          </cell>
          <cell r="BB918">
            <v>0</v>
          </cell>
          <cell r="BC918">
            <v>0</v>
          </cell>
          <cell r="BD918"/>
          <cell r="BE918"/>
          <cell r="BF918"/>
          <cell r="BG918"/>
          <cell r="BH918">
            <v>0</v>
          </cell>
          <cell r="BI918">
            <v>0</v>
          </cell>
          <cell r="BJ918">
            <v>0</v>
          </cell>
          <cell r="BK918"/>
          <cell r="BL918"/>
          <cell r="BM918">
            <v>0</v>
          </cell>
          <cell r="BN918"/>
          <cell r="BO918"/>
        </row>
        <row r="919">
          <cell r="I919" t="str">
            <v>4708/18</v>
          </cell>
          <cell r="J919" t="str">
            <v>I_4708/18</v>
          </cell>
          <cell r="K919">
            <v>2018</v>
          </cell>
          <cell r="L919">
            <v>2022</v>
          </cell>
          <cell r="M919">
            <v>2474.67</v>
          </cell>
          <cell r="N919">
            <v>2474.67</v>
          </cell>
          <cell r="O919">
            <v>0</v>
          </cell>
          <cell r="P919">
            <v>0.2</v>
          </cell>
          <cell r="Q919">
            <v>0.2</v>
          </cell>
          <cell r="R919">
            <v>0</v>
          </cell>
          <cell r="S919">
            <v>0.25</v>
          </cell>
          <cell r="T919">
            <v>0.25</v>
          </cell>
          <cell r="U919">
            <v>0</v>
          </cell>
          <cell r="V919">
            <v>30</v>
          </cell>
          <cell r="W919">
            <v>2444.67</v>
          </cell>
          <cell r="X919">
            <v>2444.67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/>
          <cell r="AG919"/>
          <cell r="AH919"/>
          <cell r="AI919">
            <v>0</v>
          </cell>
          <cell r="AJ919">
            <v>0</v>
          </cell>
          <cell r="AK919">
            <v>0</v>
          </cell>
          <cell r="AL919">
            <v>0</v>
          </cell>
          <cell r="AM919"/>
          <cell r="AN919"/>
          <cell r="AO919"/>
          <cell r="AP919">
            <v>0.2</v>
          </cell>
          <cell r="AQ919">
            <v>0.25</v>
          </cell>
          <cell r="AR919">
            <v>444.67</v>
          </cell>
          <cell r="AS919">
            <v>444.67</v>
          </cell>
          <cell r="AT919"/>
          <cell r="AU919"/>
          <cell r="AV919"/>
          <cell r="AW919">
            <v>0</v>
          </cell>
          <cell r="AX919">
            <v>0</v>
          </cell>
          <cell r="AY919">
            <v>2000</v>
          </cell>
          <cell r="AZ919">
            <v>2000</v>
          </cell>
          <cell r="BA919"/>
          <cell r="BB919"/>
          <cell r="BC919"/>
          <cell r="BD919">
            <v>0</v>
          </cell>
          <cell r="BE919">
            <v>0</v>
          </cell>
          <cell r="BF919">
            <v>0</v>
          </cell>
          <cell r="BG919">
            <v>0</v>
          </cell>
          <cell r="BH919"/>
          <cell r="BI919"/>
          <cell r="BJ919"/>
          <cell r="BK919">
            <v>0</v>
          </cell>
          <cell r="BL919">
            <v>0</v>
          </cell>
          <cell r="BM919"/>
          <cell r="BN919">
            <v>0</v>
          </cell>
          <cell r="BO919">
            <v>0</v>
          </cell>
        </row>
        <row r="920">
          <cell r="I920" t="str">
            <v>5524/18</v>
          </cell>
          <cell r="J920" t="str">
            <v xml:space="preserve">I_5524/18 </v>
          </cell>
          <cell r="K920">
            <v>2018</v>
          </cell>
          <cell r="L920">
            <v>2020</v>
          </cell>
          <cell r="M920">
            <v>1158</v>
          </cell>
          <cell r="N920">
            <v>1158</v>
          </cell>
          <cell r="O920">
            <v>0</v>
          </cell>
          <cell r="P920">
            <v>0</v>
          </cell>
          <cell r="Q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0</v>
          </cell>
          <cell r="V920">
            <v>131.97000000000003</v>
          </cell>
          <cell r="W920">
            <v>1026.03</v>
          </cell>
          <cell r="X920">
            <v>1026.03</v>
          </cell>
          <cell r="Y920">
            <v>0</v>
          </cell>
          <cell r="Z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1026.03</v>
          </cell>
          <cell r="AE920">
            <v>1026.03</v>
          </cell>
          <cell r="AF920"/>
          <cell r="AG920"/>
          <cell r="AH920"/>
          <cell r="AI920">
            <v>0</v>
          </cell>
          <cell r="AJ920">
            <v>0</v>
          </cell>
          <cell r="AK920">
            <v>0</v>
          </cell>
          <cell r="AL920">
            <v>0</v>
          </cell>
          <cell r="AM920"/>
          <cell r="AN920"/>
          <cell r="AO920"/>
          <cell r="AP920">
            <v>0</v>
          </cell>
          <cell r="AQ920">
            <v>0</v>
          </cell>
          <cell r="AR920">
            <v>0</v>
          </cell>
          <cell r="AS920">
            <v>0</v>
          </cell>
          <cell r="AT920"/>
          <cell r="AU920"/>
          <cell r="AV920"/>
          <cell r="AW920">
            <v>0</v>
          </cell>
          <cell r="AX920">
            <v>0</v>
          </cell>
          <cell r="AY920">
            <v>0</v>
          </cell>
          <cell r="AZ920">
            <v>0</v>
          </cell>
          <cell r="BA920"/>
          <cell r="BB920"/>
          <cell r="BC920"/>
          <cell r="BD920">
            <v>0</v>
          </cell>
          <cell r="BE920">
            <v>0</v>
          </cell>
          <cell r="BF920">
            <v>0</v>
          </cell>
          <cell r="BG920">
            <v>0</v>
          </cell>
          <cell r="BH920"/>
          <cell r="BI920"/>
          <cell r="BJ920"/>
          <cell r="BK920">
            <v>0</v>
          </cell>
          <cell r="BL920">
            <v>0</v>
          </cell>
          <cell r="BM920"/>
          <cell r="BN920">
            <v>0</v>
          </cell>
          <cell r="BO920">
            <v>0</v>
          </cell>
        </row>
        <row r="921">
          <cell r="I921" t="str">
            <v>5341/18</v>
          </cell>
          <cell r="J921" t="str">
            <v xml:space="preserve">I_5341/18 </v>
          </cell>
          <cell r="K921">
            <v>2018</v>
          </cell>
          <cell r="L921">
            <v>2024</v>
          </cell>
          <cell r="M921">
            <v>1461.37</v>
          </cell>
          <cell r="N921">
            <v>1461.37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1461.37</v>
          </cell>
          <cell r="X921">
            <v>1461.37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/>
          <cell r="AG921"/>
          <cell r="AH921"/>
          <cell r="AI921">
            <v>0</v>
          </cell>
          <cell r="AJ921">
            <v>0</v>
          </cell>
          <cell r="AK921">
            <v>0</v>
          </cell>
          <cell r="AL921">
            <v>0</v>
          </cell>
          <cell r="AM921"/>
          <cell r="AN921"/>
          <cell r="AO921"/>
          <cell r="AP921">
            <v>0</v>
          </cell>
          <cell r="AQ921">
            <v>0</v>
          </cell>
          <cell r="AR921">
            <v>0</v>
          </cell>
          <cell r="AS921">
            <v>0</v>
          </cell>
          <cell r="AT921"/>
          <cell r="AU921"/>
          <cell r="AV921"/>
          <cell r="AW921">
            <v>0</v>
          </cell>
          <cell r="AX921">
            <v>0</v>
          </cell>
          <cell r="AY921">
            <v>461.37</v>
          </cell>
          <cell r="AZ921">
            <v>461.37</v>
          </cell>
          <cell r="BA921"/>
          <cell r="BB921"/>
          <cell r="BC921"/>
          <cell r="BD921">
            <v>0</v>
          </cell>
          <cell r="BE921">
            <v>0</v>
          </cell>
          <cell r="BF921">
            <v>999.99999999999989</v>
          </cell>
          <cell r="BG921">
            <v>999.99999999999989</v>
          </cell>
          <cell r="BH921"/>
          <cell r="BI921"/>
          <cell r="BJ921"/>
          <cell r="BK921">
            <v>0</v>
          </cell>
          <cell r="BL921">
            <v>0</v>
          </cell>
          <cell r="BM921"/>
          <cell r="BN921">
            <v>0</v>
          </cell>
          <cell r="BO921">
            <v>0</v>
          </cell>
        </row>
        <row r="922">
          <cell r="I922" t="str">
            <v>4709/18</v>
          </cell>
          <cell r="J922" t="str">
            <v>I_4709/18</v>
          </cell>
          <cell r="K922">
            <v>2018</v>
          </cell>
          <cell r="L922">
            <v>2022</v>
          </cell>
          <cell r="M922">
            <v>2651.17</v>
          </cell>
          <cell r="N922">
            <v>2651.17</v>
          </cell>
          <cell r="O922">
            <v>0</v>
          </cell>
          <cell r="P922">
            <v>0.2</v>
          </cell>
          <cell r="Q922">
            <v>0.2</v>
          </cell>
          <cell r="R922">
            <v>0</v>
          </cell>
          <cell r="S922">
            <v>0.4</v>
          </cell>
          <cell r="T922">
            <v>0.4</v>
          </cell>
          <cell r="U922">
            <v>0</v>
          </cell>
          <cell r="V922">
            <v>30</v>
          </cell>
          <cell r="W922">
            <v>2621.17</v>
          </cell>
          <cell r="X922">
            <v>2621.17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/>
          <cell r="AG922"/>
          <cell r="AH922"/>
          <cell r="AI922">
            <v>0</v>
          </cell>
          <cell r="AJ922">
            <v>0</v>
          </cell>
          <cell r="AK922">
            <v>0</v>
          </cell>
          <cell r="AL922">
            <v>0</v>
          </cell>
          <cell r="AM922"/>
          <cell r="AN922"/>
          <cell r="AO922"/>
          <cell r="AP922">
            <v>0.2</v>
          </cell>
          <cell r="AQ922">
            <v>0.4</v>
          </cell>
          <cell r="AR922">
            <v>121.17</v>
          </cell>
          <cell r="AS922">
            <v>121.17</v>
          </cell>
          <cell r="AT922"/>
          <cell r="AU922"/>
          <cell r="AV922"/>
          <cell r="AW922">
            <v>0</v>
          </cell>
          <cell r="AX922">
            <v>0</v>
          </cell>
          <cell r="AY922">
            <v>2500</v>
          </cell>
          <cell r="AZ922">
            <v>2500</v>
          </cell>
          <cell r="BA922"/>
          <cell r="BB922"/>
          <cell r="BC922"/>
          <cell r="BD922">
            <v>0</v>
          </cell>
          <cell r="BE922">
            <v>0</v>
          </cell>
          <cell r="BF922">
            <v>0</v>
          </cell>
          <cell r="BG922">
            <v>0</v>
          </cell>
          <cell r="BH922"/>
          <cell r="BI922"/>
          <cell r="BJ922"/>
          <cell r="BK922">
            <v>0</v>
          </cell>
          <cell r="BL922">
            <v>0</v>
          </cell>
          <cell r="BM922"/>
          <cell r="BN922">
            <v>0</v>
          </cell>
          <cell r="BO922">
            <v>0</v>
          </cell>
        </row>
        <row r="923">
          <cell r="I923" t="str">
            <v>4716/18</v>
          </cell>
          <cell r="J923" t="str">
            <v>I_4716/18</v>
          </cell>
          <cell r="K923">
            <v>2018</v>
          </cell>
          <cell r="L923">
            <v>2023</v>
          </cell>
          <cell r="M923">
            <v>3206.56</v>
          </cell>
          <cell r="N923">
            <v>3206.56</v>
          </cell>
          <cell r="O923">
            <v>0</v>
          </cell>
          <cell r="P923">
            <v>0.05</v>
          </cell>
          <cell r="Q923">
            <v>0.05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40</v>
          </cell>
          <cell r="W923">
            <v>3166.56</v>
          </cell>
          <cell r="X923">
            <v>3166.56</v>
          </cell>
          <cell r="Y923">
            <v>0</v>
          </cell>
          <cell r="Z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0</v>
          </cell>
          <cell r="AE923">
            <v>0</v>
          </cell>
          <cell r="AF923"/>
          <cell r="AG923"/>
          <cell r="AH923"/>
          <cell r="AI923">
            <v>0</v>
          </cell>
          <cell r="AJ923">
            <v>0</v>
          </cell>
          <cell r="AK923">
            <v>0</v>
          </cell>
          <cell r="AL923">
            <v>0</v>
          </cell>
          <cell r="AM923"/>
          <cell r="AN923"/>
          <cell r="AO923"/>
          <cell r="AP923">
            <v>0</v>
          </cell>
          <cell r="AQ923">
            <v>0</v>
          </cell>
          <cell r="AR923">
            <v>0</v>
          </cell>
          <cell r="AS923">
            <v>0</v>
          </cell>
          <cell r="AT923"/>
          <cell r="AU923"/>
          <cell r="AV923"/>
          <cell r="AW923">
            <v>0.05</v>
          </cell>
          <cell r="AX923">
            <v>0</v>
          </cell>
          <cell r="AY923">
            <v>3166.56</v>
          </cell>
          <cell r="AZ923">
            <v>3166.56</v>
          </cell>
          <cell r="BA923"/>
          <cell r="BB923"/>
          <cell r="BC923"/>
          <cell r="BD923">
            <v>0</v>
          </cell>
          <cell r="BE923">
            <v>0</v>
          </cell>
          <cell r="BF923">
            <v>0</v>
          </cell>
          <cell r="BG923">
            <v>0</v>
          </cell>
          <cell r="BH923"/>
          <cell r="BI923"/>
          <cell r="BJ923"/>
          <cell r="BK923">
            <v>0</v>
          </cell>
          <cell r="BL923">
            <v>0</v>
          </cell>
          <cell r="BM923"/>
          <cell r="BN923">
            <v>0</v>
          </cell>
          <cell r="BO923">
            <v>0</v>
          </cell>
        </row>
        <row r="924">
          <cell r="I924"/>
          <cell r="J924"/>
          <cell r="K924"/>
          <cell r="L924"/>
          <cell r="M924">
            <v>183274.96306046098</v>
          </cell>
          <cell r="N924" t="e">
            <v>#N/A</v>
          </cell>
          <cell r="O924" t="e">
            <v>#N/A</v>
          </cell>
          <cell r="P924">
            <v>0</v>
          </cell>
          <cell r="Q924" t="e">
            <v>#N/A</v>
          </cell>
          <cell r="R924" t="e">
            <v>#N/A</v>
          </cell>
          <cell r="S924">
            <v>0</v>
          </cell>
          <cell r="T924" t="e">
            <v>#N/A</v>
          </cell>
          <cell r="U924" t="e">
            <v>#N/A</v>
          </cell>
          <cell r="V924">
            <v>183274.96306046098</v>
          </cell>
          <cell r="W924">
            <v>0</v>
          </cell>
          <cell r="X924">
            <v>0</v>
          </cell>
          <cell r="Y924">
            <v>0</v>
          </cell>
          <cell r="Z924">
            <v>0</v>
          </cell>
          <cell r="AA924">
            <v>0</v>
          </cell>
          <cell r="AB924"/>
          <cell r="AC924"/>
          <cell r="AD924">
            <v>41115.456530000003</v>
          </cell>
          <cell r="AE924"/>
          <cell r="AF924">
            <v>0</v>
          </cell>
          <cell r="AG924">
            <v>0</v>
          </cell>
          <cell r="AH924">
            <v>0</v>
          </cell>
          <cell r="AI924"/>
          <cell r="AJ924"/>
          <cell r="AK924"/>
          <cell r="AL924"/>
          <cell r="AM924">
            <v>0</v>
          </cell>
          <cell r="AN924">
            <v>0</v>
          </cell>
          <cell r="AO924">
            <v>0</v>
          </cell>
          <cell r="AP924"/>
          <cell r="AQ924"/>
          <cell r="AR924"/>
          <cell r="AS924"/>
          <cell r="AT924">
            <v>0</v>
          </cell>
          <cell r="AU924">
            <v>0</v>
          </cell>
          <cell r="AV924">
            <v>0</v>
          </cell>
          <cell r="AW924"/>
          <cell r="AX924"/>
          <cell r="AY924"/>
          <cell r="AZ924"/>
          <cell r="BA924">
            <v>0</v>
          </cell>
          <cell r="BB924">
            <v>0</v>
          </cell>
          <cell r="BC924">
            <v>0</v>
          </cell>
          <cell r="BD924"/>
          <cell r="BE924"/>
          <cell r="BF924"/>
          <cell r="BG924"/>
          <cell r="BH924">
            <v>0</v>
          </cell>
          <cell r="BI924">
            <v>0</v>
          </cell>
          <cell r="BJ924">
            <v>0</v>
          </cell>
          <cell r="BK924"/>
          <cell r="BL924"/>
          <cell r="BM924">
            <v>3</v>
          </cell>
          <cell r="BN924"/>
          <cell r="BO924"/>
        </row>
        <row r="925">
          <cell r="I925" t="str">
            <v>5450/18</v>
          </cell>
          <cell r="J925" t="str">
            <v>I_5450/18</v>
          </cell>
          <cell r="K925">
            <v>2018</v>
          </cell>
          <cell r="L925">
            <v>2020</v>
          </cell>
          <cell r="M925">
            <v>47068.58</v>
          </cell>
          <cell r="N925">
            <v>47068.58</v>
          </cell>
          <cell r="O925">
            <v>0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45880.313470000001</v>
          </cell>
          <cell r="W925">
            <v>1188.2665300000008</v>
          </cell>
          <cell r="X925">
            <v>1188.2665300000008</v>
          </cell>
          <cell r="Y925">
            <v>0</v>
          </cell>
          <cell r="Z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1188.2665300000008</v>
          </cell>
          <cell r="AE925">
            <v>1188.2665300000008</v>
          </cell>
          <cell r="AF925"/>
          <cell r="AG925"/>
          <cell r="AH925"/>
          <cell r="AI925">
            <v>0</v>
          </cell>
          <cell r="AJ925">
            <v>0</v>
          </cell>
          <cell r="AK925">
            <v>0</v>
          </cell>
          <cell r="AL925">
            <v>0</v>
          </cell>
          <cell r="AM925"/>
          <cell r="AN925"/>
          <cell r="AO925"/>
          <cell r="AP925">
            <v>0</v>
          </cell>
          <cell r="AQ925">
            <v>0</v>
          </cell>
          <cell r="AR925">
            <v>0</v>
          </cell>
          <cell r="AS925">
            <v>0</v>
          </cell>
          <cell r="AT925"/>
          <cell r="AU925"/>
          <cell r="AV925"/>
          <cell r="AW925">
            <v>0</v>
          </cell>
          <cell r="AX925">
            <v>0</v>
          </cell>
          <cell r="AY925">
            <v>0</v>
          </cell>
          <cell r="AZ925">
            <v>0</v>
          </cell>
          <cell r="BA925"/>
          <cell r="BB925"/>
          <cell r="BC925"/>
          <cell r="BD925">
            <v>0</v>
          </cell>
          <cell r="BE925">
            <v>0</v>
          </cell>
          <cell r="BF925">
            <v>0</v>
          </cell>
          <cell r="BG925">
            <v>0</v>
          </cell>
          <cell r="BH925"/>
          <cell r="BI925"/>
          <cell r="BJ925"/>
          <cell r="BK925">
            <v>0</v>
          </cell>
          <cell r="BL925">
            <v>0</v>
          </cell>
          <cell r="BM925"/>
          <cell r="BN925">
            <v>0</v>
          </cell>
          <cell r="BO925">
            <v>0</v>
          </cell>
        </row>
        <row r="926">
          <cell r="I926" t="str">
            <v>2355/15</v>
          </cell>
          <cell r="J926" t="str">
            <v xml:space="preserve">G_2355/15  </v>
          </cell>
          <cell r="K926">
            <v>2016</v>
          </cell>
          <cell r="L926">
            <v>2022</v>
          </cell>
          <cell r="M926">
            <v>6171.17</v>
          </cell>
          <cell r="N926">
            <v>6171.17</v>
          </cell>
          <cell r="O926">
            <v>0</v>
          </cell>
          <cell r="P926">
            <v>1.1000000000000001</v>
          </cell>
          <cell r="Q926">
            <v>1.1000000000000001</v>
          </cell>
          <cell r="R926">
            <v>0</v>
          </cell>
          <cell r="S926">
            <v>0</v>
          </cell>
          <cell r="T926">
            <v>0</v>
          </cell>
          <cell r="U926">
            <v>0</v>
          </cell>
          <cell r="V926">
            <v>1000</v>
          </cell>
          <cell r="W926">
            <v>5171.17</v>
          </cell>
          <cell r="X926">
            <v>5171.17</v>
          </cell>
          <cell r="Y926">
            <v>0</v>
          </cell>
          <cell r="Z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0</v>
          </cell>
          <cell r="AE926">
            <v>0</v>
          </cell>
          <cell r="AF926"/>
          <cell r="AG926"/>
          <cell r="AH926"/>
          <cell r="AI926">
            <v>0</v>
          </cell>
          <cell r="AJ926">
            <v>0</v>
          </cell>
          <cell r="AK926">
            <v>0</v>
          </cell>
          <cell r="AL926">
            <v>0</v>
          </cell>
          <cell r="AM926"/>
          <cell r="AN926"/>
          <cell r="AO926"/>
          <cell r="AP926">
            <v>1.1000000000000001</v>
          </cell>
          <cell r="AQ926">
            <v>0</v>
          </cell>
          <cell r="AR926">
            <v>171.17</v>
          </cell>
          <cell r="AS926">
            <v>171.17</v>
          </cell>
          <cell r="AT926"/>
          <cell r="AU926"/>
          <cell r="AV926"/>
          <cell r="AW926">
            <v>0</v>
          </cell>
          <cell r="AX926">
            <v>0</v>
          </cell>
          <cell r="AY926">
            <v>5000</v>
          </cell>
          <cell r="AZ926">
            <v>5000</v>
          </cell>
          <cell r="BA926"/>
          <cell r="BB926"/>
          <cell r="BC926"/>
          <cell r="BD926">
            <v>0</v>
          </cell>
          <cell r="BE926">
            <v>0</v>
          </cell>
          <cell r="BF926">
            <v>0</v>
          </cell>
          <cell r="BG926">
            <v>0</v>
          </cell>
          <cell r="BH926"/>
          <cell r="BI926"/>
          <cell r="BJ926"/>
          <cell r="BK926">
            <v>0</v>
          </cell>
          <cell r="BL926">
            <v>0</v>
          </cell>
          <cell r="BM926"/>
          <cell r="BN926">
            <v>0</v>
          </cell>
          <cell r="BO926">
            <v>0</v>
          </cell>
        </row>
        <row r="927">
          <cell r="I927" t="str">
            <v>2358/15</v>
          </cell>
          <cell r="J927" t="str">
            <v xml:space="preserve">G_2358/15 </v>
          </cell>
          <cell r="K927">
            <v>2016</v>
          </cell>
          <cell r="L927">
            <v>2023</v>
          </cell>
          <cell r="M927">
            <v>21614.16</v>
          </cell>
          <cell r="N927">
            <v>21614.16</v>
          </cell>
          <cell r="O927">
            <v>0</v>
          </cell>
          <cell r="P927">
            <v>4.8</v>
          </cell>
          <cell r="Q927">
            <v>4.8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21614.16</v>
          </cell>
          <cell r="X927">
            <v>21614.16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/>
          <cell r="AG927"/>
          <cell r="AH927"/>
          <cell r="AI927">
            <v>0</v>
          </cell>
          <cell r="AJ927">
            <v>0</v>
          </cell>
          <cell r="AK927">
            <v>0</v>
          </cell>
          <cell r="AL927">
            <v>0</v>
          </cell>
          <cell r="AM927"/>
          <cell r="AN927"/>
          <cell r="AO927"/>
          <cell r="AP927">
            <v>0</v>
          </cell>
          <cell r="AQ927">
            <v>0</v>
          </cell>
          <cell r="AR927">
            <v>371.28</v>
          </cell>
          <cell r="AS927">
            <v>371.28</v>
          </cell>
          <cell r="AT927"/>
          <cell r="AU927"/>
          <cell r="AV927"/>
          <cell r="AW927">
            <v>4.8</v>
          </cell>
          <cell r="AX927">
            <v>0</v>
          </cell>
          <cell r="AY927">
            <v>21242.880000000001</v>
          </cell>
          <cell r="AZ927">
            <v>21242.880000000001</v>
          </cell>
          <cell r="BA927"/>
          <cell r="BB927"/>
          <cell r="BC927"/>
          <cell r="BD927">
            <v>0</v>
          </cell>
          <cell r="BE927">
            <v>0</v>
          </cell>
          <cell r="BF927">
            <v>0</v>
          </cell>
          <cell r="BG927">
            <v>0</v>
          </cell>
          <cell r="BH927"/>
          <cell r="BI927"/>
          <cell r="BJ927"/>
          <cell r="BK927">
            <v>0</v>
          </cell>
          <cell r="BL927">
            <v>0</v>
          </cell>
          <cell r="BM927"/>
          <cell r="BN927">
            <v>0</v>
          </cell>
          <cell r="BO927">
            <v>0</v>
          </cell>
        </row>
        <row r="928">
          <cell r="I928" t="str">
            <v>2362/15</v>
          </cell>
          <cell r="J928" t="str">
            <v>G_2362/15</v>
          </cell>
          <cell r="K928">
            <v>2019</v>
          </cell>
          <cell r="L928">
            <v>2023</v>
          </cell>
          <cell r="M928">
            <v>8782.64</v>
          </cell>
          <cell r="N928">
            <v>8782.64</v>
          </cell>
          <cell r="O928">
            <v>0</v>
          </cell>
          <cell r="P928">
            <v>1.2</v>
          </cell>
          <cell r="Q928">
            <v>1.2</v>
          </cell>
          <cell r="R928">
            <v>0</v>
          </cell>
          <cell r="S928">
            <v>0</v>
          </cell>
          <cell r="T928">
            <v>0</v>
          </cell>
          <cell r="U928">
            <v>0</v>
          </cell>
          <cell r="V928">
            <v>0</v>
          </cell>
          <cell r="W928">
            <v>8782.64</v>
          </cell>
          <cell r="X928">
            <v>8782.64</v>
          </cell>
          <cell r="Y928">
            <v>0</v>
          </cell>
          <cell r="Z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0</v>
          </cell>
          <cell r="AE928">
            <v>0</v>
          </cell>
          <cell r="AF928"/>
          <cell r="AG928"/>
          <cell r="AH928"/>
          <cell r="AI928">
            <v>0</v>
          </cell>
          <cell r="AJ928">
            <v>0</v>
          </cell>
          <cell r="AK928">
            <v>0</v>
          </cell>
          <cell r="AL928">
            <v>0</v>
          </cell>
          <cell r="AM928"/>
          <cell r="AN928"/>
          <cell r="AO928"/>
          <cell r="AP928">
            <v>0</v>
          </cell>
          <cell r="AQ928">
            <v>0</v>
          </cell>
          <cell r="AR928">
            <v>0</v>
          </cell>
          <cell r="AS928">
            <v>0</v>
          </cell>
          <cell r="AT928"/>
          <cell r="AU928"/>
          <cell r="AV928"/>
          <cell r="AW928">
            <v>1.2</v>
          </cell>
          <cell r="AX928">
            <v>0</v>
          </cell>
          <cell r="AY928">
            <v>8782.64</v>
          </cell>
          <cell r="AZ928">
            <v>8782.64</v>
          </cell>
          <cell r="BA928"/>
          <cell r="BB928"/>
          <cell r="BC928"/>
          <cell r="BD928">
            <v>0</v>
          </cell>
          <cell r="BE928">
            <v>0</v>
          </cell>
          <cell r="BF928">
            <v>0</v>
          </cell>
          <cell r="BG928">
            <v>0</v>
          </cell>
          <cell r="BH928"/>
          <cell r="BI928"/>
          <cell r="BJ928"/>
          <cell r="BK928">
            <v>0</v>
          </cell>
          <cell r="BL928">
            <v>0</v>
          </cell>
          <cell r="BM928"/>
          <cell r="BN928">
            <v>0</v>
          </cell>
          <cell r="BO928">
            <v>0</v>
          </cell>
        </row>
        <row r="929">
          <cell r="I929" t="str">
            <v>137/10</v>
          </cell>
          <cell r="J929" t="str">
            <v>G_137/10</v>
          </cell>
          <cell r="K929">
            <v>2010</v>
          </cell>
          <cell r="L929">
            <v>2025</v>
          </cell>
          <cell r="M929">
            <v>26847.663060461018</v>
          </cell>
          <cell r="N929">
            <v>26847.663060461018</v>
          </cell>
          <cell r="O929">
            <v>0</v>
          </cell>
          <cell r="P929">
            <v>10</v>
          </cell>
          <cell r="Q929">
            <v>10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16210.003060461018</v>
          </cell>
          <cell r="W929">
            <v>10637.66</v>
          </cell>
          <cell r="X929">
            <v>10637.66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/>
          <cell r="AG929"/>
          <cell r="AH929"/>
          <cell r="AI929">
            <v>0</v>
          </cell>
          <cell r="AJ929">
            <v>0</v>
          </cell>
          <cell r="AK929">
            <v>0</v>
          </cell>
          <cell r="AL929">
            <v>0</v>
          </cell>
          <cell r="AM929"/>
          <cell r="AN929"/>
          <cell r="AO929"/>
          <cell r="AP929">
            <v>0</v>
          </cell>
          <cell r="AQ929">
            <v>0</v>
          </cell>
          <cell r="AR929">
            <v>0</v>
          </cell>
          <cell r="AS929">
            <v>0</v>
          </cell>
          <cell r="AT929"/>
          <cell r="AU929"/>
          <cell r="AV929"/>
          <cell r="AW929">
            <v>0</v>
          </cell>
          <cell r="AX929">
            <v>0</v>
          </cell>
          <cell r="AY929">
            <v>0</v>
          </cell>
          <cell r="AZ929">
            <v>0</v>
          </cell>
          <cell r="BA929"/>
          <cell r="BB929"/>
          <cell r="BC929"/>
          <cell r="BD929">
            <v>0</v>
          </cell>
          <cell r="BE929">
            <v>0</v>
          </cell>
          <cell r="BF929">
            <v>0</v>
          </cell>
          <cell r="BG929">
            <v>0</v>
          </cell>
          <cell r="BH929"/>
          <cell r="BI929"/>
          <cell r="BJ929"/>
          <cell r="BK929">
            <v>10</v>
          </cell>
          <cell r="BL929">
            <v>0</v>
          </cell>
          <cell r="BM929">
            <v>1</v>
          </cell>
          <cell r="BN929">
            <v>10637.66</v>
          </cell>
          <cell r="BO929">
            <v>10637.66</v>
          </cell>
        </row>
        <row r="930">
          <cell r="I930" t="str">
            <v>2360/15</v>
          </cell>
          <cell r="J930" t="str">
            <v>G_2360/15</v>
          </cell>
          <cell r="K930">
            <v>2016</v>
          </cell>
          <cell r="L930">
            <v>2021</v>
          </cell>
          <cell r="M930">
            <v>56036.21</v>
          </cell>
          <cell r="N930">
            <v>56036.21</v>
          </cell>
          <cell r="O930">
            <v>0</v>
          </cell>
          <cell r="P930">
            <v>4.6900000000000004</v>
          </cell>
          <cell r="Q930">
            <v>4.6900000000000004</v>
          </cell>
          <cell r="R930">
            <v>0</v>
          </cell>
          <cell r="S930">
            <v>0</v>
          </cell>
          <cell r="T930">
            <v>0</v>
          </cell>
          <cell r="U930">
            <v>0</v>
          </cell>
          <cell r="V930">
            <v>12072.106</v>
          </cell>
          <cell r="W930">
            <v>43964.103999999999</v>
          </cell>
          <cell r="X930">
            <v>43964.103999999999</v>
          </cell>
          <cell r="Y930">
            <v>0</v>
          </cell>
          <cell r="Z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35772.92</v>
          </cell>
          <cell r="AE930">
            <v>35772.92</v>
          </cell>
          <cell r="AF930"/>
          <cell r="AG930"/>
          <cell r="AH930"/>
          <cell r="AI930">
            <v>4.6900000000000004</v>
          </cell>
          <cell r="AJ930">
            <v>0</v>
          </cell>
          <cell r="AK930">
            <v>8191.1840000000002</v>
          </cell>
          <cell r="AL930">
            <v>8191.1840000000002</v>
          </cell>
          <cell r="AM930"/>
          <cell r="AN930"/>
          <cell r="AO930"/>
          <cell r="AP930">
            <v>0</v>
          </cell>
          <cell r="AQ930">
            <v>0</v>
          </cell>
          <cell r="AR930">
            <v>0</v>
          </cell>
          <cell r="AS930">
            <v>0</v>
          </cell>
          <cell r="AT930"/>
          <cell r="AU930"/>
          <cell r="AV930"/>
          <cell r="AW930">
            <v>0</v>
          </cell>
          <cell r="AX930">
            <v>0</v>
          </cell>
          <cell r="AY930">
            <v>0</v>
          </cell>
          <cell r="AZ930">
            <v>0</v>
          </cell>
          <cell r="BA930"/>
          <cell r="BB930"/>
          <cell r="BC930"/>
          <cell r="BD930">
            <v>0</v>
          </cell>
          <cell r="BE930">
            <v>0</v>
          </cell>
          <cell r="BF930">
            <v>0</v>
          </cell>
          <cell r="BG930">
            <v>0</v>
          </cell>
          <cell r="BH930"/>
          <cell r="BI930"/>
          <cell r="BJ930"/>
          <cell r="BK930">
            <v>0</v>
          </cell>
          <cell r="BL930">
            <v>0</v>
          </cell>
          <cell r="BM930"/>
          <cell r="BN930">
            <v>0</v>
          </cell>
          <cell r="BO930">
            <v>0</v>
          </cell>
        </row>
        <row r="931">
          <cell r="I931" t="str">
            <v>1716/15</v>
          </cell>
          <cell r="J931" t="str">
            <v>G_1716/15</v>
          </cell>
          <cell r="K931">
            <v>2015</v>
          </cell>
          <cell r="L931">
            <v>2025</v>
          </cell>
          <cell r="M931">
            <v>517.61</v>
          </cell>
          <cell r="N931">
            <v>517.61</v>
          </cell>
          <cell r="O931">
            <v>0</v>
          </cell>
          <cell r="P931">
            <v>0.08</v>
          </cell>
          <cell r="Q931">
            <v>0.08</v>
          </cell>
          <cell r="R931">
            <v>0</v>
          </cell>
          <cell r="S931">
            <v>0</v>
          </cell>
          <cell r="T931">
            <v>0</v>
          </cell>
          <cell r="U931">
            <v>0</v>
          </cell>
          <cell r="V931">
            <v>0</v>
          </cell>
          <cell r="W931">
            <v>517.61</v>
          </cell>
          <cell r="X931">
            <v>517.61</v>
          </cell>
          <cell r="Y931">
            <v>0</v>
          </cell>
          <cell r="Z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0</v>
          </cell>
          <cell r="AE931">
            <v>0</v>
          </cell>
          <cell r="AF931"/>
          <cell r="AG931"/>
          <cell r="AH931"/>
          <cell r="AI931">
            <v>0</v>
          </cell>
          <cell r="AJ931">
            <v>0</v>
          </cell>
          <cell r="AK931">
            <v>0</v>
          </cell>
          <cell r="AL931">
            <v>0</v>
          </cell>
          <cell r="AM931"/>
          <cell r="AN931"/>
          <cell r="AO931"/>
          <cell r="AP931">
            <v>0</v>
          </cell>
          <cell r="AQ931">
            <v>0</v>
          </cell>
          <cell r="AR931">
            <v>0</v>
          </cell>
          <cell r="AS931">
            <v>0</v>
          </cell>
          <cell r="AT931"/>
          <cell r="AU931"/>
          <cell r="AV931"/>
          <cell r="AW931">
            <v>0</v>
          </cell>
          <cell r="AX931">
            <v>0</v>
          </cell>
          <cell r="AY931">
            <v>0</v>
          </cell>
          <cell r="AZ931">
            <v>0</v>
          </cell>
          <cell r="BA931"/>
          <cell r="BB931"/>
          <cell r="BC931"/>
          <cell r="BD931">
            <v>0</v>
          </cell>
          <cell r="BE931">
            <v>0</v>
          </cell>
          <cell r="BF931">
            <v>10</v>
          </cell>
          <cell r="BG931">
            <v>10</v>
          </cell>
          <cell r="BH931"/>
          <cell r="BI931"/>
          <cell r="BJ931"/>
          <cell r="BK931">
            <v>0.08</v>
          </cell>
          <cell r="BL931">
            <v>0</v>
          </cell>
          <cell r="BM931">
            <v>1</v>
          </cell>
          <cell r="BN931">
            <v>507.61</v>
          </cell>
          <cell r="BO931">
            <v>507.61</v>
          </cell>
        </row>
        <row r="932">
          <cell r="I932" t="str">
            <v>1717/15</v>
          </cell>
          <cell r="J932" t="str">
            <v>G_1717/15</v>
          </cell>
          <cell r="K932">
            <v>2015</v>
          </cell>
          <cell r="L932">
            <v>2025</v>
          </cell>
          <cell r="M932">
            <v>600.1</v>
          </cell>
          <cell r="N932">
            <v>600.1</v>
          </cell>
          <cell r="O932">
            <v>0</v>
          </cell>
          <cell r="P932">
            <v>0.1</v>
          </cell>
          <cell r="Q932">
            <v>0.1</v>
          </cell>
          <cell r="R932">
            <v>0</v>
          </cell>
          <cell r="S932">
            <v>0</v>
          </cell>
          <cell r="T932">
            <v>0</v>
          </cell>
          <cell r="U932">
            <v>0</v>
          </cell>
          <cell r="V932">
            <v>0</v>
          </cell>
          <cell r="W932">
            <v>600.1</v>
          </cell>
          <cell r="X932">
            <v>600.1</v>
          </cell>
          <cell r="Y932">
            <v>0</v>
          </cell>
          <cell r="Z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0</v>
          </cell>
          <cell r="AE932">
            <v>0</v>
          </cell>
          <cell r="AF932"/>
          <cell r="AG932"/>
          <cell r="AH932"/>
          <cell r="AI932">
            <v>0</v>
          </cell>
          <cell r="AJ932">
            <v>0</v>
          </cell>
          <cell r="AK932">
            <v>0</v>
          </cell>
          <cell r="AL932">
            <v>0</v>
          </cell>
          <cell r="AM932"/>
          <cell r="AN932"/>
          <cell r="AO932"/>
          <cell r="AP932">
            <v>0</v>
          </cell>
          <cell r="AQ932">
            <v>0</v>
          </cell>
          <cell r="AR932">
            <v>0</v>
          </cell>
          <cell r="AS932">
            <v>0</v>
          </cell>
          <cell r="AT932"/>
          <cell r="AU932"/>
          <cell r="AV932"/>
          <cell r="AW932">
            <v>0</v>
          </cell>
          <cell r="AX932">
            <v>0</v>
          </cell>
          <cell r="AY932">
            <v>0</v>
          </cell>
          <cell r="AZ932">
            <v>0</v>
          </cell>
          <cell r="BA932"/>
          <cell r="BB932"/>
          <cell r="BC932"/>
          <cell r="BD932">
            <v>0</v>
          </cell>
          <cell r="BE932">
            <v>0</v>
          </cell>
          <cell r="BF932">
            <v>10</v>
          </cell>
          <cell r="BG932">
            <v>10</v>
          </cell>
          <cell r="BH932"/>
          <cell r="BI932"/>
          <cell r="BJ932"/>
          <cell r="BK932">
            <v>0.1</v>
          </cell>
          <cell r="BL932">
            <v>0</v>
          </cell>
          <cell r="BM932">
            <v>1</v>
          </cell>
          <cell r="BN932">
            <v>590.1</v>
          </cell>
          <cell r="BO932">
            <v>590.1</v>
          </cell>
        </row>
        <row r="933">
          <cell r="I933" t="str">
            <v>4681/18</v>
          </cell>
          <cell r="J933" t="str">
            <v>I_4681/18</v>
          </cell>
          <cell r="K933">
            <v>2018</v>
          </cell>
          <cell r="L933">
            <v>2021</v>
          </cell>
          <cell r="M933">
            <v>2876.18</v>
          </cell>
          <cell r="N933">
            <v>2876.18</v>
          </cell>
          <cell r="O933">
            <v>0</v>
          </cell>
          <cell r="P933">
            <v>0</v>
          </cell>
          <cell r="Q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0</v>
          </cell>
          <cell r="V933">
            <v>0</v>
          </cell>
          <cell r="W933">
            <v>2876.18</v>
          </cell>
          <cell r="X933">
            <v>2876.18</v>
          </cell>
          <cell r="Y933">
            <v>0</v>
          </cell>
          <cell r="Z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389.11</v>
          </cell>
          <cell r="AE933">
            <v>389.11</v>
          </cell>
          <cell r="AF933"/>
          <cell r="AG933"/>
          <cell r="AH933"/>
          <cell r="AI933">
            <v>0</v>
          </cell>
          <cell r="AJ933">
            <v>0</v>
          </cell>
          <cell r="AK933">
            <v>2487.0699999999997</v>
          </cell>
          <cell r="AL933">
            <v>2487.0699999999997</v>
          </cell>
          <cell r="AM933"/>
          <cell r="AN933"/>
          <cell r="AO933"/>
          <cell r="AP933">
            <v>0</v>
          </cell>
          <cell r="AQ933">
            <v>0</v>
          </cell>
          <cell r="AR933">
            <v>0</v>
          </cell>
          <cell r="AS933">
            <v>0</v>
          </cell>
          <cell r="AT933"/>
          <cell r="AU933"/>
          <cell r="AV933"/>
          <cell r="AW933">
            <v>0</v>
          </cell>
          <cell r="AX933">
            <v>0</v>
          </cell>
          <cell r="AY933">
            <v>0</v>
          </cell>
          <cell r="AZ933">
            <v>0</v>
          </cell>
          <cell r="BA933"/>
          <cell r="BB933"/>
          <cell r="BC933"/>
          <cell r="BD933">
            <v>0</v>
          </cell>
          <cell r="BE933">
            <v>0</v>
          </cell>
          <cell r="BF933">
            <v>0</v>
          </cell>
          <cell r="BG933">
            <v>0</v>
          </cell>
          <cell r="BH933"/>
          <cell r="BI933"/>
          <cell r="BJ933"/>
          <cell r="BK933">
            <v>0</v>
          </cell>
          <cell r="BL933">
            <v>0</v>
          </cell>
          <cell r="BM933"/>
          <cell r="BN933">
            <v>0</v>
          </cell>
          <cell r="BO933">
            <v>0</v>
          </cell>
        </row>
        <row r="934">
          <cell r="I934" t="str">
            <v>4682/18</v>
          </cell>
          <cell r="J934" t="str">
            <v>I_4682/18</v>
          </cell>
          <cell r="K934">
            <v>2018</v>
          </cell>
          <cell r="L934">
            <v>2021</v>
          </cell>
          <cell r="M934">
            <v>2876.18</v>
          </cell>
          <cell r="N934">
            <v>2876.18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2876.18</v>
          </cell>
          <cell r="X934">
            <v>2876.18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389.11</v>
          </cell>
          <cell r="AE934">
            <v>389.11</v>
          </cell>
          <cell r="AF934"/>
          <cell r="AG934"/>
          <cell r="AH934"/>
          <cell r="AI934">
            <v>0</v>
          </cell>
          <cell r="AJ934">
            <v>0</v>
          </cell>
          <cell r="AK934">
            <v>2487.0699999999997</v>
          </cell>
          <cell r="AL934">
            <v>2487.0699999999997</v>
          </cell>
          <cell r="AM934"/>
          <cell r="AN934"/>
          <cell r="AO934"/>
          <cell r="AP934">
            <v>0</v>
          </cell>
          <cell r="AQ934">
            <v>0</v>
          </cell>
          <cell r="AR934">
            <v>0</v>
          </cell>
          <cell r="AS934">
            <v>0</v>
          </cell>
          <cell r="AT934"/>
          <cell r="AU934"/>
          <cell r="AV934"/>
          <cell r="AW934">
            <v>0</v>
          </cell>
          <cell r="AX934">
            <v>0</v>
          </cell>
          <cell r="AY934">
            <v>0</v>
          </cell>
          <cell r="AZ934">
            <v>0</v>
          </cell>
          <cell r="BA934"/>
          <cell r="BB934"/>
          <cell r="BC934"/>
          <cell r="BD934">
            <v>0</v>
          </cell>
          <cell r="BE934">
            <v>0</v>
          </cell>
          <cell r="BF934">
            <v>0</v>
          </cell>
          <cell r="BG934">
            <v>0</v>
          </cell>
          <cell r="BH934"/>
          <cell r="BI934"/>
          <cell r="BJ934"/>
          <cell r="BK934">
            <v>0</v>
          </cell>
          <cell r="BL934">
            <v>0</v>
          </cell>
          <cell r="BM934"/>
          <cell r="BN934">
            <v>0</v>
          </cell>
          <cell r="BO934">
            <v>0</v>
          </cell>
        </row>
        <row r="935">
          <cell r="I935" t="str">
            <v>4683/18</v>
          </cell>
          <cell r="J935" t="str">
            <v>I_4683/18</v>
          </cell>
          <cell r="K935">
            <v>2018</v>
          </cell>
          <cell r="L935">
            <v>2021</v>
          </cell>
          <cell r="M935">
            <v>2876.18</v>
          </cell>
          <cell r="N935">
            <v>2876.18</v>
          </cell>
          <cell r="O935">
            <v>0</v>
          </cell>
          <cell r="P935">
            <v>0</v>
          </cell>
          <cell r="Q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0</v>
          </cell>
          <cell r="V935">
            <v>0</v>
          </cell>
          <cell r="W935">
            <v>2876.18</v>
          </cell>
          <cell r="X935">
            <v>2876.18</v>
          </cell>
          <cell r="Y935">
            <v>0</v>
          </cell>
          <cell r="Z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389.11</v>
          </cell>
          <cell r="AE935">
            <v>389.11</v>
          </cell>
          <cell r="AF935"/>
          <cell r="AG935"/>
          <cell r="AH935"/>
          <cell r="AI935">
            <v>0</v>
          </cell>
          <cell r="AJ935">
            <v>0</v>
          </cell>
          <cell r="AK935">
            <v>2487.0699999999997</v>
          </cell>
          <cell r="AL935">
            <v>2487.0699999999997</v>
          </cell>
          <cell r="AM935"/>
          <cell r="AN935"/>
          <cell r="AO935"/>
          <cell r="AP935">
            <v>0</v>
          </cell>
          <cell r="AQ935">
            <v>0</v>
          </cell>
          <cell r="AR935">
            <v>0</v>
          </cell>
          <cell r="AS935">
            <v>0</v>
          </cell>
          <cell r="AT935"/>
          <cell r="AU935"/>
          <cell r="AV935"/>
          <cell r="AW935">
            <v>0</v>
          </cell>
          <cell r="AX935">
            <v>0</v>
          </cell>
          <cell r="AY935">
            <v>0</v>
          </cell>
          <cell r="AZ935">
            <v>0</v>
          </cell>
          <cell r="BA935"/>
          <cell r="BB935"/>
          <cell r="BC935"/>
          <cell r="BD935">
            <v>0</v>
          </cell>
          <cell r="BE935">
            <v>0</v>
          </cell>
          <cell r="BF935">
            <v>0</v>
          </cell>
          <cell r="BG935">
            <v>0</v>
          </cell>
          <cell r="BH935"/>
          <cell r="BI935"/>
          <cell r="BJ935"/>
          <cell r="BK935">
            <v>0</v>
          </cell>
          <cell r="BL935">
            <v>0</v>
          </cell>
          <cell r="BM935"/>
          <cell r="BN935">
            <v>0</v>
          </cell>
          <cell r="BO935">
            <v>0</v>
          </cell>
        </row>
        <row r="936">
          <cell r="I936" t="str">
            <v>6053/19</v>
          </cell>
          <cell r="J936" t="str">
            <v>J_6053/19</v>
          </cell>
          <cell r="K936">
            <v>2019</v>
          </cell>
          <cell r="L936">
            <v>2020</v>
          </cell>
          <cell r="M936">
            <v>1552.66</v>
          </cell>
          <cell r="N936">
            <v>1552.66</v>
          </cell>
          <cell r="O936">
            <v>0</v>
          </cell>
          <cell r="P936">
            <v>0.06</v>
          </cell>
          <cell r="Q936">
            <v>0.06</v>
          </cell>
          <cell r="R936">
            <v>0</v>
          </cell>
          <cell r="S936">
            <v>1.6E-2</v>
          </cell>
          <cell r="T936">
            <v>1.6E-2</v>
          </cell>
          <cell r="U936">
            <v>0</v>
          </cell>
          <cell r="V936">
            <v>244.65000000000009</v>
          </cell>
          <cell r="W936">
            <v>1308.01</v>
          </cell>
          <cell r="X936">
            <v>1308.01</v>
          </cell>
          <cell r="Y936">
            <v>0</v>
          </cell>
          <cell r="Z936">
            <v>0</v>
          </cell>
          <cell r="AA936">
            <v>0</v>
          </cell>
          <cell r="AB936">
            <v>0.06</v>
          </cell>
          <cell r="AC936">
            <v>1.6E-2</v>
          </cell>
          <cell r="AD936">
            <v>1308.01</v>
          </cell>
          <cell r="AE936">
            <v>1308.01</v>
          </cell>
          <cell r="AF936"/>
          <cell r="AG936"/>
          <cell r="AH936"/>
          <cell r="AI936">
            <v>0</v>
          </cell>
          <cell r="AJ936">
            <v>0</v>
          </cell>
          <cell r="AK936">
            <v>0</v>
          </cell>
          <cell r="AL936">
            <v>0</v>
          </cell>
          <cell r="AM936"/>
          <cell r="AN936"/>
          <cell r="AO936"/>
          <cell r="AP936">
            <v>0</v>
          </cell>
          <cell r="AQ936">
            <v>0</v>
          </cell>
          <cell r="AR936">
            <v>0</v>
          </cell>
          <cell r="AS936">
            <v>0</v>
          </cell>
          <cell r="AT936"/>
          <cell r="AU936"/>
          <cell r="AV936"/>
          <cell r="AW936">
            <v>0</v>
          </cell>
          <cell r="AX936">
            <v>0</v>
          </cell>
          <cell r="AY936">
            <v>0</v>
          </cell>
          <cell r="AZ936">
            <v>0</v>
          </cell>
          <cell r="BA936"/>
          <cell r="BB936"/>
          <cell r="BC936"/>
          <cell r="BD936">
            <v>0</v>
          </cell>
          <cell r="BE936">
            <v>0</v>
          </cell>
          <cell r="BF936">
            <v>0</v>
          </cell>
          <cell r="BG936">
            <v>0</v>
          </cell>
          <cell r="BH936"/>
          <cell r="BI936"/>
          <cell r="BJ936"/>
          <cell r="BK936">
            <v>0</v>
          </cell>
          <cell r="BL936">
            <v>0</v>
          </cell>
          <cell r="BM936"/>
          <cell r="BN936">
            <v>0</v>
          </cell>
          <cell r="BO936">
            <v>0</v>
          </cell>
        </row>
        <row r="937">
          <cell r="I937" t="str">
            <v>6202/19</v>
          </cell>
          <cell r="J937" t="str">
            <v xml:space="preserve">J_6202/19 </v>
          </cell>
          <cell r="K937">
            <v>2019</v>
          </cell>
          <cell r="L937">
            <v>2020</v>
          </cell>
          <cell r="M937">
            <v>1487.78</v>
          </cell>
          <cell r="N937">
            <v>1487.78</v>
          </cell>
          <cell r="O937">
            <v>0</v>
          </cell>
          <cell r="P937">
            <v>0.06</v>
          </cell>
          <cell r="Q937">
            <v>0.06</v>
          </cell>
          <cell r="R937">
            <v>0</v>
          </cell>
          <cell r="S937">
            <v>0.25</v>
          </cell>
          <cell r="T937">
            <v>0.25</v>
          </cell>
          <cell r="U937">
            <v>0</v>
          </cell>
          <cell r="V937">
            <v>348.06999999999994</v>
          </cell>
          <cell r="W937">
            <v>1139.71</v>
          </cell>
          <cell r="X937">
            <v>1139.71</v>
          </cell>
          <cell r="Y937">
            <v>0</v>
          </cell>
          <cell r="Z937">
            <v>0</v>
          </cell>
          <cell r="AA937">
            <v>0</v>
          </cell>
          <cell r="AB937">
            <v>0.06</v>
          </cell>
          <cell r="AC937">
            <v>0.25</v>
          </cell>
          <cell r="AD937">
            <v>1139.71</v>
          </cell>
          <cell r="AE937">
            <v>1139.71</v>
          </cell>
          <cell r="AF937"/>
          <cell r="AG937"/>
          <cell r="AH937"/>
          <cell r="AI937">
            <v>0</v>
          </cell>
          <cell r="AJ937">
            <v>0</v>
          </cell>
          <cell r="AK937">
            <v>0</v>
          </cell>
          <cell r="AL937">
            <v>0</v>
          </cell>
          <cell r="AM937"/>
          <cell r="AN937"/>
          <cell r="AO937"/>
          <cell r="AP937">
            <v>0</v>
          </cell>
          <cell r="AQ937">
            <v>0</v>
          </cell>
          <cell r="AR937">
            <v>0</v>
          </cell>
          <cell r="AS937">
            <v>0</v>
          </cell>
          <cell r="AT937"/>
          <cell r="AU937"/>
          <cell r="AV937"/>
          <cell r="AW937">
            <v>0</v>
          </cell>
          <cell r="AX937">
            <v>0</v>
          </cell>
          <cell r="AY937">
            <v>0</v>
          </cell>
          <cell r="AZ937">
            <v>0</v>
          </cell>
          <cell r="BA937"/>
          <cell r="BB937"/>
          <cell r="BC937"/>
          <cell r="BD937">
            <v>0</v>
          </cell>
          <cell r="BE937">
            <v>0</v>
          </cell>
          <cell r="BF937">
            <v>0</v>
          </cell>
          <cell r="BG937">
            <v>0</v>
          </cell>
          <cell r="BH937"/>
          <cell r="BI937"/>
          <cell r="BJ937"/>
          <cell r="BK937">
            <v>0</v>
          </cell>
          <cell r="BL937">
            <v>0</v>
          </cell>
          <cell r="BM937"/>
          <cell r="BN937">
            <v>0</v>
          </cell>
          <cell r="BO937">
            <v>0</v>
          </cell>
        </row>
        <row r="938">
          <cell r="I938" t="str">
            <v>6403/20</v>
          </cell>
          <cell r="J938" t="str">
            <v>K_6403/20</v>
          </cell>
          <cell r="K938">
            <v>2020</v>
          </cell>
          <cell r="L938">
            <v>2021</v>
          </cell>
          <cell r="M938">
            <v>3967.85</v>
          </cell>
          <cell r="N938">
            <v>3967.85</v>
          </cell>
          <cell r="O938">
            <v>0</v>
          </cell>
          <cell r="P938">
            <v>0.25</v>
          </cell>
          <cell r="Q938">
            <v>0.25</v>
          </cell>
          <cell r="R938">
            <v>0</v>
          </cell>
          <cell r="S938">
            <v>0.4</v>
          </cell>
          <cell r="T938">
            <v>0.4</v>
          </cell>
          <cell r="U938">
            <v>0</v>
          </cell>
          <cell r="V938">
            <v>0</v>
          </cell>
          <cell r="W938">
            <v>3967.8500000000004</v>
          </cell>
          <cell r="X938">
            <v>3967.8500000000004</v>
          </cell>
          <cell r="Y938">
            <v>0</v>
          </cell>
          <cell r="Z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539.22</v>
          </cell>
          <cell r="AE938">
            <v>539.22</v>
          </cell>
          <cell r="AF938"/>
          <cell r="AG938"/>
          <cell r="AH938"/>
          <cell r="AI938">
            <v>0.25</v>
          </cell>
          <cell r="AJ938">
            <v>0.4</v>
          </cell>
          <cell r="AK938">
            <v>3428.63</v>
          </cell>
          <cell r="AL938">
            <v>3428.63</v>
          </cell>
          <cell r="AM938"/>
          <cell r="AN938"/>
          <cell r="AO938"/>
          <cell r="AP938">
            <v>0</v>
          </cell>
          <cell r="AQ938">
            <v>0</v>
          </cell>
          <cell r="AR938">
            <v>0</v>
          </cell>
          <cell r="AS938">
            <v>0</v>
          </cell>
          <cell r="AT938"/>
          <cell r="AU938"/>
          <cell r="AV938"/>
          <cell r="AW938">
            <v>0</v>
          </cell>
          <cell r="AX938">
            <v>0</v>
          </cell>
          <cell r="AY938">
            <v>0</v>
          </cell>
          <cell r="AZ938">
            <v>0</v>
          </cell>
          <cell r="BA938"/>
          <cell r="BB938"/>
          <cell r="BC938"/>
          <cell r="BD938">
            <v>0</v>
          </cell>
          <cell r="BE938">
            <v>0</v>
          </cell>
          <cell r="BF938">
            <v>0</v>
          </cell>
          <cell r="BG938">
            <v>0</v>
          </cell>
          <cell r="BH938"/>
          <cell r="BI938"/>
          <cell r="BJ938"/>
          <cell r="BK938">
            <v>0</v>
          </cell>
          <cell r="BL938">
            <v>0</v>
          </cell>
          <cell r="BM938"/>
          <cell r="BN938">
            <v>0</v>
          </cell>
          <cell r="BO938">
            <v>0</v>
          </cell>
        </row>
        <row r="939">
          <cell r="I939"/>
          <cell r="J939"/>
          <cell r="K939"/>
          <cell r="L939"/>
          <cell r="M939">
            <v>66603.247059999994</v>
          </cell>
          <cell r="N939" t="e">
            <v>#N/A</v>
          </cell>
          <cell r="O939" t="e">
            <v>#N/A</v>
          </cell>
          <cell r="P939">
            <v>0</v>
          </cell>
          <cell r="Q939" t="e">
            <v>#N/A</v>
          </cell>
          <cell r="R939" t="e">
            <v>#N/A</v>
          </cell>
          <cell r="S939">
            <v>0</v>
          </cell>
          <cell r="T939" t="e">
            <v>#N/A</v>
          </cell>
          <cell r="U939" t="e">
            <v>#N/A</v>
          </cell>
          <cell r="V939">
            <v>66603.247059999994</v>
          </cell>
          <cell r="W939">
            <v>0</v>
          </cell>
          <cell r="X939">
            <v>0</v>
          </cell>
          <cell r="Y939">
            <v>0</v>
          </cell>
          <cell r="Z939">
            <v>0</v>
          </cell>
          <cell r="AA939">
            <v>0</v>
          </cell>
          <cell r="AB939"/>
          <cell r="AC939"/>
          <cell r="AD939">
            <v>0</v>
          </cell>
          <cell r="AE939"/>
          <cell r="AF939">
            <v>0</v>
          </cell>
          <cell r="AG939">
            <v>0</v>
          </cell>
          <cell r="AH939">
            <v>0</v>
          </cell>
          <cell r="AI939"/>
          <cell r="AJ939"/>
          <cell r="AK939"/>
          <cell r="AL939"/>
          <cell r="AM939">
            <v>0</v>
          </cell>
          <cell r="AN939">
            <v>0</v>
          </cell>
          <cell r="AO939">
            <v>0</v>
          </cell>
          <cell r="AP939"/>
          <cell r="AQ939"/>
          <cell r="AR939"/>
          <cell r="AS939"/>
          <cell r="AT939">
            <v>0</v>
          </cell>
          <cell r="AU939">
            <v>0</v>
          </cell>
          <cell r="AV939">
            <v>0</v>
          </cell>
          <cell r="AW939"/>
          <cell r="AX939"/>
          <cell r="AY939"/>
          <cell r="AZ939"/>
          <cell r="BA939">
            <v>0</v>
          </cell>
          <cell r="BB939">
            <v>0</v>
          </cell>
          <cell r="BC939">
            <v>0</v>
          </cell>
          <cell r="BD939"/>
          <cell r="BE939"/>
          <cell r="BF939"/>
          <cell r="BG939"/>
          <cell r="BH939">
            <v>0</v>
          </cell>
          <cell r="BI939">
            <v>0</v>
          </cell>
          <cell r="BJ939">
            <v>0</v>
          </cell>
          <cell r="BK939"/>
          <cell r="BL939"/>
          <cell r="BM939">
            <v>0</v>
          </cell>
          <cell r="BN939"/>
          <cell r="BO939"/>
        </row>
        <row r="940">
          <cell r="I940" t="str">
            <v>2272/15</v>
          </cell>
          <cell r="J940" t="str">
            <v xml:space="preserve">G_2272/15 </v>
          </cell>
          <cell r="K940">
            <v>2019</v>
          </cell>
          <cell r="L940">
            <v>2023</v>
          </cell>
          <cell r="M940">
            <v>11920.85</v>
          </cell>
          <cell r="N940">
            <v>11920.85</v>
          </cell>
          <cell r="O940">
            <v>0</v>
          </cell>
          <cell r="P940">
            <v>2.8</v>
          </cell>
          <cell r="Q940">
            <v>2.8</v>
          </cell>
          <cell r="R940">
            <v>0</v>
          </cell>
          <cell r="S940">
            <v>0</v>
          </cell>
          <cell r="T940">
            <v>0</v>
          </cell>
          <cell r="U940">
            <v>0</v>
          </cell>
          <cell r="V940">
            <v>0</v>
          </cell>
          <cell r="W940">
            <v>11920.85</v>
          </cell>
          <cell r="X940">
            <v>11920.85</v>
          </cell>
          <cell r="Y940">
            <v>0</v>
          </cell>
          <cell r="Z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0</v>
          </cell>
          <cell r="AE940">
            <v>0</v>
          </cell>
          <cell r="AF940"/>
          <cell r="AG940"/>
          <cell r="AH940"/>
          <cell r="AI940">
            <v>0</v>
          </cell>
          <cell r="AJ940">
            <v>0</v>
          </cell>
          <cell r="AK940">
            <v>0</v>
          </cell>
          <cell r="AL940">
            <v>0</v>
          </cell>
          <cell r="AM940"/>
          <cell r="AN940"/>
          <cell r="AO940"/>
          <cell r="AP940">
            <v>0</v>
          </cell>
          <cell r="AQ940">
            <v>0</v>
          </cell>
          <cell r="AR940">
            <v>0</v>
          </cell>
          <cell r="AS940">
            <v>0</v>
          </cell>
          <cell r="AT940"/>
          <cell r="AU940"/>
          <cell r="AV940"/>
          <cell r="AW940">
            <v>2.8</v>
          </cell>
          <cell r="AX940">
            <v>0</v>
          </cell>
          <cell r="AY940">
            <v>11920.85</v>
          </cell>
          <cell r="AZ940">
            <v>11920.85</v>
          </cell>
          <cell r="BA940"/>
          <cell r="BB940"/>
          <cell r="BC940"/>
          <cell r="BD940">
            <v>0</v>
          </cell>
          <cell r="BE940">
            <v>0</v>
          </cell>
          <cell r="BF940">
            <v>0</v>
          </cell>
          <cell r="BG940">
            <v>0</v>
          </cell>
          <cell r="BH940"/>
          <cell r="BI940"/>
          <cell r="BJ940"/>
          <cell r="BK940">
            <v>0</v>
          </cell>
          <cell r="BL940">
            <v>0</v>
          </cell>
          <cell r="BM940"/>
          <cell r="BN940">
            <v>0</v>
          </cell>
          <cell r="BO940">
            <v>0</v>
          </cell>
        </row>
        <row r="941">
          <cell r="I941" t="str">
            <v>2273/15</v>
          </cell>
          <cell r="J941" t="str">
            <v xml:space="preserve">G_2273/15 </v>
          </cell>
          <cell r="K941">
            <v>2020</v>
          </cell>
          <cell r="L941">
            <v>2023</v>
          </cell>
          <cell r="M941">
            <v>643.04</v>
          </cell>
          <cell r="N941">
            <v>643.04</v>
          </cell>
          <cell r="O941">
            <v>0</v>
          </cell>
          <cell r="P941">
            <v>0.06</v>
          </cell>
          <cell r="Q941">
            <v>0.06</v>
          </cell>
          <cell r="R941">
            <v>0</v>
          </cell>
          <cell r="S941">
            <v>0</v>
          </cell>
          <cell r="T941">
            <v>0</v>
          </cell>
          <cell r="U941">
            <v>0</v>
          </cell>
          <cell r="V941">
            <v>0</v>
          </cell>
          <cell r="W941">
            <v>643.04</v>
          </cell>
          <cell r="X941">
            <v>643.04</v>
          </cell>
          <cell r="Y941">
            <v>0</v>
          </cell>
          <cell r="Z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0</v>
          </cell>
          <cell r="AE941">
            <v>0</v>
          </cell>
          <cell r="AF941"/>
          <cell r="AG941"/>
          <cell r="AH941"/>
          <cell r="AI941">
            <v>0</v>
          </cell>
          <cell r="AJ941">
            <v>0</v>
          </cell>
          <cell r="AK941">
            <v>0</v>
          </cell>
          <cell r="AL941">
            <v>0</v>
          </cell>
          <cell r="AM941"/>
          <cell r="AN941"/>
          <cell r="AO941"/>
          <cell r="AP941">
            <v>0</v>
          </cell>
          <cell r="AQ941">
            <v>0</v>
          </cell>
          <cell r="AR941">
            <v>0</v>
          </cell>
          <cell r="AS941">
            <v>0</v>
          </cell>
          <cell r="AT941"/>
          <cell r="AU941"/>
          <cell r="AV941"/>
          <cell r="AW941">
            <v>0.06</v>
          </cell>
          <cell r="AX941">
            <v>0</v>
          </cell>
          <cell r="AY941">
            <v>643.04</v>
          </cell>
          <cell r="AZ941">
            <v>643.04</v>
          </cell>
          <cell r="BA941"/>
          <cell r="BB941"/>
          <cell r="BC941"/>
          <cell r="BD941">
            <v>0</v>
          </cell>
          <cell r="BE941">
            <v>0</v>
          </cell>
          <cell r="BF941">
            <v>0</v>
          </cell>
          <cell r="BG941">
            <v>0</v>
          </cell>
          <cell r="BH941"/>
          <cell r="BI941"/>
          <cell r="BJ941"/>
          <cell r="BK941">
            <v>0</v>
          </cell>
          <cell r="BL941">
            <v>0</v>
          </cell>
          <cell r="BM941"/>
          <cell r="BN941">
            <v>0</v>
          </cell>
          <cell r="BO941">
            <v>0</v>
          </cell>
        </row>
        <row r="942">
          <cell r="I942" t="str">
            <v>2274/15</v>
          </cell>
          <cell r="J942" t="str">
            <v xml:space="preserve">G_2274/15 </v>
          </cell>
          <cell r="K942">
            <v>2016</v>
          </cell>
          <cell r="L942">
            <v>2020</v>
          </cell>
          <cell r="M942">
            <v>4941.1670599999998</v>
          </cell>
          <cell r="N942">
            <v>5035.8</v>
          </cell>
          <cell r="O942">
            <v>-94.632940000000417</v>
          </cell>
          <cell r="P942">
            <v>1.22</v>
          </cell>
          <cell r="Q942">
            <v>1.22</v>
          </cell>
          <cell r="R942">
            <v>0</v>
          </cell>
          <cell r="S942">
            <v>0</v>
          </cell>
          <cell r="T942">
            <v>0</v>
          </cell>
          <cell r="U942">
            <v>0</v>
          </cell>
          <cell r="V942">
            <v>4894.0270599999994</v>
          </cell>
          <cell r="W942">
            <v>47.14</v>
          </cell>
          <cell r="X942">
            <v>47.14</v>
          </cell>
          <cell r="Y942">
            <v>0</v>
          </cell>
          <cell r="Z942">
            <v>0</v>
          </cell>
          <cell r="AA942">
            <v>0</v>
          </cell>
          <cell r="AB942">
            <v>1.22</v>
          </cell>
          <cell r="AC942">
            <v>0</v>
          </cell>
          <cell r="AD942">
            <v>47.14</v>
          </cell>
          <cell r="AE942">
            <v>47.14</v>
          </cell>
          <cell r="AF942"/>
          <cell r="AG942"/>
          <cell r="AH942"/>
          <cell r="AI942">
            <v>0</v>
          </cell>
          <cell r="AJ942">
            <v>0</v>
          </cell>
          <cell r="AK942">
            <v>0</v>
          </cell>
          <cell r="AL942">
            <v>0</v>
          </cell>
          <cell r="AM942"/>
          <cell r="AN942"/>
          <cell r="AO942"/>
          <cell r="AP942">
            <v>0</v>
          </cell>
          <cell r="AQ942">
            <v>0</v>
          </cell>
          <cell r="AR942">
            <v>0</v>
          </cell>
          <cell r="AS942">
            <v>0</v>
          </cell>
          <cell r="AT942"/>
          <cell r="AU942"/>
          <cell r="AV942"/>
          <cell r="AW942">
            <v>0</v>
          </cell>
          <cell r="AX942">
            <v>0</v>
          </cell>
          <cell r="AY942">
            <v>0</v>
          </cell>
          <cell r="AZ942">
            <v>0</v>
          </cell>
          <cell r="BA942"/>
          <cell r="BB942"/>
          <cell r="BC942"/>
          <cell r="BD942">
            <v>0</v>
          </cell>
          <cell r="BE942">
            <v>0</v>
          </cell>
          <cell r="BF942">
            <v>0</v>
          </cell>
          <cell r="BG942">
            <v>0</v>
          </cell>
          <cell r="BH942"/>
          <cell r="BI942"/>
          <cell r="BJ942"/>
          <cell r="BK942">
            <v>0</v>
          </cell>
          <cell r="BL942">
            <v>0</v>
          </cell>
          <cell r="BM942"/>
          <cell r="BN942">
            <v>0</v>
          </cell>
          <cell r="BO942">
            <v>0</v>
          </cell>
        </row>
        <row r="943">
          <cell r="I943" t="str">
            <v>2276/15</v>
          </cell>
          <cell r="J943" t="str">
            <v xml:space="preserve">G_2276/15 </v>
          </cell>
          <cell r="K943">
            <v>2017</v>
          </cell>
          <cell r="L943">
            <v>2022</v>
          </cell>
          <cell r="M943">
            <v>10027.35</v>
          </cell>
          <cell r="N943">
            <v>10027.35</v>
          </cell>
          <cell r="O943">
            <v>0</v>
          </cell>
          <cell r="P943">
            <v>0.1</v>
          </cell>
          <cell r="Q943">
            <v>0.1</v>
          </cell>
          <cell r="R943">
            <v>0</v>
          </cell>
          <cell r="S943">
            <v>0.4</v>
          </cell>
          <cell r="T943">
            <v>0.4</v>
          </cell>
          <cell r="U943">
            <v>0</v>
          </cell>
          <cell r="V943">
            <v>0</v>
          </cell>
          <cell r="W943">
            <v>10027.35</v>
          </cell>
          <cell r="X943">
            <v>10027.35</v>
          </cell>
          <cell r="Y943">
            <v>0</v>
          </cell>
          <cell r="Z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0</v>
          </cell>
          <cell r="AE943">
            <v>0</v>
          </cell>
          <cell r="AF943"/>
          <cell r="AG943"/>
          <cell r="AH943"/>
          <cell r="AI943">
            <v>0</v>
          </cell>
          <cell r="AJ943">
            <v>0</v>
          </cell>
          <cell r="AK943">
            <v>0</v>
          </cell>
          <cell r="AL943">
            <v>0</v>
          </cell>
          <cell r="AM943"/>
          <cell r="AN943"/>
          <cell r="AO943"/>
          <cell r="AP943">
            <v>0.1</v>
          </cell>
          <cell r="AQ943">
            <v>0.4</v>
          </cell>
          <cell r="AR943">
            <v>227.35</v>
          </cell>
          <cell r="AS943">
            <v>227.35</v>
          </cell>
          <cell r="AT943"/>
          <cell r="AU943"/>
          <cell r="AV943"/>
          <cell r="AW943">
            <v>0</v>
          </cell>
          <cell r="AX943">
            <v>0</v>
          </cell>
          <cell r="AY943">
            <v>9800</v>
          </cell>
          <cell r="AZ943">
            <v>9800</v>
          </cell>
          <cell r="BA943"/>
          <cell r="BB943"/>
          <cell r="BC943"/>
          <cell r="BD943">
            <v>0</v>
          </cell>
          <cell r="BE943">
            <v>0</v>
          </cell>
          <cell r="BF943">
            <v>0</v>
          </cell>
          <cell r="BG943">
            <v>0</v>
          </cell>
          <cell r="BH943"/>
          <cell r="BI943"/>
          <cell r="BJ943"/>
          <cell r="BK943">
            <v>0</v>
          </cell>
          <cell r="BL943">
            <v>0</v>
          </cell>
          <cell r="BM943"/>
          <cell r="BN943">
            <v>0</v>
          </cell>
          <cell r="BO943">
            <v>0</v>
          </cell>
        </row>
        <row r="944">
          <cell r="I944" t="str">
            <v>2278/15</v>
          </cell>
          <cell r="J944" t="str">
            <v>G_2278/15</v>
          </cell>
          <cell r="K944">
            <v>2019</v>
          </cell>
          <cell r="L944">
            <v>2020</v>
          </cell>
          <cell r="M944">
            <v>429.53</v>
          </cell>
          <cell r="N944">
            <v>429.53</v>
          </cell>
          <cell r="O944">
            <v>0</v>
          </cell>
          <cell r="P944">
            <v>0.24</v>
          </cell>
          <cell r="Q944">
            <v>0.24</v>
          </cell>
          <cell r="R944">
            <v>0</v>
          </cell>
          <cell r="S944">
            <v>0</v>
          </cell>
          <cell r="T944">
            <v>0</v>
          </cell>
          <cell r="U944">
            <v>0</v>
          </cell>
          <cell r="V944">
            <v>9</v>
          </cell>
          <cell r="W944">
            <v>420.53</v>
          </cell>
          <cell r="X944">
            <v>420.53</v>
          </cell>
          <cell r="Y944">
            <v>0</v>
          </cell>
          <cell r="Z944">
            <v>0</v>
          </cell>
          <cell r="AA944">
            <v>0</v>
          </cell>
          <cell r="AB944">
            <v>0.24</v>
          </cell>
          <cell r="AC944">
            <v>0</v>
          </cell>
          <cell r="AD944">
            <v>420.53</v>
          </cell>
          <cell r="AE944">
            <v>420.53</v>
          </cell>
          <cell r="AF944"/>
          <cell r="AG944"/>
          <cell r="AH944"/>
          <cell r="AI944">
            <v>0</v>
          </cell>
          <cell r="AJ944">
            <v>0</v>
          </cell>
          <cell r="AK944">
            <v>0</v>
          </cell>
          <cell r="AL944">
            <v>0</v>
          </cell>
          <cell r="AM944"/>
          <cell r="AN944"/>
          <cell r="AO944"/>
          <cell r="AP944">
            <v>0</v>
          </cell>
          <cell r="AQ944">
            <v>0</v>
          </cell>
          <cell r="AR944">
            <v>0</v>
          </cell>
          <cell r="AS944">
            <v>0</v>
          </cell>
          <cell r="AT944"/>
          <cell r="AU944"/>
          <cell r="AV944"/>
          <cell r="AW944">
            <v>0</v>
          </cell>
          <cell r="AX944">
            <v>0</v>
          </cell>
          <cell r="AY944">
            <v>0</v>
          </cell>
          <cell r="AZ944">
            <v>0</v>
          </cell>
          <cell r="BA944"/>
          <cell r="BB944"/>
          <cell r="BC944"/>
          <cell r="BD944">
            <v>0</v>
          </cell>
          <cell r="BE944">
            <v>0</v>
          </cell>
          <cell r="BF944">
            <v>0</v>
          </cell>
          <cell r="BG944">
            <v>0</v>
          </cell>
          <cell r="BH944"/>
          <cell r="BI944"/>
          <cell r="BJ944"/>
          <cell r="BK944">
            <v>0</v>
          </cell>
          <cell r="BL944">
            <v>0</v>
          </cell>
          <cell r="BM944"/>
          <cell r="BN944">
            <v>0</v>
          </cell>
          <cell r="BO944">
            <v>0</v>
          </cell>
        </row>
        <row r="945">
          <cell r="I945" t="str">
            <v>2279/15</v>
          </cell>
          <cell r="J945" t="str">
            <v>G_2279/15</v>
          </cell>
          <cell r="K945">
            <v>2019</v>
          </cell>
          <cell r="L945">
            <v>2022</v>
          </cell>
          <cell r="M945">
            <v>958.83</v>
          </cell>
          <cell r="N945">
            <v>958.83</v>
          </cell>
          <cell r="O945">
            <v>0</v>
          </cell>
          <cell r="P945">
            <v>0.19</v>
          </cell>
          <cell r="Q945">
            <v>0.19</v>
          </cell>
          <cell r="R945">
            <v>0</v>
          </cell>
          <cell r="S945">
            <v>0</v>
          </cell>
          <cell r="T945">
            <v>0</v>
          </cell>
          <cell r="U945">
            <v>0</v>
          </cell>
          <cell r="V945">
            <v>0</v>
          </cell>
          <cell r="W945">
            <v>958.83</v>
          </cell>
          <cell r="X945">
            <v>958.83</v>
          </cell>
          <cell r="Y945">
            <v>0</v>
          </cell>
          <cell r="Z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0</v>
          </cell>
          <cell r="AE945">
            <v>0</v>
          </cell>
          <cell r="AF945"/>
          <cell r="AG945"/>
          <cell r="AH945"/>
          <cell r="AI945">
            <v>0</v>
          </cell>
          <cell r="AJ945">
            <v>0</v>
          </cell>
          <cell r="AK945">
            <v>0</v>
          </cell>
          <cell r="AL945">
            <v>0</v>
          </cell>
          <cell r="AM945"/>
          <cell r="AN945"/>
          <cell r="AO945"/>
          <cell r="AP945">
            <v>0.19</v>
          </cell>
          <cell r="AQ945">
            <v>0</v>
          </cell>
          <cell r="AR945">
            <v>958.83</v>
          </cell>
          <cell r="AS945">
            <v>958.83</v>
          </cell>
          <cell r="AT945"/>
          <cell r="AU945"/>
          <cell r="AV945"/>
          <cell r="AW945">
            <v>0</v>
          </cell>
          <cell r="AX945">
            <v>0</v>
          </cell>
          <cell r="AY945">
            <v>0</v>
          </cell>
          <cell r="AZ945">
            <v>0</v>
          </cell>
          <cell r="BA945"/>
          <cell r="BB945"/>
          <cell r="BC945"/>
          <cell r="BD945">
            <v>0</v>
          </cell>
          <cell r="BE945">
            <v>0</v>
          </cell>
          <cell r="BF945">
            <v>0</v>
          </cell>
          <cell r="BG945">
            <v>0</v>
          </cell>
          <cell r="BH945"/>
          <cell r="BI945"/>
          <cell r="BJ945"/>
          <cell r="BK945">
            <v>0</v>
          </cell>
          <cell r="BL945">
            <v>0</v>
          </cell>
          <cell r="BM945"/>
          <cell r="BN945">
            <v>0</v>
          </cell>
          <cell r="BO945">
            <v>0</v>
          </cell>
        </row>
        <row r="946">
          <cell r="I946" t="str">
            <v>2280/15</v>
          </cell>
          <cell r="J946" t="str">
            <v>G_2280/15</v>
          </cell>
          <cell r="K946">
            <v>2019</v>
          </cell>
          <cell r="L946">
            <v>2023</v>
          </cell>
          <cell r="M946">
            <v>2253.25</v>
          </cell>
          <cell r="N946">
            <v>2253.25</v>
          </cell>
          <cell r="O946">
            <v>0</v>
          </cell>
          <cell r="P946">
            <v>0.36</v>
          </cell>
          <cell r="Q946">
            <v>0.36</v>
          </cell>
          <cell r="R946">
            <v>0</v>
          </cell>
          <cell r="S946">
            <v>0</v>
          </cell>
          <cell r="T946">
            <v>0</v>
          </cell>
          <cell r="U946">
            <v>0</v>
          </cell>
          <cell r="V946">
            <v>0</v>
          </cell>
          <cell r="W946">
            <v>2253.25</v>
          </cell>
          <cell r="X946">
            <v>2253.25</v>
          </cell>
          <cell r="Y946">
            <v>0</v>
          </cell>
          <cell r="Z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0</v>
          </cell>
          <cell r="AE946">
            <v>0</v>
          </cell>
          <cell r="AF946"/>
          <cell r="AG946"/>
          <cell r="AH946"/>
          <cell r="AI946">
            <v>0</v>
          </cell>
          <cell r="AJ946">
            <v>0</v>
          </cell>
          <cell r="AK946">
            <v>0</v>
          </cell>
          <cell r="AL946">
            <v>0</v>
          </cell>
          <cell r="AM946"/>
          <cell r="AN946"/>
          <cell r="AO946"/>
          <cell r="AP946">
            <v>0</v>
          </cell>
          <cell r="AQ946">
            <v>0</v>
          </cell>
          <cell r="AR946">
            <v>0</v>
          </cell>
          <cell r="AS946">
            <v>0</v>
          </cell>
          <cell r="AT946"/>
          <cell r="AU946"/>
          <cell r="AV946"/>
          <cell r="AW946">
            <v>0.36</v>
          </cell>
          <cell r="AX946">
            <v>0</v>
          </cell>
          <cell r="AY946">
            <v>2253.25</v>
          </cell>
          <cell r="AZ946">
            <v>2253.25</v>
          </cell>
          <cell r="BA946"/>
          <cell r="BB946"/>
          <cell r="BC946"/>
          <cell r="BD946">
            <v>0</v>
          </cell>
          <cell r="BE946">
            <v>0</v>
          </cell>
          <cell r="BF946">
            <v>0</v>
          </cell>
          <cell r="BG946">
            <v>0</v>
          </cell>
          <cell r="BH946"/>
          <cell r="BI946"/>
          <cell r="BJ946"/>
          <cell r="BK946">
            <v>0</v>
          </cell>
          <cell r="BL946">
            <v>0</v>
          </cell>
          <cell r="BM946"/>
          <cell r="BN946">
            <v>0</v>
          </cell>
          <cell r="BO946">
            <v>0</v>
          </cell>
        </row>
        <row r="947">
          <cell r="I947" t="str">
            <v>2281/15</v>
          </cell>
          <cell r="J947" t="str">
            <v>I_2281/15</v>
          </cell>
          <cell r="K947">
            <v>2018</v>
          </cell>
          <cell r="L947">
            <v>2021</v>
          </cell>
          <cell r="M947">
            <v>3475.65</v>
          </cell>
          <cell r="N947">
            <v>3475.65</v>
          </cell>
          <cell r="O947">
            <v>0</v>
          </cell>
          <cell r="P947">
            <v>0.67999999999999994</v>
          </cell>
          <cell r="Q947">
            <v>0.67999999999999994</v>
          </cell>
          <cell r="R947">
            <v>0</v>
          </cell>
          <cell r="S947">
            <v>0</v>
          </cell>
          <cell r="T947">
            <v>0</v>
          </cell>
          <cell r="U947">
            <v>0</v>
          </cell>
          <cell r="V947">
            <v>254.60999999999967</v>
          </cell>
          <cell r="W947">
            <v>3221.0400000000004</v>
          </cell>
          <cell r="X947">
            <v>3221.0400000000004</v>
          </cell>
          <cell r="Y947">
            <v>0</v>
          </cell>
          <cell r="Z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644.20800000000008</v>
          </cell>
          <cell r="AE947">
            <v>644.20800000000008</v>
          </cell>
          <cell r="AF947"/>
          <cell r="AG947"/>
          <cell r="AH947"/>
          <cell r="AI947">
            <v>0.67999999999999994</v>
          </cell>
          <cell r="AJ947">
            <v>0</v>
          </cell>
          <cell r="AK947">
            <v>2576.8320000000003</v>
          </cell>
          <cell r="AL947">
            <v>2576.8320000000003</v>
          </cell>
          <cell r="AM947"/>
          <cell r="AN947"/>
          <cell r="AO947"/>
          <cell r="AP947">
            <v>0</v>
          </cell>
          <cell r="AQ947">
            <v>0</v>
          </cell>
          <cell r="AR947">
            <v>0</v>
          </cell>
          <cell r="AS947">
            <v>0</v>
          </cell>
          <cell r="AT947"/>
          <cell r="AU947"/>
          <cell r="AV947"/>
          <cell r="AW947">
            <v>0</v>
          </cell>
          <cell r="AX947">
            <v>0</v>
          </cell>
          <cell r="AY947">
            <v>0</v>
          </cell>
          <cell r="AZ947">
            <v>0</v>
          </cell>
          <cell r="BA947"/>
          <cell r="BB947"/>
          <cell r="BC947"/>
          <cell r="BD947">
            <v>0</v>
          </cell>
          <cell r="BE947">
            <v>0</v>
          </cell>
          <cell r="BF947">
            <v>0</v>
          </cell>
          <cell r="BG947">
            <v>0</v>
          </cell>
          <cell r="BH947"/>
          <cell r="BI947"/>
          <cell r="BJ947"/>
          <cell r="BK947">
            <v>0</v>
          </cell>
          <cell r="BL947">
            <v>0</v>
          </cell>
          <cell r="BM947"/>
          <cell r="BN947">
            <v>0</v>
          </cell>
          <cell r="BO947">
            <v>0</v>
          </cell>
        </row>
        <row r="948">
          <cell r="I948" t="str">
            <v>2282/15</v>
          </cell>
          <cell r="J948" t="str">
            <v>I_2282/15</v>
          </cell>
          <cell r="K948">
            <v>2018</v>
          </cell>
          <cell r="L948">
            <v>2020</v>
          </cell>
          <cell r="M948">
            <v>2463.06</v>
          </cell>
          <cell r="N948">
            <v>2463.06</v>
          </cell>
          <cell r="O948">
            <v>0</v>
          </cell>
          <cell r="P948">
            <v>0.43</v>
          </cell>
          <cell r="Q948">
            <v>0.43</v>
          </cell>
          <cell r="R948">
            <v>0</v>
          </cell>
          <cell r="S948">
            <v>0</v>
          </cell>
          <cell r="T948">
            <v>0</v>
          </cell>
          <cell r="U948">
            <v>0</v>
          </cell>
          <cell r="V948">
            <v>155.48000000000002</v>
          </cell>
          <cell r="W948">
            <v>2307.58</v>
          </cell>
          <cell r="X948">
            <v>2307.58</v>
          </cell>
          <cell r="Y948">
            <v>0</v>
          </cell>
          <cell r="Z948">
            <v>0</v>
          </cell>
          <cell r="AA948">
            <v>0</v>
          </cell>
          <cell r="AB948">
            <v>0.43</v>
          </cell>
          <cell r="AC948">
            <v>0</v>
          </cell>
          <cell r="AD948">
            <v>2307.58</v>
          </cell>
          <cell r="AE948">
            <v>2307.58</v>
          </cell>
          <cell r="AF948"/>
          <cell r="AG948"/>
          <cell r="AH948"/>
          <cell r="AI948">
            <v>0</v>
          </cell>
          <cell r="AJ948">
            <v>0</v>
          </cell>
          <cell r="AK948">
            <v>0</v>
          </cell>
          <cell r="AL948">
            <v>0</v>
          </cell>
          <cell r="AM948"/>
          <cell r="AN948"/>
          <cell r="AO948"/>
          <cell r="AP948">
            <v>0</v>
          </cell>
          <cell r="AQ948">
            <v>0</v>
          </cell>
          <cell r="AR948">
            <v>0</v>
          </cell>
          <cell r="AS948">
            <v>0</v>
          </cell>
          <cell r="AT948"/>
          <cell r="AU948"/>
          <cell r="AV948"/>
          <cell r="AW948">
            <v>0</v>
          </cell>
          <cell r="AX948">
            <v>0</v>
          </cell>
          <cell r="AY948">
            <v>0</v>
          </cell>
          <cell r="AZ948">
            <v>0</v>
          </cell>
          <cell r="BA948"/>
          <cell r="BB948"/>
          <cell r="BC948"/>
          <cell r="BD948">
            <v>0</v>
          </cell>
          <cell r="BE948">
            <v>0</v>
          </cell>
          <cell r="BF948">
            <v>0</v>
          </cell>
          <cell r="BG948">
            <v>0</v>
          </cell>
          <cell r="BH948"/>
          <cell r="BI948"/>
          <cell r="BJ948"/>
          <cell r="BK948">
            <v>0</v>
          </cell>
          <cell r="BL948">
            <v>0</v>
          </cell>
          <cell r="BM948"/>
          <cell r="BN948">
            <v>0</v>
          </cell>
          <cell r="BO948">
            <v>0</v>
          </cell>
        </row>
        <row r="949">
          <cell r="I949" t="str">
            <v>2292/15</v>
          </cell>
          <cell r="J949" t="str">
            <v>G_2292/15</v>
          </cell>
          <cell r="K949">
            <v>2017</v>
          </cell>
          <cell r="L949">
            <v>2022</v>
          </cell>
          <cell r="M949">
            <v>517.63</v>
          </cell>
          <cell r="N949">
            <v>517.63</v>
          </cell>
          <cell r="O949">
            <v>0</v>
          </cell>
          <cell r="P949">
            <v>0.08</v>
          </cell>
          <cell r="Q949">
            <v>0.08</v>
          </cell>
          <cell r="R949">
            <v>0</v>
          </cell>
          <cell r="S949">
            <v>0</v>
          </cell>
          <cell r="T949">
            <v>0</v>
          </cell>
          <cell r="U949">
            <v>0</v>
          </cell>
          <cell r="V949">
            <v>0</v>
          </cell>
          <cell r="W949">
            <v>517.63</v>
          </cell>
          <cell r="X949">
            <v>517.63</v>
          </cell>
          <cell r="Y949">
            <v>0</v>
          </cell>
          <cell r="Z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0</v>
          </cell>
          <cell r="AE949">
            <v>0</v>
          </cell>
          <cell r="AF949"/>
          <cell r="AG949"/>
          <cell r="AH949"/>
          <cell r="AI949">
            <v>0</v>
          </cell>
          <cell r="AJ949">
            <v>0</v>
          </cell>
          <cell r="AK949">
            <v>0</v>
          </cell>
          <cell r="AL949">
            <v>0</v>
          </cell>
          <cell r="AM949"/>
          <cell r="AN949"/>
          <cell r="AO949"/>
          <cell r="AP949">
            <v>0.08</v>
          </cell>
          <cell r="AQ949">
            <v>0</v>
          </cell>
          <cell r="AR949">
            <v>517.63</v>
          </cell>
          <cell r="AS949">
            <v>517.63</v>
          </cell>
          <cell r="AT949"/>
          <cell r="AU949"/>
          <cell r="AV949"/>
          <cell r="AW949">
            <v>0</v>
          </cell>
          <cell r="AX949">
            <v>0</v>
          </cell>
          <cell r="AY949">
            <v>0</v>
          </cell>
          <cell r="AZ949">
            <v>0</v>
          </cell>
          <cell r="BA949"/>
          <cell r="BB949"/>
          <cell r="BC949"/>
          <cell r="BD949">
            <v>0</v>
          </cell>
          <cell r="BE949">
            <v>0</v>
          </cell>
          <cell r="BF949">
            <v>0</v>
          </cell>
          <cell r="BG949">
            <v>0</v>
          </cell>
          <cell r="BH949"/>
          <cell r="BI949"/>
          <cell r="BJ949"/>
          <cell r="BK949">
            <v>0</v>
          </cell>
          <cell r="BL949">
            <v>0</v>
          </cell>
          <cell r="BM949"/>
          <cell r="BN949">
            <v>0</v>
          </cell>
          <cell r="BO949">
            <v>0</v>
          </cell>
        </row>
        <row r="950">
          <cell r="I950" t="str">
            <v>2294/15</v>
          </cell>
          <cell r="J950" t="str">
            <v>I_2294/15</v>
          </cell>
          <cell r="K950">
            <v>2018</v>
          </cell>
          <cell r="L950">
            <v>2022</v>
          </cell>
          <cell r="M950">
            <v>6993</v>
          </cell>
          <cell r="N950">
            <v>6993</v>
          </cell>
          <cell r="O950">
            <v>0</v>
          </cell>
          <cell r="P950">
            <v>1.63</v>
          </cell>
          <cell r="Q950">
            <v>1.63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310</v>
          </cell>
          <cell r="W950">
            <v>6683</v>
          </cell>
          <cell r="X950">
            <v>6683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/>
          <cell r="AG950"/>
          <cell r="AH950"/>
          <cell r="AI950">
            <v>0</v>
          </cell>
          <cell r="AJ950">
            <v>0</v>
          </cell>
          <cell r="AK950">
            <v>0</v>
          </cell>
          <cell r="AL950">
            <v>0</v>
          </cell>
          <cell r="AM950"/>
          <cell r="AN950"/>
          <cell r="AO950"/>
          <cell r="AP950">
            <v>1.63</v>
          </cell>
          <cell r="AQ950">
            <v>0</v>
          </cell>
          <cell r="AR950">
            <v>383</v>
          </cell>
          <cell r="AS950">
            <v>383</v>
          </cell>
          <cell r="AT950"/>
          <cell r="AU950"/>
          <cell r="AV950"/>
          <cell r="AW950">
            <v>0</v>
          </cell>
          <cell r="AX950">
            <v>0</v>
          </cell>
          <cell r="AY950">
            <v>6300</v>
          </cell>
          <cell r="AZ950">
            <v>6300</v>
          </cell>
          <cell r="BA950"/>
          <cell r="BB950"/>
          <cell r="BC950"/>
          <cell r="BD950">
            <v>0</v>
          </cell>
          <cell r="BE950">
            <v>0</v>
          </cell>
          <cell r="BF950">
            <v>0</v>
          </cell>
          <cell r="BG950">
            <v>0</v>
          </cell>
          <cell r="BH950"/>
          <cell r="BI950"/>
          <cell r="BJ950"/>
          <cell r="BK950">
            <v>0</v>
          </cell>
          <cell r="BL950">
            <v>0</v>
          </cell>
          <cell r="BM950"/>
          <cell r="BN950">
            <v>0</v>
          </cell>
          <cell r="BO950">
            <v>0</v>
          </cell>
        </row>
        <row r="951">
          <cell r="I951" t="str">
            <v>2296/15</v>
          </cell>
          <cell r="J951" t="str">
            <v>G_2296/15</v>
          </cell>
          <cell r="K951">
            <v>2017</v>
          </cell>
          <cell r="L951">
            <v>2022</v>
          </cell>
          <cell r="M951">
            <v>13956.99</v>
          </cell>
          <cell r="N951">
            <v>13956.99</v>
          </cell>
          <cell r="O951">
            <v>0</v>
          </cell>
          <cell r="P951">
            <v>0.7</v>
          </cell>
          <cell r="Q951">
            <v>0.7</v>
          </cell>
          <cell r="R951">
            <v>0</v>
          </cell>
          <cell r="S951">
            <v>0.8</v>
          </cell>
          <cell r="T951">
            <v>0.8</v>
          </cell>
          <cell r="U951">
            <v>0</v>
          </cell>
          <cell r="V951">
            <v>10</v>
          </cell>
          <cell r="W951">
            <v>13946.99</v>
          </cell>
          <cell r="X951">
            <v>13946.99</v>
          </cell>
          <cell r="Y951">
            <v>0</v>
          </cell>
          <cell r="Z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0</v>
          </cell>
          <cell r="AF951"/>
          <cell r="AG951"/>
          <cell r="AH951"/>
          <cell r="AI951">
            <v>0</v>
          </cell>
          <cell r="AJ951">
            <v>0</v>
          </cell>
          <cell r="AK951">
            <v>0</v>
          </cell>
          <cell r="AL951">
            <v>0</v>
          </cell>
          <cell r="AM951"/>
          <cell r="AN951"/>
          <cell r="AO951"/>
          <cell r="AP951">
            <v>0.7</v>
          </cell>
          <cell r="AQ951">
            <v>0.8</v>
          </cell>
          <cell r="AR951">
            <v>346.99</v>
          </cell>
          <cell r="AS951">
            <v>346.99</v>
          </cell>
          <cell r="AT951"/>
          <cell r="AU951"/>
          <cell r="AV951"/>
          <cell r="AW951">
            <v>0</v>
          </cell>
          <cell r="AX951">
            <v>0</v>
          </cell>
          <cell r="AY951">
            <v>13600</v>
          </cell>
          <cell r="AZ951">
            <v>13600</v>
          </cell>
          <cell r="BA951"/>
          <cell r="BB951"/>
          <cell r="BC951"/>
          <cell r="BD951">
            <v>0</v>
          </cell>
          <cell r="BE951">
            <v>0</v>
          </cell>
          <cell r="BF951">
            <v>0</v>
          </cell>
          <cell r="BG951">
            <v>0</v>
          </cell>
          <cell r="BH951"/>
          <cell r="BI951"/>
          <cell r="BJ951"/>
          <cell r="BK951">
            <v>0</v>
          </cell>
          <cell r="BL951">
            <v>0</v>
          </cell>
          <cell r="BM951"/>
          <cell r="BN951">
            <v>0</v>
          </cell>
          <cell r="BO951">
            <v>0</v>
          </cell>
        </row>
        <row r="952">
          <cell r="I952" t="str">
            <v>510/12</v>
          </cell>
          <cell r="J952" t="str">
            <v>G_510/12</v>
          </cell>
          <cell r="K952">
            <v>2013</v>
          </cell>
          <cell r="L952">
            <v>2020</v>
          </cell>
          <cell r="M952">
            <v>1987.32</v>
          </cell>
          <cell r="N952">
            <v>1987.32</v>
          </cell>
          <cell r="O952">
            <v>0</v>
          </cell>
          <cell r="P952">
            <v>0.4</v>
          </cell>
          <cell r="Q952">
            <v>0.4</v>
          </cell>
          <cell r="R952">
            <v>0</v>
          </cell>
          <cell r="S952">
            <v>0</v>
          </cell>
          <cell r="T952">
            <v>0</v>
          </cell>
          <cell r="U952">
            <v>0</v>
          </cell>
          <cell r="V952">
            <v>1052.2399999999998</v>
          </cell>
          <cell r="W952">
            <v>935.08</v>
          </cell>
          <cell r="X952">
            <v>935.08</v>
          </cell>
          <cell r="Y952">
            <v>0</v>
          </cell>
          <cell r="Z952">
            <v>0</v>
          </cell>
          <cell r="AA952">
            <v>0</v>
          </cell>
          <cell r="AB952">
            <v>0.4</v>
          </cell>
          <cell r="AC952">
            <v>0</v>
          </cell>
          <cell r="AD952">
            <v>935.08</v>
          </cell>
          <cell r="AE952">
            <v>935.08</v>
          </cell>
          <cell r="AF952"/>
          <cell r="AG952"/>
          <cell r="AH952"/>
          <cell r="AI952">
            <v>0</v>
          </cell>
          <cell r="AJ952">
            <v>0</v>
          </cell>
          <cell r="AK952">
            <v>0</v>
          </cell>
          <cell r="AL952">
            <v>0</v>
          </cell>
          <cell r="AM952"/>
          <cell r="AN952"/>
          <cell r="AO952"/>
          <cell r="AP952">
            <v>0</v>
          </cell>
          <cell r="AQ952">
            <v>0</v>
          </cell>
          <cell r="AR952">
            <v>0</v>
          </cell>
          <cell r="AS952">
            <v>0</v>
          </cell>
          <cell r="AT952"/>
          <cell r="AU952"/>
          <cell r="AV952"/>
          <cell r="AW952">
            <v>0</v>
          </cell>
          <cell r="AX952">
            <v>0</v>
          </cell>
          <cell r="AY952">
            <v>0</v>
          </cell>
          <cell r="AZ952">
            <v>0</v>
          </cell>
          <cell r="BA952"/>
          <cell r="BB952"/>
          <cell r="BC952"/>
          <cell r="BD952">
            <v>0</v>
          </cell>
          <cell r="BE952">
            <v>0</v>
          </cell>
          <cell r="BF952">
            <v>0</v>
          </cell>
          <cell r="BG952">
            <v>0</v>
          </cell>
          <cell r="BH952"/>
          <cell r="BI952"/>
          <cell r="BJ952"/>
          <cell r="BK952">
            <v>0</v>
          </cell>
          <cell r="BL952">
            <v>0</v>
          </cell>
          <cell r="BM952"/>
          <cell r="BN952">
            <v>0</v>
          </cell>
          <cell r="BO952">
            <v>0</v>
          </cell>
        </row>
        <row r="953">
          <cell r="I953" t="str">
            <v>2271/15</v>
          </cell>
          <cell r="J953" t="str">
            <v xml:space="preserve">G_2271/15 </v>
          </cell>
          <cell r="K953">
            <v>2016</v>
          </cell>
          <cell r="L953">
            <v>2021</v>
          </cell>
          <cell r="M953">
            <v>1243.03</v>
          </cell>
          <cell r="N953">
            <v>1243.03</v>
          </cell>
          <cell r="O953">
            <v>0</v>
          </cell>
          <cell r="P953">
            <v>0.5</v>
          </cell>
          <cell r="Q953">
            <v>0.5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19.97199999999998</v>
          </cell>
          <cell r="W953">
            <v>1223.058</v>
          </cell>
          <cell r="X953">
            <v>1223.058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978.44799999999998</v>
          </cell>
          <cell r="AE953">
            <v>978.44799999999998</v>
          </cell>
          <cell r="AF953"/>
          <cell r="AG953"/>
          <cell r="AH953"/>
          <cell r="AI953">
            <v>0.5</v>
          </cell>
          <cell r="AJ953">
            <v>0</v>
          </cell>
          <cell r="AK953">
            <v>244.61</v>
          </cell>
          <cell r="AL953">
            <v>244.61</v>
          </cell>
          <cell r="AM953"/>
          <cell r="AN953"/>
          <cell r="AO953"/>
          <cell r="AP953">
            <v>0</v>
          </cell>
          <cell r="AQ953">
            <v>0</v>
          </cell>
          <cell r="AR953">
            <v>0</v>
          </cell>
          <cell r="AS953">
            <v>0</v>
          </cell>
          <cell r="AT953"/>
          <cell r="AU953"/>
          <cell r="AV953"/>
          <cell r="AW953">
            <v>0</v>
          </cell>
          <cell r="AX953">
            <v>0</v>
          </cell>
          <cell r="AY953">
            <v>0</v>
          </cell>
          <cell r="AZ953">
            <v>0</v>
          </cell>
          <cell r="BA953"/>
          <cell r="BB953"/>
          <cell r="BC953"/>
          <cell r="BD953">
            <v>0</v>
          </cell>
          <cell r="BE953">
            <v>0</v>
          </cell>
          <cell r="BF953">
            <v>0</v>
          </cell>
          <cell r="BG953">
            <v>0</v>
          </cell>
          <cell r="BH953"/>
          <cell r="BI953"/>
          <cell r="BJ953"/>
          <cell r="BK953">
            <v>0</v>
          </cell>
          <cell r="BL953">
            <v>0</v>
          </cell>
          <cell r="BM953"/>
          <cell r="BN953">
            <v>0</v>
          </cell>
          <cell r="BO953">
            <v>0</v>
          </cell>
        </row>
        <row r="954">
          <cell r="I954" t="str">
            <v>5757/18</v>
          </cell>
          <cell r="J954" t="str">
            <v>J_5757/18</v>
          </cell>
          <cell r="K954">
            <v>2021</v>
          </cell>
          <cell r="L954">
            <v>2020</v>
          </cell>
          <cell r="M954">
            <v>1850.31</v>
          </cell>
          <cell r="N954">
            <v>1850.31</v>
          </cell>
          <cell r="O954">
            <v>0</v>
          </cell>
          <cell r="P954">
            <v>0.1</v>
          </cell>
          <cell r="Q954">
            <v>0.1</v>
          </cell>
          <cell r="R954">
            <v>0</v>
          </cell>
          <cell r="S954">
            <v>0.25</v>
          </cell>
          <cell r="T954">
            <v>0.25</v>
          </cell>
          <cell r="U954">
            <v>0</v>
          </cell>
          <cell r="V954">
            <v>320.88999999999987</v>
          </cell>
          <cell r="W954">
            <v>1529.42</v>
          </cell>
          <cell r="X954">
            <v>1529.42</v>
          </cell>
          <cell r="Y954">
            <v>0</v>
          </cell>
          <cell r="Z954">
            <v>0</v>
          </cell>
          <cell r="AA954">
            <v>0</v>
          </cell>
          <cell r="AB954">
            <v>0.1</v>
          </cell>
          <cell r="AC954">
            <v>0.25</v>
          </cell>
          <cell r="AD954">
            <v>1519.42</v>
          </cell>
          <cell r="AE954">
            <v>1519.42</v>
          </cell>
          <cell r="AF954"/>
          <cell r="AG954"/>
          <cell r="AH954"/>
          <cell r="AI954">
            <v>0</v>
          </cell>
          <cell r="AJ954">
            <v>0</v>
          </cell>
          <cell r="AK954">
            <v>10</v>
          </cell>
          <cell r="AL954">
            <v>10</v>
          </cell>
          <cell r="AM954"/>
          <cell r="AN954"/>
          <cell r="AO954"/>
          <cell r="AP954">
            <v>0</v>
          </cell>
          <cell r="AQ954">
            <v>0</v>
          </cell>
          <cell r="AR954">
            <v>0</v>
          </cell>
          <cell r="AS954">
            <v>0</v>
          </cell>
          <cell r="AT954"/>
          <cell r="AU954"/>
          <cell r="AV954"/>
          <cell r="AW954">
            <v>0</v>
          </cell>
          <cell r="AX954">
            <v>0</v>
          </cell>
          <cell r="AY954">
            <v>0</v>
          </cell>
          <cell r="AZ954">
            <v>0</v>
          </cell>
          <cell r="BA954"/>
          <cell r="BB954"/>
          <cell r="BC954"/>
          <cell r="BD954">
            <v>0</v>
          </cell>
          <cell r="BE954">
            <v>0</v>
          </cell>
          <cell r="BF954">
            <v>0</v>
          </cell>
          <cell r="BG954">
            <v>0</v>
          </cell>
          <cell r="BH954"/>
          <cell r="BI954"/>
          <cell r="BJ954"/>
          <cell r="BK954">
            <v>0</v>
          </cell>
          <cell r="BL954">
            <v>0</v>
          </cell>
          <cell r="BM954"/>
          <cell r="BN954">
            <v>0</v>
          </cell>
          <cell r="BO954">
            <v>0</v>
          </cell>
        </row>
        <row r="955">
          <cell r="I955" t="str">
            <v>2277/15</v>
          </cell>
          <cell r="J955" t="str">
            <v xml:space="preserve">G_2277/15 </v>
          </cell>
          <cell r="K955">
            <v>2016</v>
          </cell>
          <cell r="L955">
            <v>2020</v>
          </cell>
          <cell r="M955">
            <v>564.98</v>
          </cell>
          <cell r="N955">
            <v>564.98</v>
          </cell>
          <cell r="O955">
            <v>0</v>
          </cell>
          <cell r="P955">
            <v>0.19</v>
          </cell>
          <cell r="Q955">
            <v>0.19</v>
          </cell>
          <cell r="R955">
            <v>0</v>
          </cell>
          <cell r="S955">
            <v>0</v>
          </cell>
          <cell r="T955">
            <v>0</v>
          </cell>
          <cell r="U955">
            <v>0</v>
          </cell>
          <cell r="V955">
            <v>13.970000000000027</v>
          </cell>
          <cell r="W955">
            <v>551.01</v>
          </cell>
          <cell r="X955">
            <v>551.01</v>
          </cell>
          <cell r="Y955">
            <v>0</v>
          </cell>
          <cell r="Z955">
            <v>0</v>
          </cell>
          <cell r="AA955">
            <v>0</v>
          </cell>
          <cell r="AB955">
            <v>0.19</v>
          </cell>
          <cell r="AC955">
            <v>0</v>
          </cell>
          <cell r="AD955">
            <v>551.01</v>
          </cell>
          <cell r="AE955">
            <v>551.01</v>
          </cell>
          <cell r="AF955"/>
          <cell r="AG955"/>
          <cell r="AH955"/>
          <cell r="AI955">
            <v>0</v>
          </cell>
          <cell r="AJ955">
            <v>0</v>
          </cell>
          <cell r="AK955">
            <v>0</v>
          </cell>
          <cell r="AL955">
            <v>0</v>
          </cell>
          <cell r="AM955"/>
          <cell r="AN955"/>
          <cell r="AO955"/>
          <cell r="AP955">
            <v>0</v>
          </cell>
          <cell r="AQ955">
            <v>0</v>
          </cell>
          <cell r="AR955">
            <v>0</v>
          </cell>
          <cell r="AS955">
            <v>0</v>
          </cell>
          <cell r="AT955"/>
          <cell r="AU955"/>
          <cell r="AV955"/>
          <cell r="AW955">
            <v>0</v>
          </cell>
          <cell r="AX955">
            <v>0</v>
          </cell>
          <cell r="AY955">
            <v>0</v>
          </cell>
          <cell r="AZ955">
            <v>0</v>
          </cell>
          <cell r="BA955"/>
          <cell r="BB955"/>
          <cell r="BC955"/>
          <cell r="BD955">
            <v>0</v>
          </cell>
          <cell r="BE955">
            <v>0</v>
          </cell>
          <cell r="BF955">
            <v>0</v>
          </cell>
          <cell r="BG955">
            <v>0</v>
          </cell>
          <cell r="BH955"/>
          <cell r="BI955"/>
          <cell r="BJ955"/>
          <cell r="BK955">
            <v>0</v>
          </cell>
          <cell r="BL955">
            <v>0</v>
          </cell>
          <cell r="BM955"/>
          <cell r="BN955">
            <v>0</v>
          </cell>
          <cell r="BO955">
            <v>0</v>
          </cell>
        </row>
        <row r="956">
          <cell r="I956" t="str">
            <v>2286/15</v>
          </cell>
          <cell r="J956" t="str">
            <v xml:space="preserve">G_2286/15 </v>
          </cell>
          <cell r="K956">
            <v>2016</v>
          </cell>
          <cell r="L956">
            <v>2021</v>
          </cell>
          <cell r="M956">
            <v>1083.58</v>
          </cell>
          <cell r="N956">
            <v>1083.58</v>
          </cell>
          <cell r="O956">
            <v>0</v>
          </cell>
          <cell r="P956">
            <v>0.42</v>
          </cell>
          <cell r="Q956">
            <v>0.42</v>
          </cell>
          <cell r="R956">
            <v>0</v>
          </cell>
          <cell r="S956">
            <v>0</v>
          </cell>
          <cell r="T956">
            <v>0</v>
          </cell>
          <cell r="U956">
            <v>0</v>
          </cell>
          <cell r="V956">
            <v>231.93999999999994</v>
          </cell>
          <cell r="W956">
            <v>851.64</v>
          </cell>
          <cell r="X956">
            <v>851.64</v>
          </cell>
          <cell r="Y956">
            <v>0</v>
          </cell>
          <cell r="Z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751.64</v>
          </cell>
          <cell r="AE956">
            <v>751.64</v>
          </cell>
          <cell r="AF956"/>
          <cell r="AG956"/>
          <cell r="AH956"/>
          <cell r="AI956">
            <v>0.42</v>
          </cell>
          <cell r="AJ956">
            <v>0</v>
          </cell>
          <cell r="AK956">
            <v>100</v>
          </cell>
          <cell r="AL956">
            <v>100</v>
          </cell>
          <cell r="AM956"/>
          <cell r="AN956"/>
          <cell r="AO956"/>
          <cell r="AP956">
            <v>0</v>
          </cell>
          <cell r="AQ956">
            <v>0</v>
          </cell>
          <cell r="AR956">
            <v>0</v>
          </cell>
          <cell r="AS956">
            <v>0</v>
          </cell>
          <cell r="AT956"/>
          <cell r="AU956"/>
          <cell r="AV956"/>
          <cell r="AW956">
            <v>0</v>
          </cell>
          <cell r="AX956">
            <v>0</v>
          </cell>
          <cell r="AY956">
            <v>0</v>
          </cell>
          <cell r="AZ956">
            <v>0</v>
          </cell>
          <cell r="BA956"/>
          <cell r="BB956"/>
          <cell r="BC956"/>
          <cell r="BD956">
            <v>0</v>
          </cell>
          <cell r="BE956">
            <v>0</v>
          </cell>
          <cell r="BF956">
            <v>0</v>
          </cell>
          <cell r="BG956">
            <v>0</v>
          </cell>
          <cell r="BH956"/>
          <cell r="BI956"/>
          <cell r="BJ956"/>
          <cell r="BK956">
            <v>0</v>
          </cell>
          <cell r="BL956">
            <v>0</v>
          </cell>
          <cell r="BM956"/>
          <cell r="BN956">
            <v>0</v>
          </cell>
          <cell r="BO956">
            <v>0</v>
          </cell>
        </row>
        <row r="957">
          <cell r="I957" t="str">
            <v>2291/15</v>
          </cell>
          <cell r="J957" t="str">
            <v>G_2291/15</v>
          </cell>
          <cell r="K957">
            <v>2016</v>
          </cell>
          <cell r="L957">
            <v>2020</v>
          </cell>
          <cell r="M957">
            <v>715.64</v>
          </cell>
          <cell r="N957">
            <v>715.64</v>
          </cell>
          <cell r="O957">
            <v>0</v>
          </cell>
          <cell r="P957">
            <v>0.13</v>
          </cell>
          <cell r="Q957">
            <v>0.13</v>
          </cell>
          <cell r="R957">
            <v>0</v>
          </cell>
          <cell r="S957">
            <v>0</v>
          </cell>
          <cell r="T957">
            <v>0</v>
          </cell>
          <cell r="U957">
            <v>0</v>
          </cell>
          <cell r="V957">
            <v>0.93999999999994088</v>
          </cell>
          <cell r="W957">
            <v>714.7</v>
          </cell>
          <cell r="X957">
            <v>714.7</v>
          </cell>
          <cell r="Y957">
            <v>0</v>
          </cell>
          <cell r="Z957">
            <v>0</v>
          </cell>
          <cell r="AA957">
            <v>0</v>
          </cell>
          <cell r="AB957">
            <v>0.13</v>
          </cell>
          <cell r="AC957">
            <v>0</v>
          </cell>
          <cell r="AD957">
            <v>714.7</v>
          </cell>
          <cell r="AE957">
            <v>714.7</v>
          </cell>
          <cell r="AF957"/>
          <cell r="AG957"/>
          <cell r="AH957"/>
          <cell r="AI957">
            <v>0</v>
          </cell>
          <cell r="AJ957">
            <v>0</v>
          </cell>
          <cell r="AK957">
            <v>0</v>
          </cell>
          <cell r="AL957">
            <v>0</v>
          </cell>
          <cell r="AM957"/>
          <cell r="AN957"/>
          <cell r="AO957"/>
          <cell r="AP957">
            <v>0</v>
          </cell>
          <cell r="AQ957">
            <v>0</v>
          </cell>
          <cell r="AR957">
            <v>0</v>
          </cell>
          <cell r="AS957">
            <v>0</v>
          </cell>
          <cell r="AT957"/>
          <cell r="AU957"/>
          <cell r="AV957"/>
          <cell r="AW957">
            <v>0</v>
          </cell>
          <cell r="AX957">
            <v>0</v>
          </cell>
          <cell r="AY957">
            <v>0</v>
          </cell>
          <cell r="AZ957">
            <v>0</v>
          </cell>
          <cell r="BA957"/>
          <cell r="BB957"/>
          <cell r="BC957"/>
          <cell r="BD957">
            <v>0</v>
          </cell>
          <cell r="BE957">
            <v>0</v>
          </cell>
          <cell r="BF957">
            <v>0</v>
          </cell>
          <cell r="BG957">
            <v>0</v>
          </cell>
          <cell r="BH957"/>
          <cell r="BI957"/>
          <cell r="BJ957"/>
          <cell r="BK957">
            <v>0</v>
          </cell>
          <cell r="BL957">
            <v>0</v>
          </cell>
          <cell r="BM957"/>
          <cell r="BN957">
            <v>0</v>
          </cell>
          <cell r="BO957">
            <v>0</v>
          </cell>
        </row>
        <row r="958">
          <cell r="I958" t="str">
            <v>1729/15</v>
          </cell>
          <cell r="J958" t="str">
            <v>G_1729/15</v>
          </cell>
          <cell r="K958">
            <v>2016</v>
          </cell>
          <cell r="L958">
            <v>2020</v>
          </cell>
          <cell r="M958">
            <v>578.04</v>
          </cell>
          <cell r="N958">
            <v>578.04</v>
          </cell>
          <cell r="O958">
            <v>0</v>
          </cell>
          <cell r="P958">
            <v>0.2</v>
          </cell>
          <cell r="Q958">
            <v>0.2</v>
          </cell>
          <cell r="R958">
            <v>0</v>
          </cell>
          <cell r="S958">
            <v>0</v>
          </cell>
          <cell r="T958">
            <v>0</v>
          </cell>
          <cell r="U958">
            <v>0</v>
          </cell>
          <cell r="V958">
            <v>0.80999999999994543</v>
          </cell>
          <cell r="W958">
            <v>577.23</v>
          </cell>
          <cell r="X958">
            <v>577.23</v>
          </cell>
          <cell r="Y958">
            <v>0</v>
          </cell>
          <cell r="Z958">
            <v>0</v>
          </cell>
          <cell r="AA958">
            <v>0</v>
          </cell>
          <cell r="AB958">
            <v>0.2</v>
          </cell>
          <cell r="AC958">
            <v>0</v>
          </cell>
          <cell r="AD958">
            <v>577.23</v>
          </cell>
          <cell r="AE958">
            <v>577.23</v>
          </cell>
          <cell r="AF958"/>
          <cell r="AG958"/>
          <cell r="AH958"/>
          <cell r="AI958">
            <v>0</v>
          </cell>
          <cell r="AJ958">
            <v>0</v>
          </cell>
          <cell r="AK958">
            <v>0</v>
          </cell>
          <cell r="AL958">
            <v>0</v>
          </cell>
          <cell r="AM958"/>
          <cell r="AN958"/>
          <cell r="AO958"/>
          <cell r="AP958">
            <v>0</v>
          </cell>
          <cell r="AQ958">
            <v>0</v>
          </cell>
          <cell r="AR958">
            <v>0</v>
          </cell>
          <cell r="AS958">
            <v>0</v>
          </cell>
          <cell r="AT958"/>
          <cell r="AU958"/>
          <cell r="AV958"/>
          <cell r="AW958">
            <v>0</v>
          </cell>
          <cell r="AX958">
            <v>0</v>
          </cell>
          <cell r="AY958">
            <v>0</v>
          </cell>
          <cell r="AZ958">
            <v>0</v>
          </cell>
          <cell r="BA958"/>
          <cell r="BB958"/>
          <cell r="BC958"/>
          <cell r="BD958">
            <v>0</v>
          </cell>
          <cell r="BE958">
            <v>0</v>
          </cell>
          <cell r="BF958">
            <v>0</v>
          </cell>
          <cell r="BG958">
            <v>0</v>
          </cell>
          <cell r="BH958"/>
          <cell r="BI958"/>
          <cell r="BJ958"/>
          <cell r="BK958">
            <v>0</v>
          </cell>
          <cell r="BL958">
            <v>0</v>
          </cell>
          <cell r="BM958"/>
          <cell r="BN958">
            <v>0</v>
          </cell>
          <cell r="BO958">
            <v>0</v>
          </cell>
        </row>
        <row r="959">
          <cell r="I959"/>
          <cell r="J959"/>
          <cell r="K959"/>
          <cell r="L959"/>
          <cell r="M959">
            <v>131463.47999999998</v>
          </cell>
          <cell r="N959" t="e">
            <v>#N/A</v>
          </cell>
          <cell r="O959" t="e">
            <v>#N/A</v>
          </cell>
          <cell r="P959">
            <v>0</v>
          </cell>
          <cell r="Q959" t="e">
            <v>#N/A</v>
          </cell>
          <cell r="R959" t="e">
            <v>#N/A</v>
          </cell>
          <cell r="S959">
            <v>0</v>
          </cell>
          <cell r="T959" t="e">
            <v>#N/A</v>
          </cell>
          <cell r="U959" t="e">
            <v>#N/A</v>
          </cell>
          <cell r="V959">
            <v>131463.47999999998</v>
          </cell>
          <cell r="W959">
            <v>0</v>
          </cell>
          <cell r="X959">
            <v>0</v>
          </cell>
          <cell r="Y959">
            <v>0</v>
          </cell>
          <cell r="Z959">
            <v>0</v>
          </cell>
          <cell r="AA959">
            <v>0</v>
          </cell>
          <cell r="AB959"/>
          <cell r="AC959"/>
          <cell r="AD959">
            <v>0</v>
          </cell>
          <cell r="AE959"/>
          <cell r="AF959">
            <v>0</v>
          </cell>
          <cell r="AG959">
            <v>0</v>
          </cell>
          <cell r="AH959">
            <v>0</v>
          </cell>
          <cell r="AI959"/>
          <cell r="AJ959"/>
          <cell r="AK959"/>
          <cell r="AL959"/>
          <cell r="AM959">
            <v>0</v>
          </cell>
          <cell r="AN959">
            <v>0</v>
          </cell>
          <cell r="AO959">
            <v>0</v>
          </cell>
          <cell r="AP959"/>
          <cell r="AQ959"/>
          <cell r="AR959"/>
          <cell r="AS959"/>
          <cell r="AT959">
            <v>0</v>
          </cell>
          <cell r="AU959">
            <v>0</v>
          </cell>
          <cell r="AV959">
            <v>0</v>
          </cell>
          <cell r="AW959"/>
          <cell r="AX959"/>
          <cell r="AY959"/>
          <cell r="AZ959"/>
          <cell r="BA959">
            <v>0</v>
          </cell>
          <cell r="BB959">
            <v>0</v>
          </cell>
          <cell r="BC959">
            <v>0</v>
          </cell>
          <cell r="BD959"/>
          <cell r="BE959"/>
          <cell r="BF959"/>
          <cell r="BG959"/>
          <cell r="BH959">
            <v>0</v>
          </cell>
          <cell r="BI959">
            <v>0</v>
          </cell>
          <cell r="BJ959">
            <v>0</v>
          </cell>
          <cell r="BK959"/>
          <cell r="BL959"/>
          <cell r="BM959">
            <v>0</v>
          </cell>
          <cell r="BN959"/>
          <cell r="BO959"/>
        </row>
        <row r="960">
          <cell r="I960" t="str">
            <v>4013/17</v>
          </cell>
          <cell r="J960" t="str">
            <v>I_4013/17</v>
          </cell>
          <cell r="K960">
            <v>2018</v>
          </cell>
          <cell r="L960">
            <v>2020</v>
          </cell>
          <cell r="M960">
            <v>3214.88</v>
          </cell>
          <cell r="N960">
            <v>3214.88</v>
          </cell>
          <cell r="O960">
            <v>0</v>
          </cell>
          <cell r="P960">
            <v>0</v>
          </cell>
          <cell r="Q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0</v>
          </cell>
          <cell r="V960">
            <v>2899.2170500000002</v>
          </cell>
          <cell r="W960">
            <v>315.66295000000002</v>
          </cell>
          <cell r="X960">
            <v>315.66295000000002</v>
          </cell>
          <cell r="Y960">
            <v>0</v>
          </cell>
          <cell r="Z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315.66295000000002</v>
          </cell>
          <cell r="AE960">
            <v>315.66295000000002</v>
          </cell>
          <cell r="AF960"/>
          <cell r="AG960"/>
          <cell r="AH960"/>
          <cell r="AI960">
            <v>0</v>
          </cell>
          <cell r="AJ960">
            <v>0</v>
          </cell>
          <cell r="AK960">
            <v>0</v>
          </cell>
          <cell r="AL960">
            <v>0</v>
          </cell>
          <cell r="AM960"/>
          <cell r="AN960"/>
          <cell r="AO960"/>
          <cell r="AP960">
            <v>0</v>
          </cell>
          <cell r="AQ960">
            <v>0</v>
          </cell>
          <cell r="AR960">
            <v>0</v>
          </cell>
          <cell r="AS960">
            <v>0</v>
          </cell>
          <cell r="AT960"/>
          <cell r="AU960"/>
          <cell r="AV960"/>
          <cell r="AW960">
            <v>0</v>
          </cell>
          <cell r="AX960">
            <v>0</v>
          </cell>
          <cell r="AY960">
            <v>0</v>
          </cell>
          <cell r="AZ960">
            <v>0</v>
          </cell>
          <cell r="BA960"/>
          <cell r="BB960"/>
          <cell r="BC960"/>
          <cell r="BD960">
            <v>0</v>
          </cell>
          <cell r="BE960">
            <v>0</v>
          </cell>
          <cell r="BF960">
            <v>0</v>
          </cell>
          <cell r="BG960">
            <v>0</v>
          </cell>
          <cell r="BH960"/>
          <cell r="BI960"/>
          <cell r="BJ960"/>
          <cell r="BK960">
            <v>0</v>
          </cell>
          <cell r="BL960">
            <v>0</v>
          </cell>
          <cell r="BM960"/>
          <cell r="BN960">
            <v>0</v>
          </cell>
          <cell r="BO960">
            <v>0</v>
          </cell>
        </row>
        <row r="961">
          <cell r="I961" t="str">
            <v>1984/15</v>
          </cell>
          <cell r="J961" t="str">
            <v>G_1984/15</v>
          </cell>
          <cell r="K961">
            <v>2017</v>
          </cell>
          <cell r="L961">
            <v>2022</v>
          </cell>
          <cell r="M961">
            <v>1903.41</v>
          </cell>
          <cell r="N961">
            <v>1903.41</v>
          </cell>
          <cell r="O961">
            <v>0</v>
          </cell>
          <cell r="P961">
            <v>0.15</v>
          </cell>
          <cell r="Q961">
            <v>0.15</v>
          </cell>
          <cell r="R961">
            <v>0</v>
          </cell>
          <cell r="S961">
            <v>0.4</v>
          </cell>
          <cell r="T961">
            <v>0.4</v>
          </cell>
          <cell r="U961">
            <v>0</v>
          </cell>
          <cell r="V961">
            <v>30.529999999999973</v>
          </cell>
          <cell r="W961">
            <v>1872.88</v>
          </cell>
          <cell r="X961">
            <v>1872.88</v>
          </cell>
          <cell r="Y961">
            <v>0</v>
          </cell>
          <cell r="Z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192.77</v>
          </cell>
          <cell r="AE961">
            <v>192.77</v>
          </cell>
          <cell r="AF961"/>
          <cell r="AG961"/>
          <cell r="AH961"/>
          <cell r="AI961">
            <v>0</v>
          </cell>
          <cell r="AJ961">
            <v>0</v>
          </cell>
          <cell r="AK961">
            <v>10</v>
          </cell>
          <cell r="AL961">
            <v>10</v>
          </cell>
          <cell r="AM961"/>
          <cell r="AN961"/>
          <cell r="AO961"/>
          <cell r="AP961">
            <v>0.15</v>
          </cell>
          <cell r="AQ961">
            <v>0.4</v>
          </cell>
          <cell r="AR961">
            <v>170.11</v>
          </cell>
          <cell r="AS961">
            <v>170.11</v>
          </cell>
          <cell r="AT961"/>
          <cell r="AU961"/>
          <cell r="AV961"/>
          <cell r="AW961">
            <v>0</v>
          </cell>
          <cell r="AX961">
            <v>0</v>
          </cell>
          <cell r="AY961">
            <v>1500</v>
          </cell>
          <cell r="AZ961">
            <v>1500</v>
          </cell>
          <cell r="BA961"/>
          <cell r="BB961"/>
          <cell r="BC961"/>
          <cell r="BD961">
            <v>0</v>
          </cell>
          <cell r="BE961">
            <v>0</v>
          </cell>
          <cell r="BF961">
            <v>0</v>
          </cell>
          <cell r="BG961">
            <v>0</v>
          </cell>
          <cell r="BH961"/>
          <cell r="BI961"/>
          <cell r="BJ961"/>
          <cell r="BK961">
            <v>0</v>
          </cell>
          <cell r="BL961">
            <v>0</v>
          </cell>
          <cell r="BM961"/>
          <cell r="BN961">
            <v>0</v>
          </cell>
          <cell r="BO961">
            <v>0</v>
          </cell>
        </row>
        <row r="962">
          <cell r="I962" t="str">
            <v>4016/17</v>
          </cell>
          <cell r="J962" t="str">
            <v>G_4016/17</v>
          </cell>
          <cell r="K962">
            <v>2017</v>
          </cell>
          <cell r="L962">
            <v>2021</v>
          </cell>
          <cell r="M962">
            <v>4364.7700000000004</v>
          </cell>
          <cell r="N962">
            <v>4364.7700000000004</v>
          </cell>
          <cell r="O962">
            <v>0</v>
          </cell>
          <cell r="P962">
            <v>0.39999999999999997</v>
          </cell>
          <cell r="Q962">
            <v>0.39999999999999997</v>
          </cell>
          <cell r="R962">
            <v>0</v>
          </cell>
          <cell r="S962">
            <v>0.65</v>
          </cell>
          <cell r="T962">
            <v>0.65</v>
          </cell>
          <cell r="U962">
            <v>0</v>
          </cell>
          <cell r="V962">
            <v>160.65000000000055</v>
          </cell>
          <cell r="W962">
            <v>4204.12</v>
          </cell>
          <cell r="X962">
            <v>4204.12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543.35</v>
          </cell>
          <cell r="AE962">
            <v>543.35</v>
          </cell>
          <cell r="AF962"/>
          <cell r="AG962"/>
          <cell r="AH962"/>
          <cell r="AI962">
            <v>0.39999999999999997</v>
          </cell>
          <cell r="AJ962">
            <v>0.65</v>
          </cell>
          <cell r="AK962">
            <v>3660.77</v>
          </cell>
          <cell r="AL962">
            <v>3660.77</v>
          </cell>
          <cell r="AM962"/>
          <cell r="AN962"/>
          <cell r="AO962"/>
          <cell r="AP962">
            <v>0</v>
          </cell>
          <cell r="AQ962">
            <v>0</v>
          </cell>
          <cell r="AR962">
            <v>0</v>
          </cell>
          <cell r="AS962">
            <v>0</v>
          </cell>
          <cell r="AT962"/>
          <cell r="AU962"/>
          <cell r="AV962"/>
          <cell r="AW962">
            <v>0</v>
          </cell>
          <cell r="AX962">
            <v>0</v>
          </cell>
          <cell r="AY962">
            <v>0</v>
          </cell>
          <cell r="AZ962">
            <v>0</v>
          </cell>
          <cell r="BA962"/>
          <cell r="BB962"/>
          <cell r="BC962"/>
          <cell r="BD962">
            <v>0</v>
          </cell>
          <cell r="BE962">
            <v>0</v>
          </cell>
          <cell r="BF962">
            <v>0</v>
          </cell>
          <cell r="BG962">
            <v>0</v>
          </cell>
          <cell r="BH962"/>
          <cell r="BI962"/>
          <cell r="BJ962"/>
          <cell r="BK962">
            <v>0</v>
          </cell>
          <cell r="BL962">
            <v>0</v>
          </cell>
          <cell r="BM962"/>
          <cell r="BN962">
            <v>0</v>
          </cell>
          <cell r="BO962">
            <v>0</v>
          </cell>
        </row>
        <row r="963">
          <cell r="I963" t="str">
            <v>1985/15</v>
          </cell>
          <cell r="J963" t="str">
            <v>G_1985/15</v>
          </cell>
          <cell r="K963">
            <v>2017</v>
          </cell>
          <cell r="L963">
            <v>2022</v>
          </cell>
          <cell r="M963">
            <v>1903.43</v>
          </cell>
          <cell r="N963">
            <v>1903.43</v>
          </cell>
          <cell r="O963">
            <v>0</v>
          </cell>
          <cell r="P963">
            <v>0.15000000000000002</v>
          </cell>
          <cell r="Q963">
            <v>0.15000000000000002</v>
          </cell>
          <cell r="R963">
            <v>0</v>
          </cell>
          <cell r="S963">
            <v>0.4</v>
          </cell>
          <cell r="T963">
            <v>0.4</v>
          </cell>
          <cell r="U963">
            <v>0</v>
          </cell>
          <cell r="V963">
            <v>10.060000000000173</v>
          </cell>
          <cell r="W963">
            <v>1893.37</v>
          </cell>
          <cell r="X963">
            <v>1893.37</v>
          </cell>
          <cell r="Y963">
            <v>0</v>
          </cell>
          <cell r="Z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213.26</v>
          </cell>
          <cell r="AE963">
            <v>213.26</v>
          </cell>
          <cell r="AF963"/>
          <cell r="AG963"/>
          <cell r="AH963"/>
          <cell r="AI963">
            <v>0</v>
          </cell>
          <cell r="AJ963">
            <v>0</v>
          </cell>
          <cell r="AK963">
            <v>10</v>
          </cell>
          <cell r="AL963">
            <v>10</v>
          </cell>
          <cell r="AM963"/>
          <cell r="AN963"/>
          <cell r="AO963"/>
          <cell r="AP963">
            <v>0.15000000000000002</v>
          </cell>
          <cell r="AQ963">
            <v>0.4</v>
          </cell>
          <cell r="AR963">
            <v>170.11</v>
          </cell>
          <cell r="AS963">
            <v>170.11</v>
          </cell>
          <cell r="AT963"/>
          <cell r="AU963"/>
          <cell r="AV963"/>
          <cell r="AW963">
            <v>0</v>
          </cell>
          <cell r="AX963">
            <v>0</v>
          </cell>
          <cell r="AY963">
            <v>1500</v>
          </cell>
          <cell r="AZ963">
            <v>1500</v>
          </cell>
          <cell r="BA963"/>
          <cell r="BB963"/>
          <cell r="BC963"/>
          <cell r="BD963">
            <v>0</v>
          </cell>
          <cell r="BE963">
            <v>0</v>
          </cell>
          <cell r="BF963">
            <v>0</v>
          </cell>
          <cell r="BG963">
            <v>0</v>
          </cell>
          <cell r="BH963"/>
          <cell r="BI963"/>
          <cell r="BJ963"/>
          <cell r="BK963">
            <v>0</v>
          </cell>
          <cell r="BL963">
            <v>0</v>
          </cell>
          <cell r="BM963"/>
          <cell r="BN963">
            <v>0</v>
          </cell>
          <cell r="BO963">
            <v>0</v>
          </cell>
        </row>
        <row r="964">
          <cell r="I964" t="str">
            <v>1986/15</v>
          </cell>
          <cell r="J964" t="str">
            <v>I_1986/15</v>
          </cell>
          <cell r="K964">
            <v>2018</v>
          </cell>
          <cell r="L964">
            <v>2020</v>
          </cell>
          <cell r="M964">
            <v>2405.09</v>
          </cell>
          <cell r="N964">
            <v>2405.09</v>
          </cell>
          <cell r="O964">
            <v>0</v>
          </cell>
          <cell r="P964">
            <v>0.25</v>
          </cell>
          <cell r="Q964">
            <v>0.25</v>
          </cell>
          <cell r="R964">
            <v>0</v>
          </cell>
          <cell r="S964">
            <v>0.25</v>
          </cell>
          <cell r="T964">
            <v>0.25</v>
          </cell>
          <cell r="U964">
            <v>0</v>
          </cell>
          <cell r="V964">
            <v>114.99000000000024</v>
          </cell>
          <cell r="W964">
            <v>2290.1</v>
          </cell>
          <cell r="X964">
            <v>2290.1</v>
          </cell>
          <cell r="Y964">
            <v>0</v>
          </cell>
          <cell r="Z964">
            <v>0</v>
          </cell>
          <cell r="AA964">
            <v>0</v>
          </cell>
          <cell r="AB964">
            <v>0.25</v>
          </cell>
          <cell r="AC964">
            <v>0.25</v>
          </cell>
          <cell r="AD964">
            <v>2290.1</v>
          </cell>
          <cell r="AE964">
            <v>2290.1</v>
          </cell>
          <cell r="AF964"/>
          <cell r="AG964"/>
          <cell r="AH964"/>
          <cell r="AI964">
            <v>0</v>
          </cell>
          <cell r="AJ964">
            <v>0</v>
          </cell>
          <cell r="AK964">
            <v>0</v>
          </cell>
          <cell r="AL964">
            <v>0</v>
          </cell>
          <cell r="AM964"/>
          <cell r="AN964"/>
          <cell r="AO964"/>
          <cell r="AP964">
            <v>0</v>
          </cell>
          <cell r="AQ964">
            <v>0</v>
          </cell>
          <cell r="AR964">
            <v>0</v>
          </cell>
          <cell r="AS964">
            <v>0</v>
          </cell>
          <cell r="AT964"/>
          <cell r="AU964"/>
          <cell r="AV964"/>
          <cell r="AW964">
            <v>0</v>
          </cell>
          <cell r="AX964">
            <v>0</v>
          </cell>
          <cell r="AY964">
            <v>0</v>
          </cell>
          <cell r="AZ964">
            <v>0</v>
          </cell>
          <cell r="BA964"/>
          <cell r="BB964"/>
          <cell r="BC964"/>
          <cell r="BD964">
            <v>0</v>
          </cell>
          <cell r="BE964">
            <v>0</v>
          </cell>
          <cell r="BF964">
            <v>0</v>
          </cell>
          <cell r="BG964">
            <v>0</v>
          </cell>
          <cell r="BH964"/>
          <cell r="BI964"/>
          <cell r="BJ964"/>
          <cell r="BK964">
            <v>0</v>
          </cell>
          <cell r="BL964">
            <v>0</v>
          </cell>
          <cell r="BM964"/>
          <cell r="BN964">
            <v>0</v>
          </cell>
          <cell r="BO964">
            <v>0</v>
          </cell>
        </row>
        <row r="965">
          <cell r="I965" t="str">
            <v>1987/15</v>
          </cell>
          <cell r="J965" t="str">
            <v>I_1987/15</v>
          </cell>
          <cell r="K965">
            <v>2018</v>
          </cell>
          <cell r="L965">
            <v>2022</v>
          </cell>
          <cell r="M965">
            <v>9993.31</v>
          </cell>
          <cell r="N965">
            <v>9993.31</v>
          </cell>
          <cell r="O965">
            <v>0</v>
          </cell>
          <cell r="P965">
            <v>0.1</v>
          </cell>
          <cell r="Q965">
            <v>0.1</v>
          </cell>
          <cell r="R965">
            <v>0</v>
          </cell>
          <cell r="S965">
            <v>0.4</v>
          </cell>
          <cell r="T965">
            <v>0.4</v>
          </cell>
          <cell r="U965">
            <v>0</v>
          </cell>
          <cell r="V965">
            <v>0</v>
          </cell>
          <cell r="W965">
            <v>9993.31</v>
          </cell>
          <cell r="X965">
            <v>9993.31</v>
          </cell>
          <cell r="Y965">
            <v>0</v>
          </cell>
          <cell r="Z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0</v>
          </cell>
          <cell r="AE965">
            <v>0</v>
          </cell>
          <cell r="AF965"/>
          <cell r="AG965"/>
          <cell r="AH965"/>
          <cell r="AI965">
            <v>0</v>
          </cell>
          <cell r="AJ965">
            <v>0</v>
          </cell>
          <cell r="AK965">
            <v>0</v>
          </cell>
          <cell r="AL965">
            <v>0</v>
          </cell>
          <cell r="AM965"/>
          <cell r="AN965"/>
          <cell r="AO965"/>
          <cell r="AP965">
            <v>0.1</v>
          </cell>
          <cell r="AQ965">
            <v>0.4</v>
          </cell>
          <cell r="AR965">
            <v>393.31</v>
          </cell>
          <cell r="AS965">
            <v>393.31</v>
          </cell>
          <cell r="AT965"/>
          <cell r="AU965"/>
          <cell r="AV965"/>
          <cell r="AW965">
            <v>0</v>
          </cell>
          <cell r="AX965">
            <v>0</v>
          </cell>
          <cell r="AY965">
            <v>9600</v>
          </cell>
          <cell r="AZ965">
            <v>9600</v>
          </cell>
          <cell r="BA965"/>
          <cell r="BB965"/>
          <cell r="BC965"/>
          <cell r="BD965">
            <v>0</v>
          </cell>
          <cell r="BE965">
            <v>0</v>
          </cell>
          <cell r="BF965">
            <v>0</v>
          </cell>
          <cell r="BG965">
            <v>0</v>
          </cell>
          <cell r="BH965"/>
          <cell r="BI965"/>
          <cell r="BJ965"/>
          <cell r="BK965">
            <v>0</v>
          </cell>
          <cell r="BL965">
            <v>0</v>
          </cell>
          <cell r="BM965"/>
          <cell r="BN965">
            <v>0</v>
          </cell>
          <cell r="BO965">
            <v>0</v>
          </cell>
        </row>
        <row r="966">
          <cell r="I966" t="str">
            <v>1988/15</v>
          </cell>
          <cell r="J966" t="str">
            <v>G_1988/15</v>
          </cell>
          <cell r="K966">
            <v>2017</v>
          </cell>
          <cell r="L966">
            <v>2021</v>
          </cell>
          <cell r="M966">
            <v>2405.09</v>
          </cell>
          <cell r="N966">
            <v>2405.09</v>
          </cell>
          <cell r="O966">
            <v>0</v>
          </cell>
          <cell r="P966">
            <v>0.25</v>
          </cell>
          <cell r="Q966">
            <v>0.25</v>
          </cell>
          <cell r="R966">
            <v>0</v>
          </cell>
          <cell r="S966">
            <v>0.25</v>
          </cell>
          <cell r="T966">
            <v>0.25</v>
          </cell>
          <cell r="U966">
            <v>0</v>
          </cell>
          <cell r="V966">
            <v>136.39800000000014</v>
          </cell>
          <cell r="W966">
            <v>2268.692</v>
          </cell>
          <cell r="X966">
            <v>2268.692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1840.1</v>
          </cell>
          <cell r="AE966">
            <v>1840.1</v>
          </cell>
          <cell r="AF966"/>
          <cell r="AG966"/>
          <cell r="AH966"/>
          <cell r="AI966">
            <v>0.25</v>
          </cell>
          <cell r="AJ966">
            <v>0.25</v>
          </cell>
          <cell r="AK966">
            <v>428.59200000000004</v>
          </cell>
          <cell r="AL966">
            <v>428.59200000000004</v>
          </cell>
          <cell r="AM966"/>
          <cell r="AN966"/>
          <cell r="AO966"/>
          <cell r="AP966">
            <v>0</v>
          </cell>
          <cell r="AQ966">
            <v>0</v>
          </cell>
          <cell r="AR966">
            <v>0</v>
          </cell>
          <cell r="AS966">
            <v>0</v>
          </cell>
          <cell r="AT966"/>
          <cell r="AU966"/>
          <cell r="AV966"/>
          <cell r="AW966">
            <v>0</v>
          </cell>
          <cell r="AX966">
            <v>0</v>
          </cell>
          <cell r="AY966">
            <v>0</v>
          </cell>
          <cell r="AZ966">
            <v>0</v>
          </cell>
          <cell r="BA966"/>
          <cell r="BB966"/>
          <cell r="BC966"/>
          <cell r="BD966">
            <v>0</v>
          </cell>
          <cell r="BE966">
            <v>0</v>
          </cell>
          <cell r="BF966">
            <v>0</v>
          </cell>
          <cell r="BG966">
            <v>0</v>
          </cell>
          <cell r="BH966"/>
          <cell r="BI966"/>
          <cell r="BJ966"/>
          <cell r="BK966">
            <v>0</v>
          </cell>
          <cell r="BL966">
            <v>0</v>
          </cell>
          <cell r="BM966"/>
          <cell r="BN966">
            <v>0</v>
          </cell>
          <cell r="BO966">
            <v>0</v>
          </cell>
        </row>
        <row r="967">
          <cell r="I967" t="str">
            <v>1989/15</v>
          </cell>
          <cell r="J967" t="str">
            <v>G_1989/15</v>
          </cell>
          <cell r="K967">
            <v>2019</v>
          </cell>
          <cell r="L967">
            <v>2023</v>
          </cell>
          <cell r="M967">
            <v>3976.69</v>
          </cell>
          <cell r="N967">
            <v>3976.69</v>
          </cell>
          <cell r="O967">
            <v>0</v>
          </cell>
          <cell r="P967">
            <v>0.25</v>
          </cell>
          <cell r="Q967">
            <v>0.25</v>
          </cell>
          <cell r="R967">
            <v>0</v>
          </cell>
          <cell r="S967">
            <v>0.25</v>
          </cell>
          <cell r="T967">
            <v>0.25</v>
          </cell>
          <cell r="U967">
            <v>0</v>
          </cell>
          <cell r="V967">
            <v>0</v>
          </cell>
          <cell r="W967">
            <v>3976.69</v>
          </cell>
          <cell r="X967">
            <v>3976.69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/>
          <cell r="AG967"/>
          <cell r="AH967"/>
          <cell r="AI967">
            <v>0</v>
          </cell>
          <cell r="AJ967">
            <v>0</v>
          </cell>
          <cell r="AK967">
            <v>0</v>
          </cell>
          <cell r="AL967">
            <v>0</v>
          </cell>
          <cell r="AM967"/>
          <cell r="AN967"/>
          <cell r="AO967"/>
          <cell r="AP967">
            <v>0</v>
          </cell>
          <cell r="AQ967">
            <v>0</v>
          </cell>
          <cell r="AR967">
            <v>0</v>
          </cell>
          <cell r="AS967">
            <v>0</v>
          </cell>
          <cell r="AT967"/>
          <cell r="AU967"/>
          <cell r="AV967"/>
          <cell r="AW967">
            <v>0.25</v>
          </cell>
          <cell r="AX967">
            <v>0.25</v>
          </cell>
          <cell r="AY967">
            <v>3976.69</v>
          </cell>
          <cell r="AZ967">
            <v>3976.69</v>
          </cell>
          <cell r="BA967"/>
          <cell r="BB967"/>
          <cell r="BC967"/>
          <cell r="BD967">
            <v>0</v>
          </cell>
          <cell r="BE967">
            <v>0</v>
          </cell>
          <cell r="BF967">
            <v>0</v>
          </cell>
          <cell r="BG967">
            <v>0</v>
          </cell>
          <cell r="BH967"/>
          <cell r="BI967"/>
          <cell r="BJ967"/>
          <cell r="BK967">
            <v>0</v>
          </cell>
          <cell r="BL967">
            <v>0</v>
          </cell>
          <cell r="BM967"/>
          <cell r="BN967">
            <v>0</v>
          </cell>
          <cell r="BO967">
            <v>0</v>
          </cell>
        </row>
        <row r="968">
          <cell r="I968" t="str">
            <v>1990/15</v>
          </cell>
          <cell r="J968" t="str">
            <v>G_1990/15</v>
          </cell>
          <cell r="K968">
            <v>2019</v>
          </cell>
          <cell r="L968">
            <v>2023</v>
          </cell>
          <cell r="M968">
            <v>3789.24</v>
          </cell>
          <cell r="N968">
            <v>3789.24</v>
          </cell>
          <cell r="O968">
            <v>0</v>
          </cell>
          <cell r="P968">
            <v>0.2</v>
          </cell>
          <cell r="Q968">
            <v>0.2</v>
          </cell>
          <cell r="R968">
            <v>0</v>
          </cell>
          <cell r="S968">
            <v>0.25</v>
          </cell>
          <cell r="T968">
            <v>0.25</v>
          </cell>
          <cell r="U968">
            <v>0</v>
          </cell>
          <cell r="V968">
            <v>0</v>
          </cell>
          <cell r="W968">
            <v>3789.24</v>
          </cell>
          <cell r="X968">
            <v>3789.24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/>
          <cell r="AG968"/>
          <cell r="AH968"/>
          <cell r="AI968">
            <v>0</v>
          </cell>
          <cell r="AJ968">
            <v>0</v>
          </cell>
          <cell r="AK968">
            <v>0</v>
          </cell>
          <cell r="AL968">
            <v>0</v>
          </cell>
          <cell r="AM968"/>
          <cell r="AN968"/>
          <cell r="AO968"/>
          <cell r="AP968">
            <v>0</v>
          </cell>
          <cell r="AQ968">
            <v>0</v>
          </cell>
          <cell r="AR968">
            <v>0</v>
          </cell>
          <cell r="AS968">
            <v>0</v>
          </cell>
          <cell r="AT968"/>
          <cell r="AU968"/>
          <cell r="AV968"/>
          <cell r="AW968">
            <v>0.2</v>
          </cell>
          <cell r="AX968">
            <v>0.25</v>
          </cell>
          <cell r="AY968">
            <v>3789.24</v>
          </cell>
          <cell r="AZ968">
            <v>3789.24</v>
          </cell>
          <cell r="BA968"/>
          <cell r="BB968"/>
          <cell r="BC968"/>
          <cell r="BD968">
            <v>0</v>
          </cell>
          <cell r="BE968">
            <v>0</v>
          </cell>
          <cell r="BF968">
            <v>0</v>
          </cell>
          <cell r="BG968">
            <v>0</v>
          </cell>
          <cell r="BH968"/>
          <cell r="BI968"/>
          <cell r="BJ968"/>
          <cell r="BK968">
            <v>0</v>
          </cell>
          <cell r="BL968">
            <v>0</v>
          </cell>
          <cell r="BM968"/>
          <cell r="BN968">
            <v>0</v>
          </cell>
          <cell r="BO968">
            <v>0</v>
          </cell>
        </row>
        <row r="969">
          <cell r="I969" t="str">
            <v>2244/15</v>
          </cell>
          <cell r="J969" t="str">
            <v>G_2244/15</v>
          </cell>
          <cell r="K969">
            <v>2019</v>
          </cell>
          <cell r="L969">
            <v>2023</v>
          </cell>
          <cell r="M969">
            <v>3085.32</v>
          </cell>
          <cell r="N969">
            <v>3085.32</v>
          </cell>
          <cell r="O969">
            <v>0</v>
          </cell>
          <cell r="P969">
            <v>0.03</v>
          </cell>
          <cell r="Q969">
            <v>0.03</v>
          </cell>
          <cell r="R969">
            <v>0</v>
          </cell>
          <cell r="S969">
            <v>0.25</v>
          </cell>
          <cell r="T969">
            <v>0.25</v>
          </cell>
          <cell r="U969">
            <v>0</v>
          </cell>
          <cell r="V969">
            <v>0</v>
          </cell>
          <cell r="W969">
            <v>3085.32</v>
          </cell>
          <cell r="X969">
            <v>3085.32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/>
          <cell r="AG969"/>
          <cell r="AH969"/>
          <cell r="AI969">
            <v>0</v>
          </cell>
          <cell r="AJ969">
            <v>0</v>
          </cell>
          <cell r="AK969">
            <v>0</v>
          </cell>
          <cell r="AL969">
            <v>0</v>
          </cell>
          <cell r="AM969"/>
          <cell r="AN969"/>
          <cell r="AO969"/>
          <cell r="AP969">
            <v>0</v>
          </cell>
          <cell r="AQ969">
            <v>0</v>
          </cell>
          <cell r="AR969">
            <v>0</v>
          </cell>
          <cell r="AS969">
            <v>0</v>
          </cell>
          <cell r="AT969"/>
          <cell r="AU969"/>
          <cell r="AV969"/>
          <cell r="AW969">
            <v>0.03</v>
          </cell>
          <cell r="AX969">
            <v>0.25</v>
          </cell>
          <cell r="AY969">
            <v>3085.32</v>
          </cell>
          <cell r="AZ969">
            <v>3085.32</v>
          </cell>
          <cell r="BA969"/>
          <cell r="BB969"/>
          <cell r="BC969"/>
          <cell r="BD969">
            <v>0</v>
          </cell>
          <cell r="BE969">
            <v>0</v>
          </cell>
          <cell r="BF969">
            <v>0</v>
          </cell>
          <cell r="BG969">
            <v>0</v>
          </cell>
          <cell r="BH969"/>
          <cell r="BI969"/>
          <cell r="BJ969"/>
          <cell r="BK969">
            <v>0</v>
          </cell>
          <cell r="BL969">
            <v>0</v>
          </cell>
          <cell r="BM969"/>
          <cell r="BN969">
            <v>0</v>
          </cell>
          <cell r="BO969">
            <v>0</v>
          </cell>
        </row>
        <row r="970">
          <cell r="I970" t="str">
            <v>4975/18</v>
          </cell>
          <cell r="J970" t="str">
            <v>I_4975/18</v>
          </cell>
          <cell r="K970">
            <v>2018</v>
          </cell>
          <cell r="L970">
            <v>2021</v>
          </cell>
          <cell r="M970">
            <v>12826.2</v>
          </cell>
          <cell r="N970">
            <v>12826.2</v>
          </cell>
          <cell r="O970">
            <v>0</v>
          </cell>
          <cell r="P970">
            <v>0</v>
          </cell>
          <cell r="Q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0</v>
          </cell>
          <cell r="V970">
            <v>0.87000000000080036</v>
          </cell>
          <cell r="W970">
            <v>12825.33</v>
          </cell>
          <cell r="X970">
            <v>12825.33</v>
          </cell>
          <cell r="Y970">
            <v>0</v>
          </cell>
          <cell r="Z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324.06</v>
          </cell>
          <cell r="AE970">
            <v>324.06</v>
          </cell>
          <cell r="AF970"/>
          <cell r="AG970"/>
          <cell r="AH970"/>
          <cell r="AI970">
            <v>0</v>
          </cell>
          <cell r="AJ970">
            <v>0</v>
          </cell>
          <cell r="AK970">
            <v>12501.27</v>
          </cell>
          <cell r="AL970">
            <v>12501.27</v>
          </cell>
          <cell r="AM970"/>
          <cell r="AN970"/>
          <cell r="AO970"/>
          <cell r="AP970">
            <v>0</v>
          </cell>
          <cell r="AQ970">
            <v>0</v>
          </cell>
          <cell r="AR970">
            <v>0</v>
          </cell>
          <cell r="AS970">
            <v>0</v>
          </cell>
          <cell r="AT970"/>
          <cell r="AU970"/>
          <cell r="AV970"/>
          <cell r="AW970">
            <v>0</v>
          </cell>
          <cell r="AX970">
            <v>0</v>
          </cell>
          <cell r="AY970">
            <v>0</v>
          </cell>
          <cell r="AZ970">
            <v>0</v>
          </cell>
          <cell r="BA970"/>
          <cell r="BB970"/>
          <cell r="BC970"/>
          <cell r="BD970">
            <v>0</v>
          </cell>
          <cell r="BE970">
            <v>0</v>
          </cell>
          <cell r="BF970">
            <v>0</v>
          </cell>
          <cell r="BG970">
            <v>0</v>
          </cell>
          <cell r="BH970"/>
          <cell r="BI970"/>
          <cell r="BJ970"/>
          <cell r="BK970">
            <v>0</v>
          </cell>
          <cell r="BL970">
            <v>0</v>
          </cell>
          <cell r="BM970"/>
          <cell r="BN970">
            <v>0</v>
          </cell>
          <cell r="BO970">
            <v>0</v>
          </cell>
        </row>
        <row r="971">
          <cell r="I971" t="str">
            <v>5657/19</v>
          </cell>
          <cell r="J971" t="str">
            <v>J_5657/19</v>
          </cell>
          <cell r="K971">
            <v>2019</v>
          </cell>
          <cell r="L971">
            <v>2021</v>
          </cell>
          <cell r="M971">
            <v>15360.1</v>
          </cell>
          <cell r="N971">
            <v>15360.1</v>
          </cell>
          <cell r="O971">
            <v>0</v>
          </cell>
          <cell r="P971">
            <v>0</v>
          </cell>
          <cell r="Q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0</v>
          </cell>
          <cell r="V971">
            <v>923.59000000000015</v>
          </cell>
          <cell r="W971">
            <v>14436.51</v>
          </cell>
          <cell r="X971">
            <v>14436.51</v>
          </cell>
          <cell r="Y971">
            <v>0</v>
          </cell>
          <cell r="Z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1436.51</v>
          </cell>
          <cell r="AE971">
            <v>1436.51</v>
          </cell>
          <cell r="AF971"/>
          <cell r="AG971"/>
          <cell r="AH971"/>
          <cell r="AI971">
            <v>0</v>
          </cell>
          <cell r="AJ971">
            <v>0</v>
          </cell>
          <cell r="AK971">
            <v>13000</v>
          </cell>
          <cell r="AL971">
            <v>13000</v>
          </cell>
          <cell r="AM971"/>
          <cell r="AN971"/>
          <cell r="AO971"/>
          <cell r="AP971">
            <v>0</v>
          </cell>
          <cell r="AQ971">
            <v>0</v>
          </cell>
          <cell r="AR971">
            <v>0</v>
          </cell>
          <cell r="AS971">
            <v>0</v>
          </cell>
          <cell r="AT971"/>
          <cell r="AU971"/>
          <cell r="AV971"/>
          <cell r="AW971">
            <v>0</v>
          </cell>
          <cell r="AX971">
            <v>0</v>
          </cell>
          <cell r="AY971">
            <v>0</v>
          </cell>
          <cell r="AZ971">
            <v>0</v>
          </cell>
          <cell r="BA971"/>
          <cell r="BB971"/>
          <cell r="BC971"/>
          <cell r="BD971">
            <v>0</v>
          </cell>
          <cell r="BE971">
            <v>0</v>
          </cell>
          <cell r="BF971">
            <v>0</v>
          </cell>
          <cell r="BG971">
            <v>0</v>
          </cell>
          <cell r="BH971"/>
          <cell r="BI971"/>
          <cell r="BJ971"/>
          <cell r="BK971">
            <v>0</v>
          </cell>
          <cell r="BL971">
            <v>0</v>
          </cell>
          <cell r="BM971"/>
          <cell r="BN971">
            <v>0</v>
          </cell>
          <cell r="BO971">
            <v>0</v>
          </cell>
        </row>
        <row r="972">
          <cell r="I972" t="str">
            <v>6045/19</v>
          </cell>
          <cell r="J972" t="str">
            <v xml:space="preserve">J_6045/19 </v>
          </cell>
          <cell r="K972">
            <v>2019</v>
          </cell>
          <cell r="L972">
            <v>2020</v>
          </cell>
          <cell r="M972">
            <v>1354.82</v>
          </cell>
          <cell r="N972">
            <v>1354.82</v>
          </cell>
          <cell r="O972">
            <v>0</v>
          </cell>
          <cell r="P972">
            <v>7.0000000000000007E-2</v>
          </cell>
          <cell r="Q972">
            <v>7.0000000000000007E-2</v>
          </cell>
          <cell r="R972">
            <v>0</v>
          </cell>
          <cell r="S972">
            <v>0.1</v>
          </cell>
          <cell r="T972">
            <v>0.1</v>
          </cell>
          <cell r="U972">
            <v>0</v>
          </cell>
          <cell r="V972">
            <v>136.25</v>
          </cell>
          <cell r="W972">
            <v>1218.57</v>
          </cell>
          <cell r="X972">
            <v>1218.57</v>
          </cell>
          <cell r="Y972">
            <v>0</v>
          </cell>
          <cell r="Z972">
            <v>0</v>
          </cell>
          <cell r="AA972">
            <v>0</v>
          </cell>
          <cell r="AB972">
            <v>7.0000000000000007E-2</v>
          </cell>
          <cell r="AC972">
            <v>0.1</v>
          </cell>
          <cell r="AD972">
            <v>1218.57</v>
          </cell>
          <cell r="AE972">
            <v>1218.57</v>
          </cell>
          <cell r="AF972"/>
          <cell r="AG972"/>
          <cell r="AH972"/>
          <cell r="AI972">
            <v>0</v>
          </cell>
          <cell r="AJ972">
            <v>0</v>
          </cell>
          <cell r="AK972">
            <v>0</v>
          </cell>
          <cell r="AL972">
            <v>0</v>
          </cell>
          <cell r="AM972"/>
          <cell r="AN972"/>
          <cell r="AO972"/>
          <cell r="AP972">
            <v>0</v>
          </cell>
          <cell r="AQ972">
            <v>0</v>
          </cell>
          <cell r="AR972">
            <v>0</v>
          </cell>
          <cell r="AS972">
            <v>0</v>
          </cell>
          <cell r="AT972"/>
          <cell r="AU972"/>
          <cell r="AV972"/>
          <cell r="AW972">
            <v>0</v>
          </cell>
          <cell r="AX972">
            <v>0</v>
          </cell>
          <cell r="AY972">
            <v>0</v>
          </cell>
          <cell r="AZ972">
            <v>0</v>
          </cell>
          <cell r="BA972"/>
          <cell r="BB972"/>
          <cell r="BC972"/>
          <cell r="BD972">
            <v>0</v>
          </cell>
          <cell r="BE972">
            <v>0</v>
          </cell>
          <cell r="BF972">
            <v>0</v>
          </cell>
          <cell r="BG972">
            <v>0</v>
          </cell>
          <cell r="BH972"/>
          <cell r="BI972"/>
          <cell r="BJ972"/>
          <cell r="BK972">
            <v>0</v>
          </cell>
          <cell r="BL972">
            <v>0</v>
          </cell>
          <cell r="BM972"/>
          <cell r="BN972">
            <v>0</v>
          </cell>
          <cell r="BO972">
            <v>0</v>
          </cell>
        </row>
        <row r="973">
          <cell r="I973" t="str">
            <v>5987/19</v>
          </cell>
          <cell r="J973" t="str">
            <v>J_5987/19</v>
          </cell>
          <cell r="K973">
            <v>2019</v>
          </cell>
          <cell r="L973">
            <v>2021</v>
          </cell>
          <cell r="M973">
            <v>6264.81</v>
          </cell>
          <cell r="N973">
            <v>6264.81</v>
          </cell>
          <cell r="O973">
            <v>0</v>
          </cell>
          <cell r="P973">
            <v>0.5</v>
          </cell>
          <cell r="Q973">
            <v>0.5</v>
          </cell>
          <cell r="R973">
            <v>0</v>
          </cell>
          <cell r="S973">
            <v>0.25</v>
          </cell>
          <cell r="T973">
            <v>0.25</v>
          </cell>
          <cell r="U973">
            <v>0</v>
          </cell>
          <cell r="V973">
            <v>3897.7280000000001</v>
          </cell>
          <cell r="W973">
            <v>2367.0820000000003</v>
          </cell>
          <cell r="X973">
            <v>2367.0820000000003</v>
          </cell>
          <cell r="Y973">
            <v>0</v>
          </cell>
          <cell r="Z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1116.1199999999999</v>
          </cell>
          <cell r="AE973">
            <v>1116.1199999999999</v>
          </cell>
          <cell r="AF973"/>
          <cell r="AG973"/>
          <cell r="AH973"/>
          <cell r="AI973">
            <v>0.5</v>
          </cell>
          <cell r="AJ973">
            <v>0.25</v>
          </cell>
          <cell r="AK973">
            <v>1250.9620000000002</v>
          </cell>
          <cell r="AL973">
            <v>1250.9620000000002</v>
          </cell>
          <cell r="AM973"/>
          <cell r="AN973"/>
          <cell r="AO973"/>
          <cell r="AP973">
            <v>0</v>
          </cell>
          <cell r="AQ973">
            <v>0</v>
          </cell>
          <cell r="AR973">
            <v>0</v>
          </cell>
          <cell r="AS973">
            <v>0</v>
          </cell>
          <cell r="AT973"/>
          <cell r="AU973"/>
          <cell r="AV973"/>
          <cell r="AW973">
            <v>0</v>
          </cell>
          <cell r="AX973">
            <v>0</v>
          </cell>
          <cell r="AY973">
            <v>0</v>
          </cell>
          <cell r="AZ973">
            <v>0</v>
          </cell>
          <cell r="BA973"/>
          <cell r="BB973"/>
          <cell r="BC973"/>
          <cell r="BD973">
            <v>0</v>
          </cell>
          <cell r="BE973">
            <v>0</v>
          </cell>
          <cell r="BF973">
            <v>0</v>
          </cell>
          <cell r="BG973">
            <v>0</v>
          </cell>
          <cell r="BH973"/>
          <cell r="BI973"/>
          <cell r="BJ973"/>
          <cell r="BK973">
            <v>0</v>
          </cell>
          <cell r="BL973">
            <v>0</v>
          </cell>
          <cell r="BM973"/>
          <cell r="BN973">
            <v>0</v>
          </cell>
          <cell r="BO973">
            <v>0</v>
          </cell>
        </row>
        <row r="974">
          <cell r="I974" t="str">
            <v>6259/20</v>
          </cell>
          <cell r="J974" t="str">
            <v>K_6259/20</v>
          </cell>
          <cell r="K974">
            <v>2020</v>
          </cell>
          <cell r="L974">
            <v>2020</v>
          </cell>
          <cell r="M974">
            <v>10080.9</v>
          </cell>
          <cell r="N974">
            <v>10080.9</v>
          </cell>
          <cell r="O974">
            <v>0</v>
          </cell>
          <cell r="P974">
            <v>0.2</v>
          </cell>
          <cell r="Q974">
            <v>0.2</v>
          </cell>
          <cell r="R974">
            <v>0</v>
          </cell>
          <cell r="S974">
            <v>0.8</v>
          </cell>
          <cell r="T974">
            <v>0.8</v>
          </cell>
          <cell r="U974">
            <v>0</v>
          </cell>
          <cell r="V974">
            <v>0</v>
          </cell>
          <cell r="W974">
            <v>10080.9</v>
          </cell>
          <cell r="X974">
            <v>10080.9</v>
          </cell>
          <cell r="Y974">
            <v>0</v>
          </cell>
          <cell r="Z974">
            <v>0</v>
          </cell>
          <cell r="AA974">
            <v>0</v>
          </cell>
          <cell r="AB974">
            <v>0.2</v>
          </cell>
          <cell r="AC974">
            <v>0.8</v>
          </cell>
          <cell r="AD974">
            <v>1080.9000000000001</v>
          </cell>
          <cell r="AE974">
            <v>1080.9000000000001</v>
          </cell>
          <cell r="AF974"/>
          <cell r="AG974"/>
          <cell r="AH974"/>
          <cell r="AI974">
            <v>0</v>
          </cell>
          <cell r="AJ974">
            <v>0</v>
          </cell>
          <cell r="AK974">
            <v>9000</v>
          </cell>
          <cell r="AL974">
            <v>9000</v>
          </cell>
          <cell r="AM974"/>
          <cell r="AN974"/>
          <cell r="AO974"/>
          <cell r="AP974">
            <v>0</v>
          </cell>
          <cell r="AQ974">
            <v>0</v>
          </cell>
          <cell r="AR974">
            <v>0</v>
          </cell>
          <cell r="AS974">
            <v>0</v>
          </cell>
          <cell r="AT974"/>
          <cell r="AU974"/>
          <cell r="AV974"/>
          <cell r="AW974">
            <v>0</v>
          </cell>
          <cell r="AX974">
            <v>0</v>
          </cell>
          <cell r="AY974">
            <v>0</v>
          </cell>
          <cell r="AZ974">
            <v>0</v>
          </cell>
          <cell r="BA974"/>
          <cell r="BB974"/>
          <cell r="BC974"/>
          <cell r="BD974">
            <v>0</v>
          </cell>
          <cell r="BE974">
            <v>0</v>
          </cell>
          <cell r="BF974">
            <v>0</v>
          </cell>
          <cell r="BG974">
            <v>0</v>
          </cell>
          <cell r="BH974"/>
          <cell r="BI974"/>
          <cell r="BJ974"/>
          <cell r="BK974">
            <v>0</v>
          </cell>
          <cell r="BL974">
            <v>0</v>
          </cell>
          <cell r="BM974"/>
          <cell r="BN974">
            <v>0</v>
          </cell>
          <cell r="BO974">
            <v>0</v>
          </cell>
        </row>
        <row r="975">
          <cell r="I975" t="str">
            <v>6342/20</v>
          </cell>
          <cell r="J975" t="str">
            <v>K_6342/20</v>
          </cell>
          <cell r="K975">
            <v>2023</v>
          </cell>
          <cell r="L975">
            <v>2023</v>
          </cell>
          <cell r="M975">
            <v>32372.05</v>
          </cell>
          <cell r="N975">
            <v>32372.05</v>
          </cell>
          <cell r="O975">
            <v>0</v>
          </cell>
          <cell r="P975">
            <v>0.3</v>
          </cell>
          <cell r="Q975">
            <v>0.3</v>
          </cell>
          <cell r="R975">
            <v>0</v>
          </cell>
          <cell r="S975">
            <v>0</v>
          </cell>
          <cell r="T975">
            <v>0</v>
          </cell>
          <cell r="U975">
            <v>0</v>
          </cell>
          <cell r="V975">
            <v>6474.41</v>
          </cell>
          <cell r="W975">
            <v>25897.64</v>
          </cell>
          <cell r="X975">
            <v>25897.64</v>
          </cell>
          <cell r="Y975">
            <v>0</v>
          </cell>
          <cell r="Z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0</v>
          </cell>
          <cell r="AE975">
            <v>0</v>
          </cell>
          <cell r="AF975"/>
          <cell r="AG975"/>
          <cell r="AH975"/>
          <cell r="AI975">
            <v>0</v>
          </cell>
          <cell r="AJ975">
            <v>0</v>
          </cell>
          <cell r="AK975">
            <v>0</v>
          </cell>
          <cell r="AL975">
            <v>0</v>
          </cell>
          <cell r="AM975"/>
          <cell r="AN975"/>
          <cell r="AO975"/>
          <cell r="AP975">
            <v>0</v>
          </cell>
          <cell r="AQ975">
            <v>0</v>
          </cell>
          <cell r="AR975">
            <v>23000</v>
          </cell>
          <cell r="AS975">
            <v>23000</v>
          </cell>
          <cell r="AT975"/>
          <cell r="AU975"/>
          <cell r="AV975"/>
          <cell r="AW975">
            <v>0.3</v>
          </cell>
          <cell r="AX975">
            <v>0</v>
          </cell>
          <cell r="AY975">
            <v>2897.64</v>
          </cell>
          <cell r="AZ975">
            <v>2897.64</v>
          </cell>
          <cell r="BA975"/>
          <cell r="BB975"/>
          <cell r="BC975"/>
          <cell r="BD975">
            <v>0</v>
          </cell>
          <cell r="BE975">
            <v>0</v>
          </cell>
          <cell r="BF975">
            <v>0</v>
          </cell>
          <cell r="BG975">
            <v>0</v>
          </cell>
          <cell r="BH975"/>
          <cell r="BI975"/>
          <cell r="BJ975"/>
          <cell r="BK975">
            <v>0</v>
          </cell>
          <cell r="BL975">
            <v>0</v>
          </cell>
          <cell r="BM975"/>
          <cell r="BN975">
            <v>0</v>
          </cell>
          <cell r="BO975">
            <v>0</v>
          </cell>
        </row>
        <row r="976">
          <cell r="I976" t="str">
            <v>6193/19</v>
          </cell>
          <cell r="J976" t="str">
            <v xml:space="preserve">J_6193/19 </v>
          </cell>
          <cell r="K976">
            <v>2020</v>
          </cell>
          <cell r="L976">
            <v>2020</v>
          </cell>
          <cell r="M976">
            <v>11672.66</v>
          </cell>
          <cell r="N976">
            <v>11672.66</v>
          </cell>
          <cell r="O976">
            <v>0</v>
          </cell>
          <cell r="P976">
            <v>0.4</v>
          </cell>
          <cell r="Q976">
            <v>0.4</v>
          </cell>
          <cell r="R976">
            <v>0</v>
          </cell>
          <cell r="S976">
            <v>0</v>
          </cell>
          <cell r="T976">
            <v>0</v>
          </cell>
          <cell r="U976">
            <v>0</v>
          </cell>
          <cell r="V976">
            <v>0</v>
          </cell>
          <cell r="W976">
            <v>11672.66</v>
          </cell>
          <cell r="X976">
            <v>11672.66</v>
          </cell>
          <cell r="Y976">
            <v>0</v>
          </cell>
          <cell r="Z976">
            <v>0</v>
          </cell>
          <cell r="AA976">
            <v>0</v>
          </cell>
          <cell r="AB976">
            <v>0.4</v>
          </cell>
          <cell r="AC976">
            <v>0</v>
          </cell>
          <cell r="AD976">
            <v>1672.66</v>
          </cell>
          <cell r="AE976">
            <v>1672.66</v>
          </cell>
          <cell r="AF976"/>
          <cell r="AG976"/>
          <cell r="AH976"/>
          <cell r="AI976">
            <v>0</v>
          </cell>
          <cell r="AJ976">
            <v>0</v>
          </cell>
          <cell r="AK976">
            <v>10000</v>
          </cell>
          <cell r="AL976">
            <v>10000</v>
          </cell>
          <cell r="AM976"/>
          <cell r="AN976"/>
          <cell r="AO976"/>
          <cell r="AP976">
            <v>0</v>
          </cell>
          <cell r="AQ976">
            <v>0</v>
          </cell>
          <cell r="AR976">
            <v>0</v>
          </cell>
          <cell r="AS976">
            <v>0</v>
          </cell>
          <cell r="AT976"/>
          <cell r="AU976"/>
          <cell r="AV976"/>
          <cell r="AW976">
            <v>0</v>
          </cell>
          <cell r="AX976">
            <v>0</v>
          </cell>
          <cell r="AY976">
            <v>0</v>
          </cell>
          <cell r="AZ976">
            <v>0</v>
          </cell>
          <cell r="BA976"/>
          <cell r="BB976"/>
          <cell r="BC976"/>
          <cell r="BD976">
            <v>0</v>
          </cell>
          <cell r="BE976">
            <v>0</v>
          </cell>
          <cell r="BF976">
            <v>0</v>
          </cell>
          <cell r="BG976">
            <v>0</v>
          </cell>
          <cell r="BH976"/>
          <cell r="BI976"/>
          <cell r="BJ976"/>
          <cell r="BK976">
            <v>0</v>
          </cell>
          <cell r="BL976">
            <v>0</v>
          </cell>
          <cell r="BM976"/>
          <cell r="BN976">
            <v>0</v>
          </cell>
          <cell r="BO976">
            <v>0</v>
          </cell>
        </row>
        <row r="977">
          <cell r="I977" t="str">
            <v>ЦА-6/19</v>
          </cell>
          <cell r="J977" t="str">
            <v>J_ЦА-6/19</v>
          </cell>
          <cell r="K977">
            <v>2020</v>
          </cell>
          <cell r="L977">
            <v>2020</v>
          </cell>
          <cell r="M977">
            <v>4490.71</v>
          </cell>
          <cell r="N977">
            <v>4490.71</v>
          </cell>
          <cell r="O977">
            <v>0</v>
          </cell>
          <cell r="P977">
            <v>0.78</v>
          </cell>
          <cell r="Q977">
            <v>0.78</v>
          </cell>
          <cell r="R977">
            <v>0</v>
          </cell>
          <cell r="S977">
            <v>0</v>
          </cell>
          <cell r="T977">
            <v>0</v>
          </cell>
          <cell r="U977">
            <v>0</v>
          </cell>
          <cell r="V977">
            <v>0</v>
          </cell>
          <cell r="W977">
            <v>4490.71</v>
          </cell>
          <cell r="X977">
            <v>4490.71</v>
          </cell>
          <cell r="Y977">
            <v>0</v>
          </cell>
          <cell r="Z977">
            <v>0</v>
          </cell>
          <cell r="AA977">
            <v>0</v>
          </cell>
          <cell r="AB977">
            <v>0.78</v>
          </cell>
          <cell r="AC977">
            <v>0</v>
          </cell>
          <cell r="AD977">
            <v>4490.71</v>
          </cell>
          <cell r="AE977">
            <v>4490.71</v>
          </cell>
          <cell r="AF977"/>
          <cell r="AG977"/>
          <cell r="AH977"/>
          <cell r="AI977">
            <v>0</v>
          </cell>
          <cell r="AJ977">
            <v>0</v>
          </cell>
          <cell r="AK977">
            <v>0</v>
          </cell>
          <cell r="AL977">
            <v>0</v>
          </cell>
          <cell r="AM977"/>
          <cell r="AN977"/>
          <cell r="AO977"/>
          <cell r="AP977">
            <v>0</v>
          </cell>
          <cell r="AQ977">
            <v>0</v>
          </cell>
          <cell r="AR977">
            <v>0</v>
          </cell>
          <cell r="AS977">
            <v>0</v>
          </cell>
          <cell r="AT977"/>
          <cell r="AU977"/>
          <cell r="AV977"/>
          <cell r="AW977">
            <v>0</v>
          </cell>
          <cell r="AX977">
            <v>0</v>
          </cell>
          <cell r="AY977">
            <v>0</v>
          </cell>
          <cell r="AZ977">
            <v>0</v>
          </cell>
          <cell r="BA977"/>
          <cell r="BB977"/>
          <cell r="BC977"/>
          <cell r="BD977">
            <v>0</v>
          </cell>
          <cell r="BE977">
            <v>0</v>
          </cell>
          <cell r="BF977">
            <v>0</v>
          </cell>
          <cell r="BG977">
            <v>0</v>
          </cell>
          <cell r="BH977"/>
          <cell r="BI977"/>
          <cell r="BJ977"/>
          <cell r="BK977">
            <v>0</v>
          </cell>
          <cell r="BL977">
            <v>0</v>
          </cell>
          <cell r="BM977"/>
          <cell r="BN977">
            <v>0</v>
          </cell>
          <cell r="BO977">
            <v>0</v>
          </cell>
        </row>
        <row r="978">
          <cell r="I978"/>
          <cell r="J978"/>
          <cell r="K978"/>
          <cell r="L978"/>
          <cell r="M978">
            <v>20359.439999999999</v>
          </cell>
          <cell r="N978" t="e">
            <v>#N/A</v>
          </cell>
          <cell r="O978" t="e">
            <v>#N/A</v>
          </cell>
          <cell r="P978">
            <v>0</v>
          </cell>
          <cell r="Q978" t="e">
            <v>#N/A</v>
          </cell>
          <cell r="R978" t="e">
            <v>#N/A</v>
          </cell>
          <cell r="S978">
            <v>0</v>
          </cell>
          <cell r="T978" t="e">
            <v>#N/A</v>
          </cell>
          <cell r="U978" t="e">
            <v>#N/A</v>
          </cell>
          <cell r="V978">
            <v>20359.439999999999</v>
          </cell>
          <cell r="W978">
            <v>0</v>
          </cell>
          <cell r="X978">
            <v>0</v>
          </cell>
          <cell r="Y978">
            <v>0</v>
          </cell>
          <cell r="Z978">
            <v>0</v>
          </cell>
          <cell r="AA978">
            <v>0</v>
          </cell>
          <cell r="AB978"/>
          <cell r="AC978"/>
          <cell r="AD978">
            <v>0</v>
          </cell>
          <cell r="AE978"/>
          <cell r="AF978">
            <v>0</v>
          </cell>
          <cell r="AG978">
            <v>0</v>
          </cell>
          <cell r="AH978">
            <v>0</v>
          </cell>
          <cell r="AI978"/>
          <cell r="AJ978"/>
          <cell r="AK978"/>
          <cell r="AL978"/>
          <cell r="AM978">
            <v>0</v>
          </cell>
          <cell r="AN978">
            <v>0</v>
          </cell>
          <cell r="AO978">
            <v>0</v>
          </cell>
          <cell r="AP978"/>
          <cell r="AQ978"/>
          <cell r="AR978"/>
          <cell r="AS978"/>
          <cell r="AT978">
            <v>0</v>
          </cell>
          <cell r="AU978">
            <v>0</v>
          </cell>
          <cell r="AV978">
            <v>0</v>
          </cell>
          <cell r="AW978"/>
          <cell r="AX978"/>
          <cell r="AY978"/>
          <cell r="AZ978"/>
          <cell r="BA978">
            <v>0</v>
          </cell>
          <cell r="BB978">
            <v>0</v>
          </cell>
          <cell r="BC978">
            <v>0</v>
          </cell>
          <cell r="BD978"/>
          <cell r="BE978"/>
          <cell r="BF978"/>
          <cell r="BG978"/>
          <cell r="BH978">
            <v>0</v>
          </cell>
          <cell r="BI978">
            <v>0</v>
          </cell>
          <cell r="BJ978">
            <v>0</v>
          </cell>
          <cell r="BK978"/>
          <cell r="BL978"/>
          <cell r="BM978">
            <v>0</v>
          </cell>
          <cell r="BN978"/>
          <cell r="BO978"/>
        </row>
        <row r="979">
          <cell r="I979" t="str">
            <v>4047/17</v>
          </cell>
          <cell r="J979" t="str">
            <v xml:space="preserve">I_4047/17 </v>
          </cell>
          <cell r="K979">
            <v>2018</v>
          </cell>
          <cell r="L979">
            <v>2021</v>
          </cell>
          <cell r="M979">
            <v>17149.5</v>
          </cell>
          <cell r="N979">
            <v>17149.5</v>
          </cell>
          <cell r="O979">
            <v>0</v>
          </cell>
          <cell r="P979">
            <v>3.2279999999999998</v>
          </cell>
          <cell r="Q979">
            <v>3.2279999999999998</v>
          </cell>
          <cell r="R979">
            <v>0</v>
          </cell>
          <cell r="S979">
            <v>0.4</v>
          </cell>
          <cell r="T979">
            <v>0.4</v>
          </cell>
          <cell r="U979">
            <v>0</v>
          </cell>
          <cell r="V979">
            <v>2880.6219999999994</v>
          </cell>
          <cell r="W979">
            <v>14268.878000000001</v>
          </cell>
          <cell r="X979">
            <v>14268.878000000001</v>
          </cell>
          <cell r="Y979">
            <v>0</v>
          </cell>
          <cell r="Z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11521.95</v>
          </cell>
          <cell r="AE979">
            <v>11521.95</v>
          </cell>
          <cell r="AF979"/>
          <cell r="AG979"/>
          <cell r="AH979"/>
          <cell r="AI979">
            <v>3.2279999999999998</v>
          </cell>
          <cell r="AJ979">
            <v>0.4</v>
          </cell>
          <cell r="AK979">
            <v>2746.9279999999999</v>
          </cell>
          <cell r="AL979">
            <v>2746.9279999999999</v>
          </cell>
          <cell r="AM979"/>
          <cell r="AN979"/>
          <cell r="AO979"/>
          <cell r="AP979">
            <v>0</v>
          </cell>
          <cell r="AQ979">
            <v>0</v>
          </cell>
          <cell r="AR979">
            <v>0</v>
          </cell>
          <cell r="AS979">
            <v>0</v>
          </cell>
          <cell r="AT979"/>
          <cell r="AU979"/>
          <cell r="AV979"/>
          <cell r="AW979">
            <v>0</v>
          </cell>
          <cell r="AX979">
            <v>0</v>
          </cell>
          <cell r="AY979">
            <v>0</v>
          </cell>
          <cell r="AZ979">
            <v>0</v>
          </cell>
          <cell r="BA979"/>
          <cell r="BB979"/>
          <cell r="BC979"/>
          <cell r="BD979">
            <v>0</v>
          </cell>
          <cell r="BE979">
            <v>0</v>
          </cell>
          <cell r="BF979">
            <v>0</v>
          </cell>
          <cell r="BG979">
            <v>0</v>
          </cell>
          <cell r="BH979"/>
          <cell r="BI979"/>
          <cell r="BJ979"/>
          <cell r="BK979">
            <v>0</v>
          </cell>
          <cell r="BL979">
            <v>0</v>
          </cell>
          <cell r="BM979"/>
          <cell r="BN979">
            <v>0</v>
          </cell>
          <cell r="BO979">
            <v>0</v>
          </cell>
        </row>
        <row r="980">
          <cell r="I980" t="str">
            <v>6346/20</v>
          </cell>
          <cell r="J980" t="str">
            <v>K_6346/20</v>
          </cell>
          <cell r="K980">
            <v>2020</v>
          </cell>
          <cell r="L980">
            <v>2020</v>
          </cell>
          <cell r="M980">
            <v>3209.94</v>
          </cell>
          <cell r="N980">
            <v>3209.94</v>
          </cell>
          <cell r="O980">
            <v>0</v>
          </cell>
          <cell r="P980">
            <v>0</v>
          </cell>
          <cell r="Q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0</v>
          </cell>
          <cell r="V980">
            <v>0</v>
          </cell>
          <cell r="W980">
            <v>3209.94</v>
          </cell>
          <cell r="X980">
            <v>3209.94</v>
          </cell>
          <cell r="Y980">
            <v>0</v>
          </cell>
          <cell r="Z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3209.94</v>
          </cell>
          <cell r="AE980">
            <v>3209.94</v>
          </cell>
          <cell r="AF980"/>
          <cell r="AG980"/>
          <cell r="AH980"/>
          <cell r="AI980">
            <v>0</v>
          </cell>
          <cell r="AJ980">
            <v>0</v>
          </cell>
          <cell r="AK980">
            <v>0</v>
          </cell>
          <cell r="AL980">
            <v>0</v>
          </cell>
          <cell r="AM980"/>
          <cell r="AN980"/>
          <cell r="AO980"/>
          <cell r="AP980">
            <v>0</v>
          </cell>
          <cell r="AQ980">
            <v>0</v>
          </cell>
          <cell r="AR980">
            <v>0</v>
          </cell>
          <cell r="AS980">
            <v>0</v>
          </cell>
          <cell r="AT980"/>
          <cell r="AU980"/>
          <cell r="AV980"/>
          <cell r="AW980">
            <v>0</v>
          </cell>
          <cell r="AX980">
            <v>0</v>
          </cell>
          <cell r="AY980">
            <v>0</v>
          </cell>
          <cell r="AZ980">
            <v>0</v>
          </cell>
          <cell r="BA980"/>
          <cell r="BB980"/>
          <cell r="BC980"/>
          <cell r="BD980">
            <v>0</v>
          </cell>
          <cell r="BE980">
            <v>0</v>
          </cell>
          <cell r="BF980">
            <v>0</v>
          </cell>
          <cell r="BG980">
            <v>0</v>
          </cell>
          <cell r="BH980"/>
          <cell r="BI980"/>
          <cell r="BJ980"/>
          <cell r="BK980">
            <v>0</v>
          </cell>
          <cell r="BL980">
            <v>0</v>
          </cell>
          <cell r="BM980"/>
          <cell r="BN980">
            <v>0</v>
          </cell>
          <cell r="BO980">
            <v>0</v>
          </cell>
        </row>
        <row r="981">
          <cell r="I981"/>
          <cell r="J981"/>
          <cell r="K981"/>
          <cell r="L981"/>
          <cell r="M981">
            <v>83263.520000000004</v>
          </cell>
          <cell r="N981" t="e">
            <v>#N/A</v>
          </cell>
          <cell r="O981" t="e">
            <v>#N/A</v>
          </cell>
          <cell r="P981">
            <v>0</v>
          </cell>
          <cell r="Q981" t="e">
            <v>#N/A</v>
          </cell>
          <cell r="R981" t="e">
            <v>#N/A</v>
          </cell>
          <cell r="S981">
            <v>0</v>
          </cell>
          <cell r="T981" t="e">
            <v>#N/A</v>
          </cell>
          <cell r="U981" t="e">
            <v>#N/A</v>
          </cell>
          <cell r="V981">
            <v>83263.520000000004</v>
          </cell>
          <cell r="W981">
            <v>0</v>
          </cell>
          <cell r="X981">
            <v>0</v>
          </cell>
          <cell r="Y981">
            <v>0</v>
          </cell>
          <cell r="Z981">
            <v>0</v>
          </cell>
          <cell r="AA981">
            <v>0</v>
          </cell>
          <cell r="AB981"/>
          <cell r="AC981"/>
          <cell r="AD981">
            <v>0</v>
          </cell>
          <cell r="AE981"/>
          <cell r="AF981">
            <v>0</v>
          </cell>
          <cell r="AG981">
            <v>0</v>
          </cell>
          <cell r="AH981">
            <v>0</v>
          </cell>
          <cell r="AI981"/>
          <cell r="AJ981"/>
          <cell r="AK981"/>
          <cell r="AL981"/>
          <cell r="AM981">
            <v>0</v>
          </cell>
          <cell r="AN981">
            <v>0</v>
          </cell>
          <cell r="AO981">
            <v>0</v>
          </cell>
          <cell r="AP981"/>
          <cell r="AQ981"/>
          <cell r="AR981"/>
          <cell r="AS981"/>
          <cell r="AT981">
            <v>0</v>
          </cell>
          <cell r="AU981">
            <v>0</v>
          </cell>
          <cell r="AV981">
            <v>0</v>
          </cell>
          <cell r="AW981"/>
          <cell r="AX981"/>
          <cell r="AY981"/>
          <cell r="AZ981"/>
          <cell r="BA981">
            <v>0</v>
          </cell>
          <cell r="BB981">
            <v>0</v>
          </cell>
          <cell r="BC981">
            <v>0</v>
          </cell>
          <cell r="BD981"/>
          <cell r="BE981"/>
          <cell r="BF981"/>
          <cell r="BG981"/>
          <cell r="BH981">
            <v>0</v>
          </cell>
          <cell r="BI981">
            <v>0</v>
          </cell>
          <cell r="BJ981">
            <v>0</v>
          </cell>
          <cell r="BK981"/>
          <cell r="BL981"/>
          <cell r="BM981">
            <v>1</v>
          </cell>
          <cell r="BN981"/>
          <cell r="BO981"/>
        </row>
        <row r="982">
          <cell r="I982" t="str">
            <v>2232/15</v>
          </cell>
          <cell r="J982" t="str">
            <v>G_2232/15</v>
          </cell>
          <cell r="K982">
            <v>2017</v>
          </cell>
          <cell r="L982">
            <v>2025</v>
          </cell>
          <cell r="M982">
            <v>18231.740000000002</v>
          </cell>
          <cell r="N982">
            <v>18231.740000000002</v>
          </cell>
          <cell r="O982">
            <v>0</v>
          </cell>
          <cell r="P982">
            <v>0.4</v>
          </cell>
          <cell r="Q982">
            <v>0.4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18231.740000000002</v>
          </cell>
          <cell r="X982">
            <v>18231.740000000002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/>
          <cell r="AG982"/>
          <cell r="AH982"/>
          <cell r="AI982">
            <v>0</v>
          </cell>
          <cell r="AJ982">
            <v>0</v>
          </cell>
          <cell r="AK982">
            <v>0</v>
          </cell>
          <cell r="AL982">
            <v>0</v>
          </cell>
          <cell r="AM982"/>
          <cell r="AN982"/>
          <cell r="AO982"/>
          <cell r="AP982">
            <v>0</v>
          </cell>
          <cell r="AQ982">
            <v>0</v>
          </cell>
          <cell r="AR982">
            <v>0</v>
          </cell>
          <cell r="AS982">
            <v>0</v>
          </cell>
          <cell r="AT982"/>
          <cell r="AU982"/>
          <cell r="AV982"/>
          <cell r="AW982">
            <v>0</v>
          </cell>
          <cell r="AX982">
            <v>0</v>
          </cell>
          <cell r="AY982">
            <v>0</v>
          </cell>
          <cell r="AZ982">
            <v>0</v>
          </cell>
          <cell r="BA982"/>
          <cell r="BB982"/>
          <cell r="BC982"/>
          <cell r="BD982">
            <v>0</v>
          </cell>
          <cell r="BE982">
            <v>0</v>
          </cell>
          <cell r="BF982">
            <v>10</v>
          </cell>
          <cell r="BG982">
            <v>10</v>
          </cell>
          <cell r="BH982"/>
          <cell r="BI982"/>
          <cell r="BJ982"/>
          <cell r="BK982">
            <v>0.4</v>
          </cell>
          <cell r="BL982">
            <v>0</v>
          </cell>
          <cell r="BM982">
            <v>1</v>
          </cell>
          <cell r="BN982">
            <v>18221.740000000002</v>
          </cell>
          <cell r="BO982">
            <v>18221.740000000002</v>
          </cell>
        </row>
        <row r="983">
          <cell r="I983" t="str">
            <v>2233/15</v>
          </cell>
          <cell r="J983" t="str">
            <v>G_2233/15</v>
          </cell>
          <cell r="K983">
            <v>2016</v>
          </cell>
          <cell r="L983">
            <v>2020</v>
          </cell>
          <cell r="M983">
            <v>3466.6</v>
          </cell>
          <cell r="N983">
            <v>3466.6</v>
          </cell>
          <cell r="O983">
            <v>0</v>
          </cell>
          <cell r="P983">
            <v>0.7</v>
          </cell>
          <cell r="Q983">
            <v>0.7</v>
          </cell>
          <cell r="R983">
            <v>0</v>
          </cell>
          <cell r="S983">
            <v>0.25</v>
          </cell>
          <cell r="T983">
            <v>0.25</v>
          </cell>
          <cell r="U983">
            <v>0</v>
          </cell>
          <cell r="V983">
            <v>341.72200000000021</v>
          </cell>
          <cell r="W983">
            <v>3124.8779999999997</v>
          </cell>
          <cell r="X983">
            <v>3124.8779999999997</v>
          </cell>
          <cell r="Y983">
            <v>0</v>
          </cell>
          <cell r="Z983">
            <v>0</v>
          </cell>
          <cell r="AA983">
            <v>0</v>
          </cell>
          <cell r="AB983">
            <v>0.7</v>
          </cell>
          <cell r="AC983">
            <v>0.25</v>
          </cell>
          <cell r="AD983">
            <v>2542.9499999999998</v>
          </cell>
          <cell r="AE983">
            <v>2542.9499999999998</v>
          </cell>
          <cell r="AF983"/>
          <cell r="AG983"/>
          <cell r="AH983"/>
          <cell r="AI983">
            <v>0</v>
          </cell>
          <cell r="AJ983">
            <v>0</v>
          </cell>
          <cell r="AK983">
            <v>581.928</v>
          </cell>
          <cell r="AL983">
            <v>581.928</v>
          </cell>
          <cell r="AM983"/>
          <cell r="AN983"/>
          <cell r="AO983"/>
          <cell r="AP983">
            <v>0</v>
          </cell>
          <cell r="AQ983">
            <v>0</v>
          </cell>
          <cell r="AR983">
            <v>0</v>
          </cell>
          <cell r="AS983">
            <v>0</v>
          </cell>
          <cell r="AT983"/>
          <cell r="AU983"/>
          <cell r="AV983"/>
          <cell r="AW983">
            <v>0</v>
          </cell>
          <cell r="AX983">
            <v>0</v>
          </cell>
          <cell r="AY983">
            <v>0</v>
          </cell>
          <cell r="AZ983">
            <v>0</v>
          </cell>
          <cell r="BA983"/>
          <cell r="BB983"/>
          <cell r="BC983"/>
          <cell r="BD983">
            <v>0</v>
          </cell>
          <cell r="BE983">
            <v>0</v>
          </cell>
          <cell r="BF983">
            <v>0</v>
          </cell>
          <cell r="BG983">
            <v>0</v>
          </cell>
          <cell r="BH983"/>
          <cell r="BI983"/>
          <cell r="BJ983"/>
          <cell r="BK983">
            <v>0</v>
          </cell>
          <cell r="BL983">
            <v>0</v>
          </cell>
          <cell r="BM983"/>
          <cell r="BN983">
            <v>0</v>
          </cell>
          <cell r="BO983">
            <v>0</v>
          </cell>
        </row>
        <row r="984">
          <cell r="I984" t="str">
            <v>459/12</v>
          </cell>
          <cell r="J984" t="str">
            <v>G_459/12</v>
          </cell>
          <cell r="K984">
            <v>2013</v>
          </cell>
          <cell r="L984">
            <v>2021</v>
          </cell>
          <cell r="M984">
            <v>2699.55</v>
          </cell>
          <cell r="N984">
            <v>2699.55</v>
          </cell>
          <cell r="O984">
            <v>0</v>
          </cell>
          <cell r="P984">
            <v>0</v>
          </cell>
          <cell r="Q984">
            <v>0</v>
          </cell>
          <cell r="R984">
            <v>0</v>
          </cell>
          <cell r="S984">
            <v>0.25</v>
          </cell>
          <cell r="T984">
            <v>0.25</v>
          </cell>
          <cell r="U984">
            <v>0</v>
          </cell>
          <cell r="V984">
            <v>0</v>
          </cell>
          <cell r="W984">
            <v>2699.55</v>
          </cell>
          <cell r="X984">
            <v>2699.55</v>
          </cell>
          <cell r="Y984">
            <v>0</v>
          </cell>
          <cell r="Z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0</v>
          </cell>
          <cell r="AE984">
            <v>0</v>
          </cell>
          <cell r="AF984"/>
          <cell r="AG984"/>
          <cell r="AH984"/>
          <cell r="AI984">
            <v>0</v>
          </cell>
          <cell r="AJ984">
            <v>0.25</v>
          </cell>
          <cell r="AK984">
            <v>2699.55</v>
          </cell>
          <cell r="AL984">
            <v>2699.55</v>
          </cell>
          <cell r="AM984"/>
          <cell r="AN984"/>
          <cell r="AO984"/>
          <cell r="AP984">
            <v>0</v>
          </cell>
          <cell r="AQ984">
            <v>0</v>
          </cell>
          <cell r="AR984">
            <v>0</v>
          </cell>
          <cell r="AS984">
            <v>0</v>
          </cell>
          <cell r="AT984"/>
          <cell r="AU984"/>
          <cell r="AV984"/>
          <cell r="AW984">
            <v>0</v>
          </cell>
          <cell r="AX984">
            <v>0</v>
          </cell>
          <cell r="AY984">
            <v>0</v>
          </cell>
          <cell r="AZ984">
            <v>0</v>
          </cell>
          <cell r="BA984"/>
          <cell r="BB984"/>
          <cell r="BC984"/>
          <cell r="BD984">
            <v>0</v>
          </cell>
          <cell r="BE984">
            <v>0</v>
          </cell>
          <cell r="BF984">
            <v>0</v>
          </cell>
          <cell r="BG984">
            <v>0</v>
          </cell>
          <cell r="BH984"/>
          <cell r="BI984"/>
          <cell r="BJ984"/>
          <cell r="BK984">
            <v>0</v>
          </cell>
          <cell r="BL984">
            <v>0</v>
          </cell>
          <cell r="BM984"/>
          <cell r="BN984">
            <v>0</v>
          </cell>
          <cell r="BO984">
            <v>0</v>
          </cell>
        </row>
        <row r="985">
          <cell r="I985" t="str">
            <v>136/12</v>
          </cell>
          <cell r="J985" t="str">
            <v>G_136/12</v>
          </cell>
          <cell r="K985">
            <v>2013</v>
          </cell>
          <cell r="L985">
            <v>2021</v>
          </cell>
          <cell r="M985">
            <v>40196.019999999997</v>
          </cell>
          <cell r="N985">
            <v>40196.019999999997</v>
          </cell>
          <cell r="O985">
            <v>0</v>
          </cell>
          <cell r="P985">
            <v>1.69</v>
          </cell>
          <cell r="Q985">
            <v>1.69</v>
          </cell>
          <cell r="R985">
            <v>-4.9999999999998934E-3</v>
          </cell>
          <cell r="S985">
            <v>1.26</v>
          </cell>
          <cell r="T985">
            <v>1.26</v>
          </cell>
          <cell r="U985">
            <v>0</v>
          </cell>
          <cell r="V985">
            <v>4919.5799999999945</v>
          </cell>
          <cell r="W985">
            <v>35276.44</v>
          </cell>
          <cell r="X985">
            <v>35276.44</v>
          </cell>
          <cell r="Y985">
            <v>0</v>
          </cell>
          <cell r="Z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28576.44</v>
          </cell>
          <cell r="AE985">
            <v>28576.44</v>
          </cell>
          <cell r="AF985"/>
          <cell r="AG985"/>
          <cell r="AH985"/>
          <cell r="AI985">
            <v>1.69</v>
          </cell>
          <cell r="AJ985">
            <v>1.26</v>
          </cell>
          <cell r="AK985">
            <v>6700</v>
          </cell>
          <cell r="AL985">
            <v>6700</v>
          </cell>
          <cell r="AM985"/>
          <cell r="AN985"/>
          <cell r="AO985"/>
          <cell r="AP985">
            <v>0</v>
          </cell>
          <cell r="AQ985">
            <v>0</v>
          </cell>
          <cell r="AR985">
            <v>0</v>
          </cell>
          <cell r="AS985">
            <v>0</v>
          </cell>
          <cell r="AT985"/>
          <cell r="AU985"/>
          <cell r="AV985"/>
          <cell r="AW985">
            <v>0</v>
          </cell>
          <cell r="AX985">
            <v>0</v>
          </cell>
          <cell r="AY985">
            <v>0</v>
          </cell>
          <cell r="AZ985">
            <v>0</v>
          </cell>
          <cell r="BA985"/>
          <cell r="BB985"/>
          <cell r="BC985"/>
          <cell r="BD985">
            <v>0</v>
          </cell>
          <cell r="BE985">
            <v>0</v>
          </cell>
          <cell r="BF985">
            <v>0</v>
          </cell>
          <cell r="BG985">
            <v>0</v>
          </cell>
          <cell r="BH985"/>
          <cell r="BI985"/>
          <cell r="BJ985"/>
          <cell r="BK985">
            <v>0</v>
          </cell>
          <cell r="BL985">
            <v>0</v>
          </cell>
          <cell r="BM985"/>
          <cell r="BN985">
            <v>0</v>
          </cell>
          <cell r="BO985">
            <v>0</v>
          </cell>
        </row>
        <row r="986">
          <cell r="I986" t="str">
            <v>4976/18</v>
          </cell>
          <cell r="J986" t="str">
            <v>I_4976/18</v>
          </cell>
          <cell r="K986">
            <v>2018</v>
          </cell>
          <cell r="L986">
            <v>2021</v>
          </cell>
          <cell r="M986">
            <v>15204.06</v>
          </cell>
          <cell r="N986">
            <v>16026.32</v>
          </cell>
          <cell r="O986">
            <v>-822.26000000000022</v>
          </cell>
          <cell r="P986">
            <v>0</v>
          </cell>
          <cell r="Q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0</v>
          </cell>
          <cell r="V986">
            <v>60.704999999998108</v>
          </cell>
          <cell r="W986">
            <v>15143.355000000001</v>
          </cell>
          <cell r="X986">
            <v>15143.355000000001</v>
          </cell>
          <cell r="Y986">
            <v>0</v>
          </cell>
          <cell r="Z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795.2349999999999</v>
          </cell>
          <cell r="AE986">
            <v>795.2349999999999</v>
          </cell>
          <cell r="AF986"/>
          <cell r="AG986"/>
          <cell r="AH986"/>
          <cell r="AI986">
            <v>0</v>
          </cell>
          <cell r="AJ986">
            <v>0</v>
          </cell>
          <cell r="AK986">
            <v>14348.12</v>
          </cell>
          <cell r="AL986">
            <v>14348.12</v>
          </cell>
          <cell r="AM986"/>
          <cell r="AN986"/>
          <cell r="AO986"/>
          <cell r="AP986">
            <v>0</v>
          </cell>
          <cell r="AQ986">
            <v>0</v>
          </cell>
          <cell r="AR986">
            <v>0</v>
          </cell>
          <cell r="AS986">
            <v>0</v>
          </cell>
          <cell r="AT986"/>
          <cell r="AU986"/>
          <cell r="AV986"/>
          <cell r="AW986">
            <v>0</v>
          </cell>
          <cell r="AX986">
            <v>0</v>
          </cell>
          <cell r="AY986">
            <v>0</v>
          </cell>
          <cell r="AZ986">
            <v>0</v>
          </cell>
          <cell r="BA986"/>
          <cell r="BB986"/>
          <cell r="BC986"/>
          <cell r="BD986">
            <v>0</v>
          </cell>
          <cell r="BE986">
            <v>0</v>
          </cell>
          <cell r="BF986">
            <v>0</v>
          </cell>
          <cell r="BG986">
            <v>0</v>
          </cell>
          <cell r="BH986"/>
          <cell r="BI986"/>
          <cell r="BJ986"/>
          <cell r="BK986">
            <v>0</v>
          </cell>
          <cell r="BL986">
            <v>0</v>
          </cell>
          <cell r="BM986"/>
          <cell r="BN986">
            <v>0</v>
          </cell>
          <cell r="BO986">
            <v>0</v>
          </cell>
        </row>
        <row r="987">
          <cell r="I987" t="str">
            <v>6287/19</v>
          </cell>
          <cell r="J987" t="str">
            <v>J_6287/19</v>
          </cell>
          <cell r="K987">
            <v>2020</v>
          </cell>
          <cell r="L987">
            <v>2020</v>
          </cell>
          <cell r="M987">
            <v>3465.55</v>
          </cell>
          <cell r="N987">
            <v>3465.55</v>
          </cell>
          <cell r="O987">
            <v>0</v>
          </cell>
          <cell r="P987">
            <v>0.14000000000000001</v>
          </cell>
          <cell r="Q987">
            <v>0.14000000000000001</v>
          </cell>
          <cell r="R987">
            <v>0</v>
          </cell>
          <cell r="S987">
            <v>0.25</v>
          </cell>
          <cell r="T987">
            <v>0.25</v>
          </cell>
          <cell r="U987">
            <v>0</v>
          </cell>
          <cell r="V987">
            <v>0</v>
          </cell>
          <cell r="W987">
            <v>3465.55</v>
          </cell>
          <cell r="X987">
            <v>3465.55</v>
          </cell>
          <cell r="Y987">
            <v>0</v>
          </cell>
          <cell r="Z987">
            <v>0</v>
          </cell>
          <cell r="AA987">
            <v>0</v>
          </cell>
          <cell r="AB987">
            <v>0.14000000000000001</v>
          </cell>
          <cell r="AC987">
            <v>0.25</v>
          </cell>
          <cell r="AD987">
            <v>3465.55</v>
          </cell>
          <cell r="AE987">
            <v>3465.55</v>
          </cell>
          <cell r="AF987"/>
          <cell r="AG987"/>
          <cell r="AH987"/>
          <cell r="AI987">
            <v>0</v>
          </cell>
          <cell r="AJ987">
            <v>0</v>
          </cell>
          <cell r="AK987">
            <v>0</v>
          </cell>
          <cell r="AL987">
            <v>0</v>
          </cell>
          <cell r="AM987"/>
          <cell r="AN987"/>
          <cell r="AO987"/>
          <cell r="AP987">
            <v>0</v>
          </cell>
          <cell r="AQ987">
            <v>0</v>
          </cell>
          <cell r="AR987">
            <v>0</v>
          </cell>
          <cell r="AS987">
            <v>0</v>
          </cell>
          <cell r="AT987"/>
          <cell r="AU987"/>
          <cell r="AV987"/>
          <cell r="AW987">
            <v>0</v>
          </cell>
          <cell r="AX987">
            <v>0</v>
          </cell>
          <cell r="AY987">
            <v>0</v>
          </cell>
          <cell r="AZ987">
            <v>0</v>
          </cell>
          <cell r="BA987"/>
          <cell r="BB987"/>
          <cell r="BC987"/>
          <cell r="BD987">
            <v>0</v>
          </cell>
          <cell r="BE987">
            <v>0</v>
          </cell>
          <cell r="BF987">
            <v>0</v>
          </cell>
          <cell r="BG987">
            <v>0</v>
          </cell>
          <cell r="BH987"/>
          <cell r="BI987"/>
          <cell r="BJ987"/>
          <cell r="BK987">
            <v>0</v>
          </cell>
          <cell r="BL987">
            <v>0</v>
          </cell>
          <cell r="BM987"/>
          <cell r="BN987">
            <v>0</v>
          </cell>
          <cell r="BO987">
            <v>0</v>
          </cell>
        </row>
        <row r="988">
          <cell r="I988"/>
          <cell r="J988"/>
          <cell r="K988"/>
          <cell r="L988"/>
          <cell r="M988">
            <v>101354.9</v>
          </cell>
          <cell r="N988" t="e">
            <v>#N/A</v>
          </cell>
          <cell r="O988" t="e">
            <v>#N/A</v>
          </cell>
          <cell r="P988">
            <v>0</v>
          </cell>
          <cell r="Q988" t="e">
            <v>#N/A</v>
          </cell>
          <cell r="R988" t="e">
            <v>#N/A</v>
          </cell>
          <cell r="S988">
            <v>0</v>
          </cell>
          <cell r="T988" t="e">
            <v>#N/A</v>
          </cell>
          <cell r="U988" t="e">
            <v>#N/A</v>
          </cell>
          <cell r="V988">
            <v>101354.9</v>
          </cell>
          <cell r="W988">
            <v>0</v>
          </cell>
          <cell r="X988">
            <v>0</v>
          </cell>
          <cell r="Y988">
            <v>0</v>
          </cell>
          <cell r="Z988">
            <v>0</v>
          </cell>
          <cell r="AA988">
            <v>0</v>
          </cell>
          <cell r="AB988"/>
          <cell r="AC988"/>
          <cell r="AD988">
            <v>0</v>
          </cell>
          <cell r="AE988"/>
          <cell r="AF988">
            <v>0</v>
          </cell>
          <cell r="AG988">
            <v>0</v>
          </cell>
          <cell r="AH988">
            <v>0</v>
          </cell>
          <cell r="AI988"/>
          <cell r="AJ988"/>
          <cell r="AK988"/>
          <cell r="AL988"/>
          <cell r="AM988">
            <v>0</v>
          </cell>
          <cell r="AN988">
            <v>0</v>
          </cell>
          <cell r="AO988">
            <v>0</v>
          </cell>
          <cell r="AP988"/>
          <cell r="AQ988"/>
          <cell r="AR988"/>
          <cell r="AS988"/>
          <cell r="AT988">
            <v>0</v>
          </cell>
          <cell r="AU988">
            <v>0</v>
          </cell>
          <cell r="AV988">
            <v>0</v>
          </cell>
          <cell r="AW988"/>
          <cell r="AX988"/>
          <cell r="AY988"/>
          <cell r="AZ988"/>
          <cell r="BA988">
            <v>0</v>
          </cell>
          <cell r="BB988">
            <v>0</v>
          </cell>
          <cell r="BC988">
            <v>0</v>
          </cell>
          <cell r="BD988"/>
          <cell r="BE988"/>
          <cell r="BF988"/>
          <cell r="BG988"/>
          <cell r="BH988">
            <v>0</v>
          </cell>
          <cell r="BI988">
            <v>0</v>
          </cell>
          <cell r="BJ988">
            <v>0</v>
          </cell>
          <cell r="BK988"/>
          <cell r="BL988"/>
          <cell r="BM988">
            <v>0</v>
          </cell>
          <cell r="BN988"/>
          <cell r="BO988"/>
        </row>
        <row r="989">
          <cell r="I989" t="str">
            <v>2096/15</v>
          </cell>
          <cell r="J989" t="str">
            <v>I_2096/15</v>
          </cell>
          <cell r="K989">
            <v>2018</v>
          </cell>
          <cell r="L989">
            <v>2021</v>
          </cell>
          <cell r="M989">
            <v>3418.87</v>
          </cell>
          <cell r="N989">
            <v>3418.87</v>
          </cell>
          <cell r="O989">
            <v>0</v>
          </cell>
          <cell r="P989">
            <v>0.25</v>
          </cell>
          <cell r="Q989">
            <v>0.25</v>
          </cell>
          <cell r="R989">
            <v>0</v>
          </cell>
          <cell r="S989">
            <v>0.4</v>
          </cell>
          <cell r="T989">
            <v>0.4</v>
          </cell>
          <cell r="U989">
            <v>0</v>
          </cell>
          <cell r="V989">
            <v>2588.5940000000001</v>
          </cell>
          <cell r="W989">
            <v>830.27600000000007</v>
          </cell>
          <cell r="X989">
            <v>830.27600000000007</v>
          </cell>
          <cell r="Y989">
            <v>0</v>
          </cell>
          <cell r="Z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425.19</v>
          </cell>
          <cell r="AE989">
            <v>425.19</v>
          </cell>
          <cell r="AF989"/>
          <cell r="AG989"/>
          <cell r="AH989"/>
          <cell r="AI989">
            <v>0.25</v>
          </cell>
          <cell r="AJ989">
            <v>0.4</v>
          </cell>
          <cell r="AK989">
            <v>405.08600000000001</v>
          </cell>
          <cell r="AL989">
            <v>405.08600000000001</v>
          </cell>
          <cell r="AM989"/>
          <cell r="AN989"/>
          <cell r="AO989"/>
          <cell r="AP989">
            <v>0</v>
          </cell>
          <cell r="AQ989">
            <v>0</v>
          </cell>
          <cell r="AR989">
            <v>0</v>
          </cell>
          <cell r="AS989">
            <v>0</v>
          </cell>
          <cell r="AT989"/>
          <cell r="AU989"/>
          <cell r="AV989"/>
          <cell r="AW989">
            <v>0</v>
          </cell>
          <cell r="AX989">
            <v>0</v>
          </cell>
          <cell r="AY989">
            <v>0</v>
          </cell>
          <cell r="AZ989">
            <v>0</v>
          </cell>
          <cell r="BA989"/>
          <cell r="BB989"/>
          <cell r="BC989"/>
          <cell r="BD989">
            <v>0</v>
          </cell>
          <cell r="BE989">
            <v>0</v>
          </cell>
          <cell r="BF989">
            <v>0</v>
          </cell>
          <cell r="BG989">
            <v>0</v>
          </cell>
          <cell r="BH989"/>
          <cell r="BI989"/>
          <cell r="BJ989"/>
          <cell r="BK989">
            <v>0</v>
          </cell>
          <cell r="BL989">
            <v>0</v>
          </cell>
          <cell r="BM989"/>
          <cell r="BN989">
            <v>0</v>
          </cell>
          <cell r="BO989">
            <v>0</v>
          </cell>
        </row>
        <row r="990">
          <cell r="I990" t="str">
            <v>2097/15</v>
          </cell>
          <cell r="J990" t="str">
            <v xml:space="preserve">G_2097/15 </v>
          </cell>
          <cell r="K990">
            <v>2019</v>
          </cell>
          <cell r="L990">
            <v>2023</v>
          </cell>
          <cell r="M990">
            <v>3540.31</v>
          </cell>
          <cell r="N990">
            <v>3540.31</v>
          </cell>
          <cell r="O990">
            <v>0</v>
          </cell>
          <cell r="P990">
            <v>0.25</v>
          </cell>
          <cell r="Q990">
            <v>0.25</v>
          </cell>
          <cell r="R990">
            <v>0</v>
          </cell>
          <cell r="S990">
            <v>0.4</v>
          </cell>
          <cell r="T990">
            <v>0.4</v>
          </cell>
          <cell r="U990">
            <v>0</v>
          </cell>
          <cell r="V990">
            <v>105.9699999999998</v>
          </cell>
          <cell r="W990">
            <v>3434.34</v>
          </cell>
          <cell r="X990">
            <v>3434.34</v>
          </cell>
          <cell r="Y990">
            <v>0</v>
          </cell>
          <cell r="Z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0</v>
          </cell>
          <cell r="AE990">
            <v>0</v>
          </cell>
          <cell r="AF990"/>
          <cell r="AG990"/>
          <cell r="AH990"/>
          <cell r="AI990">
            <v>0</v>
          </cell>
          <cell r="AJ990">
            <v>0</v>
          </cell>
          <cell r="AK990">
            <v>0</v>
          </cell>
          <cell r="AL990">
            <v>0</v>
          </cell>
          <cell r="AM990"/>
          <cell r="AN990"/>
          <cell r="AO990"/>
          <cell r="AP990">
            <v>0</v>
          </cell>
          <cell r="AQ990">
            <v>0</v>
          </cell>
          <cell r="AR990">
            <v>0</v>
          </cell>
          <cell r="AS990">
            <v>0</v>
          </cell>
          <cell r="AT990"/>
          <cell r="AU990"/>
          <cell r="AV990"/>
          <cell r="AW990">
            <v>0.25</v>
          </cell>
          <cell r="AX990">
            <v>0.4</v>
          </cell>
          <cell r="AY990">
            <v>3434.34</v>
          </cell>
          <cell r="AZ990">
            <v>3434.34</v>
          </cell>
          <cell r="BA990"/>
          <cell r="BB990"/>
          <cell r="BC990"/>
          <cell r="BD990">
            <v>0</v>
          </cell>
          <cell r="BE990">
            <v>0</v>
          </cell>
          <cell r="BF990">
            <v>0</v>
          </cell>
          <cell r="BG990">
            <v>0</v>
          </cell>
          <cell r="BH990"/>
          <cell r="BI990"/>
          <cell r="BJ990"/>
          <cell r="BK990">
            <v>0</v>
          </cell>
          <cell r="BL990">
            <v>0</v>
          </cell>
          <cell r="BM990"/>
          <cell r="BN990">
            <v>0</v>
          </cell>
          <cell r="BO990">
            <v>0</v>
          </cell>
        </row>
        <row r="991">
          <cell r="I991" t="str">
            <v>4078/17</v>
          </cell>
          <cell r="J991" t="str">
            <v xml:space="preserve">I_4078/17  </v>
          </cell>
          <cell r="K991">
            <v>2019</v>
          </cell>
          <cell r="L991">
            <v>2021</v>
          </cell>
          <cell r="M991">
            <v>71632.91</v>
          </cell>
          <cell r="N991">
            <v>71632.91</v>
          </cell>
          <cell r="O991">
            <v>0</v>
          </cell>
          <cell r="P991">
            <v>0</v>
          </cell>
          <cell r="Q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0</v>
          </cell>
          <cell r="V991">
            <v>9900</v>
          </cell>
          <cell r="W991">
            <v>61732.91</v>
          </cell>
          <cell r="X991">
            <v>61732.91</v>
          </cell>
          <cell r="Y991">
            <v>0</v>
          </cell>
          <cell r="Z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100</v>
          </cell>
          <cell r="AE991">
            <v>100</v>
          </cell>
          <cell r="AF991"/>
          <cell r="AG991"/>
          <cell r="AH991"/>
          <cell r="AI991">
            <v>0</v>
          </cell>
          <cell r="AJ991">
            <v>0</v>
          </cell>
          <cell r="AK991">
            <v>16023.240000000005</v>
          </cell>
          <cell r="AL991">
            <v>16023.240000000005</v>
          </cell>
          <cell r="AM991"/>
          <cell r="AN991"/>
          <cell r="AO991"/>
          <cell r="AP991">
            <v>0</v>
          </cell>
          <cell r="AQ991">
            <v>0</v>
          </cell>
          <cell r="AR991">
            <v>45609.67</v>
          </cell>
          <cell r="AS991">
            <v>45609.67</v>
          </cell>
          <cell r="AT991"/>
          <cell r="AU991"/>
          <cell r="AV991"/>
          <cell r="AW991">
            <v>0</v>
          </cell>
          <cell r="AX991">
            <v>0</v>
          </cell>
          <cell r="AY991">
            <v>0</v>
          </cell>
          <cell r="AZ991">
            <v>0</v>
          </cell>
          <cell r="BA991"/>
          <cell r="BB991"/>
          <cell r="BC991"/>
          <cell r="BD991">
            <v>0</v>
          </cell>
          <cell r="BE991">
            <v>0</v>
          </cell>
          <cell r="BF991">
            <v>0</v>
          </cell>
          <cell r="BG991">
            <v>0</v>
          </cell>
          <cell r="BH991"/>
          <cell r="BI991"/>
          <cell r="BJ991"/>
          <cell r="BK991">
            <v>0</v>
          </cell>
          <cell r="BL991">
            <v>0</v>
          </cell>
          <cell r="BM991"/>
          <cell r="BN991">
            <v>0</v>
          </cell>
          <cell r="BO991">
            <v>0</v>
          </cell>
        </row>
        <row r="992">
          <cell r="I992" t="str">
            <v>2098/15</v>
          </cell>
          <cell r="J992" t="str">
            <v xml:space="preserve">I_2098/15 </v>
          </cell>
          <cell r="K992">
            <v>2018</v>
          </cell>
          <cell r="L992">
            <v>2022</v>
          </cell>
          <cell r="M992">
            <v>3418.87</v>
          </cell>
          <cell r="N992">
            <v>3418.87</v>
          </cell>
          <cell r="O992">
            <v>0</v>
          </cell>
          <cell r="P992">
            <v>0.25</v>
          </cell>
          <cell r="Q992">
            <v>0.25</v>
          </cell>
          <cell r="R992">
            <v>0</v>
          </cell>
          <cell r="S992">
            <v>0.4</v>
          </cell>
          <cell r="T992">
            <v>0.4</v>
          </cell>
          <cell r="U992">
            <v>0</v>
          </cell>
          <cell r="V992">
            <v>938.25</v>
          </cell>
          <cell r="W992">
            <v>2480.62</v>
          </cell>
          <cell r="X992">
            <v>2480.62</v>
          </cell>
          <cell r="Y992">
            <v>0</v>
          </cell>
          <cell r="Z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425.19</v>
          </cell>
          <cell r="AE992">
            <v>425.19</v>
          </cell>
          <cell r="AF992"/>
          <cell r="AG992"/>
          <cell r="AH992"/>
          <cell r="AI992">
            <v>0</v>
          </cell>
          <cell r="AJ992">
            <v>0</v>
          </cell>
          <cell r="AK992">
            <v>10</v>
          </cell>
          <cell r="AL992">
            <v>10</v>
          </cell>
          <cell r="AM992"/>
          <cell r="AN992"/>
          <cell r="AO992"/>
          <cell r="AP992">
            <v>0.25</v>
          </cell>
          <cell r="AQ992">
            <v>0.4</v>
          </cell>
          <cell r="AR992">
            <v>245.43</v>
          </cell>
          <cell r="AS992">
            <v>245.43</v>
          </cell>
          <cell r="AT992"/>
          <cell r="AU992"/>
          <cell r="AV992"/>
          <cell r="AW992">
            <v>0</v>
          </cell>
          <cell r="AX992">
            <v>0</v>
          </cell>
          <cell r="AY992">
            <v>1800</v>
          </cell>
          <cell r="AZ992">
            <v>1800</v>
          </cell>
          <cell r="BA992"/>
          <cell r="BB992"/>
          <cell r="BC992"/>
          <cell r="BD992">
            <v>0</v>
          </cell>
          <cell r="BE992">
            <v>0</v>
          </cell>
          <cell r="BF992">
            <v>0</v>
          </cell>
          <cell r="BG992">
            <v>0</v>
          </cell>
          <cell r="BH992"/>
          <cell r="BI992"/>
          <cell r="BJ992"/>
          <cell r="BK992">
            <v>0</v>
          </cell>
          <cell r="BL992">
            <v>0</v>
          </cell>
          <cell r="BM992"/>
          <cell r="BN992">
            <v>0</v>
          </cell>
          <cell r="BO992">
            <v>0</v>
          </cell>
        </row>
        <row r="993">
          <cell r="I993" t="str">
            <v>2099/15</v>
          </cell>
          <cell r="J993" t="str">
            <v xml:space="preserve">G_2099/15 </v>
          </cell>
          <cell r="K993">
            <v>2016</v>
          </cell>
          <cell r="L993">
            <v>2024</v>
          </cell>
          <cell r="M993">
            <v>10630.48</v>
          </cell>
          <cell r="N993">
            <v>10630.48</v>
          </cell>
          <cell r="O993">
            <v>0</v>
          </cell>
          <cell r="P993">
            <v>0.25</v>
          </cell>
          <cell r="Q993">
            <v>0.25</v>
          </cell>
          <cell r="R993">
            <v>0</v>
          </cell>
          <cell r="S993">
            <v>0.4</v>
          </cell>
          <cell r="T993">
            <v>0.4</v>
          </cell>
          <cell r="U993">
            <v>0</v>
          </cell>
          <cell r="V993">
            <v>0</v>
          </cell>
          <cell r="W993">
            <v>10630.48</v>
          </cell>
          <cell r="X993">
            <v>10630.48</v>
          </cell>
          <cell r="Y993">
            <v>0</v>
          </cell>
          <cell r="Z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0</v>
          </cell>
          <cell r="AE993">
            <v>0</v>
          </cell>
          <cell r="AF993"/>
          <cell r="AG993"/>
          <cell r="AH993"/>
          <cell r="AI993">
            <v>0</v>
          </cell>
          <cell r="AJ993">
            <v>0</v>
          </cell>
          <cell r="AK993">
            <v>0</v>
          </cell>
          <cell r="AL993">
            <v>0</v>
          </cell>
          <cell r="AM993"/>
          <cell r="AN993"/>
          <cell r="AO993"/>
          <cell r="AP993">
            <v>0</v>
          </cell>
          <cell r="AQ993">
            <v>0</v>
          </cell>
          <cell r="AR993">
            <v>0</v>
          </cell>
          <cell r="AS993">
            <v>0</v>
          </cell>
          <cell r="AT993"/>
          <cell r="AU993"/>
          <cell r="AV993"/>
          <cell r="AW993">
            <v>0</v>
          </cell>
          <cell r="AX993">
            <v>0</v>
          </cell>
          <cell r="AY993">
            <v>0</v>
          </cell>
          <cell r="AZ993">
            <v>0</v>
          </cell>
          <cell r="BA993"/>
          <cell r="BB993"/>
          <cell r="BC993"/>
          <cell r="BD993">
            <v>0.25</v>
          </cell>
          <cell r="BE993">
            <v>0.4</v>
          </cell>
          <cell r="BF993">
            <v>10630.48</v>
          </cell>
          <cell r="BG993">
            <v>10630.48</v>
          </cell>
          <cell r="BH993"/>
          <cell r="BI993"/>
          <cell r="BJ993"/>
          <cell r="BK993">
            <v>0</v>
          </cell>
          <cell r="BL993">
            <v>0</v>
          </cell>
          <cell r="BM993"/>
          <cell r="BN993">
            <v>0</v>
          </cell>
          <cell r="BO993">
            <v>0</v>
          </cell>
        </row>
        <row r="994">
          <cell r="I994" t="str">
            <v>4974/18</v>
          </cell>
          <cell r="J994" t="str">
            <v>I_4974/18</v>
          </cell>
          <cell r="K994">
            <v>2018</v>
          </cell>
          <cell r="L994">
            <v>2020</v>
          </cell>
          <cell r="M994">
            <v>8713.4599999999991</v>
          </cell>
          <cell r="N994">
            <v>8713.4599999999991</v>
          </cell>
          <cell r="O994">
            <v>0</v>
          </cell>
          <cell r="P994">
            <v>0</v>
          </cell>
          <cell r="Q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0</v>
          </cell>
          <cell r="V994">
            <v>414.65999999999985</v>
          </cell>
          <cell r="W994">
            <v>8298.7999999999993</v>
          </cell>
          <cell r="X994">
            <v>8298.7999999999993</v>
          </cell>
          <cell r="Y994">
            <v>0</v>
          </cell>
          <cell r="Z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1298.8</v>
          </cell>
          <cell r="AE994">
            <v>1298.8</v>
          </cell>
          <cell r="AF994"/>
          <cell r="AG994"/>
          <cell r="AH994"/>
          <cell r="AI994">
            <v>0</v>
          </cell>
          <cell r="AJ994">
            <v>0</v>
          </cell>
          <cell r="AK994">
            <v>7000</v>
          </cell>
          <cell r="AL994">
            <v>7000</v>
          </cell>
          <cell r="AM994"/>
          <cell r="AN994"/>
          <cell r="AO994"/>
          <cell r="AP994">
            <v>0</v>
          </cell>
          <cell r="AQ994">
            <v>0</v>
          </cell>
          <cell r="AR994">
            <v>0</v>
          </cell>
          <cell r="AS994">
            <v>0</v>
          </cell>
          <cell r="AT994"/>
          <cell r="AU994"/>
          <cell r="AV994"/>
          <cell r="AW994">
            <v>0</v>
          </cell>
          <cell r="AX994">
            <v>0</v>
          </cell>
          <cell r="AY994">
            <v>0</v>
          </cell>
          <cell r="AZ994">
            <v>0</v>
          </cell>
          <cell r="BA994"/>
          <cell r="BB994"/>
          <cell r="BC994"/>
          <cell r="BD994">
            <v>0</v>
          </cell>
          <cell r="BE994">
            <v>0</v>
          </cell>
          <cell r="BF994">
            <v>0</v>
          </cell>
          <cell r="BG994">
            <v>0</v>
          </cell>
          <cell r="BH994"/>
          <cell r="BI994"/>
          <cell r="BJ994"/>
          <cell r="BK994">
            <v>0</v>
          </cell>
          <cell r="BL994">
            <v>0</v>
          </cell>
          <cell r="BM994"/>
          <cell r="BN994">
            <v>0</v>
          </cell>
          <cell r="BO994">
            <v>0</v>
          </cell>
        </row>
        <row r="995">
          <cell r="I995"/>
          <cell r="J995"/>
          <cell r="K995"/>
          <cell r="L995"/>
          <cell r="M995">
            <v>108884.51</v>
          </cell>
          <cell r="N995" t="e">
            <v>#N/A</v>
          </cell>
          <cell r="O995" t="e">
            <v>#N/A</v>
          </cell>
          <cell r="P995">
            <v>0</v>
          </cell>
          <cell r="Q995" t="e">
            <v>#N/A</v>
          </cell>
          <cell r="R995" t="e">
            <v>#N/A</v>
          </cell>
          <cell r="S995">
            <v>0</v>
          </cell>
          <cell r="T995" t="e">
            <v>#N/A</v>
          </cell>
          <cell r="U995" t="e">
            <v>#N/A</v>
          </cell>
          <cell r="V995">
            <v>108884.51</v>
          </cell>
          <cell r="W995">
            <v>0</v>
          </cell>
          <cell r="X995">
            <v>0</v>
          </cell>
          <cell r="Y995">
            <v>0</v>
          </cell>
          <cell r="Z995">
            <v>0</v>
          </cell>
          <cell r="AA995">
            <v>0</v>
          </cell>
          <cell r="AB995"/>
          <cell r="AC995"/>
          <cell r="AD995">
            <v>0</v>
          </cell>
          <cell r="AE995"/>
          <cell r="AF995">
            <v>0</v>
          </cell>
          <cell r="AG995">
            <v>0</v>
          </cell>
          <cell r="AH995">
            <v>0</v>
          </cell>
          <cell r="AI995"/>
          <cell r="AJ995"/>
          <cell r="AK995"/>
          <cell r="AL995"/>
          <cell r="AM995">
            <v>0</v>
          </cell>
          <cell r="AN995">
            <v>0</v>
          </cell>
          <cell r="AO995">
            <v>0</v>
          </cell>
          <cell r="AP995"/>
          <cell r="AQ995"/>
          <cell r="AR995"/>
          <cell r="AS995"/>
          <cell r="AT995">
            <v>0</v>
          </cell>
          <cell r="AU995">
            <v>0</v>
          </cell>
          <cell r="AV995">
            <v>0</v>
          </cell>
          <cell r="AW995"/>
          <cell r="AX995"/>
          <cell r="AY995"/>
          <cell r="AZ995"/>
          <cell r="BA995">
            <v>0</v>
          </cell>
          <cell r="BB995">
            <v>0</v>
          </cell>
          <cell r="BC995">
            <v>0</v>
          </cell>
          <cell r="BD995"/>
          <cell r="BE995"/>
          <cell r="BF995"/>
          <cell r="BG995"/>
          <cell r="BH995">
            <v>0</v>
          </cell>
          <cell r="BI995">
            <v>0</v>
          </cell>
          <cell r="BJ995">
            <v>0</v>
          </cell>
          <cell r="BK995"/>
          <cell r="BL995"/>
          <cell r="BM995">
            <v>1</v>
          </cell>
          <cell r="BN995"/>
          <cell r="BO995"/>
        </row>
        <row r="996">
          <cell r="I996" t="str">
            <v>1761/15</v>
          </cell>
          <cell r="J996" t="str">
            <v>G_1761/15</v>
          </cell>
          <cell r="K996">
            <v>2016</v>
          </cell>
          <cell r="L996">
            <v>2020</v>
          </cell>
          <cell r="M996">
            <v>529.84</v>
          </cell>
          <cell r="N996">
            <v>529.84</v>
          </cell>
          <cell r="O996">
            <v>0</v>
          </cell>
          <cell r="P996">
            <v>0</v>
          </cell>
          <cell r="Q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0</v>
          </cell>
          <cell r="V996">
            <v>422.32094000000006</v>
          </cell>
          <cell r="W996">
            <v>107.51906</v>
          </cell>
          <cell r="X996">
            <v>107.51906</v>
          </cell>
          <cell r="Y996">
            <v>0</v>
          </cell>
          <cell r="Z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107.51906</v>
          </cell>
          <cell r="AE996">
            <v>107.51906</v>
          </cell>
          <cell r="AF996"/>
          <cell r="AG996"/>
          <cell r="AH996"/>
          <cell r="AI996">
            <v>0</v>
          </cell>
          <cell r="AJ996">
            <v>0</v>
          </cell>
          <cell r="AK996">
            <v>0</v>
          </cell>
          <cell r="AL996">
            <v>0</v>
          </cell>
          <cell r="AM996"/>
          <cell r="AN996"/>
          <cell r="AO996"/>
          <cell r="AP996">
            <v>0</v>
          </cell>
          <cell r="AQ996">
            <v>0</v>
          </cell>
          <cell r="AR996">
            <v>0</v>
          </cell>
          <cell r="AS996">
            <v>0</v>
          </cell>
          <cell r="AT996"/>
          <cell r="AU996"/>
          <cell r="AV996"/>
          <cell r="AW996">
            <v>0</v>
          </cell>
          <cell r="AX996">
            <v>0</v>
          </cell>
          <cell r="AY996">
            <v>0</v>
          </cell>
          <cell r="AZ996">
            <v>0</v>
          </cell>
          <cell r="BA996"/>
          <cell r="BB996"/>
          <cell r="BC996"/>
          <cell r="BD996">
            <v>0</v>
          </cell>
          <cell r="BE996">
            <v>0</v>
          </cell>
          <cell r="BF996">
            <v>0</v>
          </cell>
          <cell r="BG996">
            <v>0</v>
          </cell>
          <cell r="BH996"/>
          <cell r="BI996"/>
          <cell r="BJ996"/>
          <cell r="BK996">
            <v>0</v>
          </cell>
          <cell r="BL996">
            <v>0</v>
          </cell>
          <cell r="BM996"/>
          <cell r="BN996">
            <v>0</v>
          </cell>
          <cell r="BO996">
            <v>0</v>
          </cell>
        </row>
        <row r="997">
          <cell r="I997" t="str">
            <v>2211/15</v>
          </cell>
          <cell r="J997" t="str">
            <v xml:space="preserve">G_2211/15 </v>
          </cell>
          <cell r="K997">
            <v>2017</v>
          </cell>
          <cell r="L997">
            <v>2023</v>
          </cell>
          <cell r="M997">
            <v>10647.5</v>
          </cell>
          <cell r="N997">
            <v>10647.5</v>
          </cell>
          <cell r="O997">
            <v>0</v>
          </cell>
          <cell r="P997">
            <v>0.25</v>
          </cell>
          <cell r="Q997">
            <v>0.25</v>
          </cell>
          <cell r="R997">
            <v>0</v>
          </cell>
          <cell r="S997">
            <v>0.4</v>
          </cell>
          <cell r="T997">
            <v>0.4</v>
          </cell>
          <cell r="U997">
            <v>0</v>
          </cell>
          <cell r="V997">
            <v>0</v>
          </cell>
          <cell r="W997">
            <v>10647.5</v>
          </cell>
          <cell r="X997">
            <v>10647.5</v>
          </cell>
          <cell r="Y997">
            <v>0</v>
          </cell>
          <cell r="Z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0</v>
          </cell>
          <cell r="AE997">
            <v>0</v>
          </cell>
          <cell r="AF997"/>
          <cell r="AG997"/>
          <cell r="AH997"/>
          <cell r="AI997">
            <v>0</v>
          </cell>
          <cell r="AJ997">
            <v>0</v>
          </cell>
          <cell r="AK997">
            <v>0</v>
          </cell>
          <cell r="AL997">
            <v>0</v>
          </cell>
          <cell r="AM997"/>
          <cell r="AN997"/>
          <cell r="AO997"/>
          <cell r="AP997">
            <v>0</v>
          </cell>
          <cell r="AQ997">
            <v>0</v>
          </cell>
          <cell r="AR997">
            <v>0</v>
          </cell>
          <cell r="AS997">
            <v>0</v>
          </cell>
          <cell r="AT997"/>
          <cell r="AU997"/>
          <cell r="AV997"/>
          <cell r="AW997">
            <v>0.25</v>
          </cell>
          <cell r="AX997">
            <v>0.4</v>
          </cell>
          <cell r="AY997">
            <v>10647.5</v>
          </cell>
          <cell r="AZ997">
            <v>10647.5</v>
          </cell>
          <cell r="BA997"/>
          <cell r="BB997"/>
          <cell r="BC997"/>
          <cell r="BD997">
            <v>0</v>
          </cell>
          <cell r="BE997">
            <v>0</v>
          </cell>
          <cell r="BF997">
            <v>0</v>
          </cell>
          <cell r="BG997">
            <v>0</v>
          </cell>
          <cell r="BH997"/>
          <cell r="BI997"/>
          <cell r="BJ997"/>
          <cell r="BK997">
            <v>0</v>
          </cell>
          <cell r="BL997">
            <v>0</v>
          </cell>
          <cell r="BM997"/>
          <cell r="BN997">
            <v>0</v>
          </cell>
          <cell r="BO997">
            <v>0</v>
          </cell>
        </row>
        <row r="998">
          <cell r="I998" t="str">
            <v>2212/15</v>
          </cell>
          <cell r="J998" t="str">
            <v>G_2212/15</v>
          </cell>
          <cell r="K998">
            <v>2017</v>
          </cell>
          <cell r="L998">
            <v>2023</v>
          </cell>
          <cell r="M998">
            <v>14264.51</v>
          </cell>
          <cell r="N998">
            <v>14264.51</v>
          </cell>
          <cell r="O998">
            <v>0</v>
          </cell>
          <cell r="P998">
            <v>0.5</v>
          </cell>
          <cell r="Q998">
            <v>0.5</v>
          </cell>
          <cell r="R998">
            <v>0</v>
          </cell>
          <cell r="S998">
            <v>1.26</v>
          </cell>
          <cell r="T998">
            <v>1.26</v>
          </cell>
          <cell r="U998">
            <v>0</v>
          </cell>
          <cell r="V998">
            <v>0</v>
          </cell>
          <cell r="W998">
            <v>14264.51</v>
          </cell>
          <cell r="X998">
            <v>14264.51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/>
          <cell r="AG998"/>
          <cell r="AH998"/>
          <cell r="AI998">
            <v>0</v>
          </cell>
          <cell r="AJ998">
            <v>0</v>
          </cell>
          <cell r="AK998">
            <v>0</v>
          </cell>
          <cell r="AL998">
            <v>0</v>
          </cell>
          <cell r="AM998"/>
          <cell r="AN998"/>
          <cell r="AO998"/>
          <cell r="AP998">
            <v>0</v>
          </cell>
          <cell r="AQ998">
            <v>0</v>
          </cell>
          <cell r="AR998">
            <v>0</v>
          </cell>
          <cell r="AS998">
            <v>0</v>
          </cell>
          <cell r="AT998"/>
          <cell r="AU998"/>
          <cell r="AV998"/>
          <cell r="AW998">
            <v>0.5</v>
          </cell>
          <cell r="AX998">
            <v>1.26</v>
          </cell>
          <cell r="AY998">
            <v>14264.51</v>
          </cell>
          <cell r="AZ998">
            <v>14264.51</v>
          </cell>
          <cell r="BA998"/>
          <cell r="BB998"/>
          <cell r="BC998"/>
          <cell r="BD998">
            <v>0</v>
          </cell>
          <cell r="BE998">
            <v>0</v>
          </cell>
          <cell r="BF998">
            <v>0</v>
          </cell>
          <cell r="BG998">
            <v>0</v>
          </cell>
          <cell r="BH998"/>
          <cell r="BI998"/>
          <cell r="BJ998"/>
          <cell r="BK998">
            <v>0</v>
          </cell>
          <cell r="BL998">
            <v>0</v>
          </cell>
          <cell r="BM998"/>
          <cell r="BN998">
            <v>0</v>
          </cell>
          <cell r="BO998">
            <v>0</v>
          </cell>
        </row>
        <row r="999">
          <cell r="I999" t="str">
            <v>2213/15</v>
          </cell>
          <cell r="J999" t="str">
            <v>G_2213/15</v>
          </cell>
          <cell r="K999">
            <v>2019</v>
          </cell>
          <cell r="L999">
            <v>2023</v>
          </cell>
          <cell r="M999">
            <v>10647.5</v>
          </cell>
          <cell r="N999">
            <v>10647.5</v>
          </cell>
          <cell r="O999">
            <v>0</v>
          </cell>
          <cell r="P999">
            <v>0.25</v>
          </cell>
          <cell r="Q999">
            <v>0.25</v>
          </cell>
          <cell r="R999">
            <v>0</v>
          </cell>
          <cell r="S999">
            <v>0.4</v>
          </cell>
          <cell r="T999">
            <v>0.4</v>
          </cell>
          <cell r="U999">
            <v>0</v>
          </cell>
          <cell r="V999">
            <v>0</v>
          </cell>
          <cell r="W999">
            <v>10647.5</v>
          </cell>
          <cell r="X999">
            <v>10647.5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/>
          <cell r="AG999"/>
          <cell r="AH999"/>
          <cell r="AI999">
            <v>0</v>
          </cell>
          <cell r="AJ999">
            <v>0</v>
          </cell>
          <cell r="AK999">
            <v>0</v>
          </cell>
          <cell r="AL999">
            <v>0</v>
          </cell>
          <cell r="AM999"/>
          <cell r="AN999"/>
          <cell r="AO999"/>
          <cell r="AP999">
            <v>0</v>
          </cell>
          <cell r="AQ999">
            <v>0</v>
          </cell>
          <cell r="AR999">
            <v>0</v>
          </cell>
          <cell r="AS999">
            <v>0</v>
          </cell>
          <cell r="AT999"/>
          <cell r="AU999"/>
          <cell r="AV999"/>
          <cell r="AW999">
            <v>0.25</v>
          </cell>
          <cell r="AX999">
            <v>0.4</v>
          </cell>
          <cell r="AY999">
            <v>10647.5</v>
          </cell>
          <cell r="AZ999">
            <v>10647.5</v>
          </cell>
          <cell r="BA999"/>
          <cell r="BB999"/>
          <cell r="BC999"/>
          <cell r="BD999">
            <v>0</v>
          </cell>
          <cell r="BE999">
            <v>0</v>
          </cell>
          <cell r="BF999">
            <v>0</v>
          </cell>
          <cell r="BG999">
            <v>0</v>
          </cell>
          <cell r="BH999"/>
          <cell r="BI999"/>
          <cell r="BJ999"/>
          <cell r="BK999">
            <v>0</v>
          </cell>
          <cell r="BL999">
            <v>0</v>
          </cell>
          <cell r="BM999"/>
          <cell r="BN999">
            <v>0</v>
          </cell>
          <cell r="BO999">
            <v>0</v>
          </cell>
        </row>
        <row r="1000">
          <cell r="I1000" t="str">
            <v>2214/15</v>
          </cell>
          <cell r="J1000" t="str">
            <v>G_2214/15</v>
          </cell>
          <cell r="K1000">
            <v>2019</v>
          </cell>
          <cell r="L1000">
            <v>2023</v>
          </cell>
          <cell r="M1000">
            <v>11741.79</v>
          </cell>
          <cell r="N1000">
            <v>11741.79</v>
          </cell>
          <cell r="O1000">
            <v>0</v>
          </cell>
          <cell r="P1000">
            <v>0.25</v>
          </cell>
          <cell r="Q1000">
            <v>0.25</v>
          </cell>
          <cell r="R1000">
            <v>0</v>
          </cell>
          <cell r="S1000">
            <v>0.63</v>
          </cell>
          <cell r="T1000">
            <v>0.63</v>
          </cell>
          <cell r="U1000">
            <v>0</v>
          </cell>
          <cell r="V1000">
            <v>0</v>
          </cell>
          <cell r="W1000">
            <v>11741.79</v>
          </cell>
          <cell r="X1000">
            <v>11741.79</v>
          </cell>
          <cell r="Y1000">
            <v>0</v>
          </cell>
          <cell r="Z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0</v>
          </cell>
          <cell r="AE1000">
            <v>0</v>
          </cell>
          <cell r="AF1000"/>
          <cell r="AG1000"/>
          <cell r="AH1000"/>
          <cell r="AI1000">
            <v>0</v>
          </cell>
          <cell r="AJ1000">
            <v>0</v>
          </cell>
          <cell r="AK1000">
            <v>0</v>
          </cell>
          <cell r="AL1000">
            <v>0</v>
          </cell>
          <cell r="AM1000"/>
          <cell r="AN1000"/>
          <cell r="AO1000"/>
          <cell r="AP1000">
            <v>0</v>
          </cell>
          <cell r="AQ1000">
            <v>0</v>
          </cell>
          <cell r="AR1000">
            <v>0</v>
          </cell>
          <cell r="AS1000">
            <v>0</v>
          </cell>
          <cell r="AT1000"/>
          <cell r="AU1000"/>
          <cell r="AV1000"/>
          <cell r="AW1000">
            <v>0.25</v>
          </cell>
          <cell r="AX1000">
            <v>0.63</v>
          </cell>
          <cell r="AY1000">
            <v>11741.79</v>
          </cell>
          <cell r="AZ1000">
            <v>11741.79</v>
          </cell>
          <cell r="BA1000"/>
          <cell r="BB1000"/>
          <cell r="BC1000"/>
          <cell r="BD1000">
            <v>0</v>
          </cell>
          <cell r="BE1000">
            <v>0</v>
          </cell>
          <cell r="BF1000">
            <v>0</v>
          </cell>
          <cell r="BG1000">
            <v>0</v>
          </cell>
          <cell r="BH1000"/>
          <cell r="BI1000"/>
          <cell r="BJ1000"/>
          <cell r="BK1000">
            <v>0</v>
          </cell>
          <cell r="BL1000">
            <v>0</v>
          </cell>
          <cell r="BM1000"/>
          <cell r="BN1000">
            <v>0</v>
          </cell>
          <cell r="BO1000">
            <v>0</v>
          </cell>
        </row>
        <row r="1001">
          <cell r="I1001" t="str">
            <v>2215/15</v>
          </cell>
          <cell r="J1001" t="str">
            <v>G_2215/15</v>
          </cell>
          <cell r="K1001">
            <v>2016</v>
          </cell>
          <cell r="L1001">
            <v>2021</v>
          </cell>
          <cell r="M1001">
            <v>2707.36</v>
          </cell>
          <cell r="N1001">
            <v>2707.36</v>
          </cell>
          <cell r="O1001">
            <v>0</v>
          </cell>
          <cell r="P1001">
            <v>0.25</v>
          </cell>
          <cell r="Q1001">
            <v>0.25</v>
          </cell>
          <cell r="R1001">
            <v>0</v>
          </cell>
          <cell r="S1001">
            <v>0.25</v>
          </cell>
          <cell r="T1001">
            <v>0.25</v>
          </cell>
          <cell r="U1001">
            <v>0</v>
          </cell>
          <cell r="V1001">
            <v>124.20000000000027</v>
          </cell>
          <cell r="W1001">
            <v>2583.16</v>
          </cell>
          <cell r="X1001">
            <v>2583.16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2143.69</v>
          </cell>
          <cell r="AE1001">
            <v>2143.69</v>
          </cell>
          <cell r="AF1001"/>
          <cell r="AG1001"/>
          <cell r="AH1001"/>
          <cell r="AI1001">
            <v>0.25</v>
          </cell>
          <cell r="AJ1001">
            <v>0.25</v>
          </cell>
          <cell r="AK1001">
            <v>439.47</v>
          </cell>
          <cell r="AL1001">
            <v>439.47</v>
          </cell>
          <cell r="AM1001"/>
          <cell r="AN1001"/>
          <cell r="AO1001"/>
          <cell r="AP1001">
            <v>0</v>
          </cell>
          <cell r="AQ1001">
            <v>0</v>
          </cell>
          <cell r="AR1001">
            <v>0</v>
          </cell>
          <cell r="AS1001">
            <v>0</v>
          </cell>
          <cell r="AT1001"/>
          <cell r="AU1001"/>
          <cell r="AV1001"/>
          <cell r="AW1001">
            <v>0</v>
          </cell>
          <cell r="AX1001">
            <v>0</v>
          </cell>
          <cell r="AY1001">
            <v>0</v>
          </cell>
          <cell r="AZ1001">
            <v>0</v>
          </cell>
          <cell r="BA1001"/>
          <cell r="BB1001"/>
          <cell r="BC1001"/>
          <cell r="BD1001">
            <v>0</v>
          </cell>
          <cell r="BE1001">
            <v>0</v>
          </cell>
          <cell r="BF1001">
            <v>0</v>
          </cell>
          <cell r="BG1001">
            <v>0</v>
          </cell>
          <cell r="BH1001"/>
          <cell r="BI1001"/>
          <cell r="BJ1001"/>
          <cell r="BK1001">
            <v>0</v>
          </cell>
          <cell r="BL1001">
            <v>0</v>
          </cell>
          <cell r="BM1001"/>
          <cell r="BN1001">
            <v>0</v>
          </cell>
          <cell r="BO1001">
            <v>0</v>
          </cell>
        </row>
        <row r="1002">
          <cell r="I1002" t="str">
            <v>2216/15</v>
          </cell>
          <cell r="J1002" t="str">
            <v>I_2216/15</v>
          </cell>
          <cell r="K1002">
            <v>2018</v>
          </cell>
          <cell r="L1002">
            <v>2023</v>
          </cell>
          <cell r="M1002">
            <v>10647.5</v>
          </cell>
          <cell r="N1002">
            <v>10647.5</v>
          </cell>
          <cell r="O1002">
            <v>0</v>
          </cell>
          <cell r="P1002">
            <v>0.25</v>
          </cell>
          <cell r="Q1002">
            <v>0.25</v>
          </cell>
          <cell r="R1002">
            <v>0</v>
          </cell>
          <cell r="S1002">
            <v>0.4</v>
          </cell>
          <cell r="T1002">
            <v>0.4</v>
          </cell>
          <cell r="U1002">
            <v>0</v>
          </cell>
          <cell r="V1002">
            <v>0</v>
          </cell>
          <cell r="W1002">
            <v>10647.5</v>
          </cell>
          <cell r="X1002">
            <v>10647.5</v>
          </cell>
          <cell r="Y1002">
            <v>0</v>
          </cell>
          <cell r="Z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0</v>
          </cell>
          <cell r="AE1002">
            <v>0</v>
          </cell>
          <cell r="AF1002"/>
          <cell r="AG1002"/>
          <cell r="AH1002"/>
          <cell r="AI1002">
            <v>0</v>
          </cell>
          <cell r="AJ1002">
            <v>0</v>
          </cell>
          <cell r="AK1002">
            <v>0</v>
          </cell>
          <cell r="AL1002">
            <v>0</v>
          </cell>
          <cell r="AM1002"/>
          <cell r="AN1002"/>
          <cell r="AO1002"/>
          <cell r="AP1002">
            <v>0</v>
          </cell>
          <cell r="AQ1002">
            <v>0</v>
          </cell>
          <cell r="AR1002">
            <v>0</v>
          </cell>
          <cell r="AS1002">
            <v>0</v>
          </cell>
          <cell r="AT1002"/>
          <cell r="AU1002"/>
          <cell r="AV1002"/>
          <cell r="AW1002">
            <v>0.25</v>
          </cell>
          <cell r="AX1002">
            <v>0.4</v>
          </cell>
          <cell r="AY1002">
            <v>10647.5</v>
          </cell>
          <cell r="AZ1002">
            <v>10647.5</v>
          </cell>
          <cell r="BA1002"/>
          <cell r="BB1002"/>
          <cell r="BC1002"/>
          <cell r="BD1002">
            <v>0</v>
          </cell>
          <cell r="BE1002">
            <v>0</v>
          </cell>
          <cell r="BF1002">
            <v>0</v>
          </cell>
          <cell r="BG1002">
            <v>0</v>
          </cell>
          <cell r="BH1002"/>
          <cell r="BI1002"/>
          <cell r="BJ1002"/>
          <cell r="BK1002">
            <v>0</v>
          </cell>
          <cell r="BL1002">
            <v>0</v>
          </cell>
          <cell r="BM1002"/>
          <cell r="BN1002">
            <v>0</v>
          </cell>
          <cell r="BO1002">
            <v>0</v>
          </cell>
        </row>
        <row r="1003">
          <cell r="I1003" t="str">
            <v>2217/15</v>
          </cell>
          <cell r="J1003" t="str">
            <v>I_2217/15</v>
          </cell>
          <cell r="K1003">
            <v>2018</v>
          </cell>
          <cell r="L1003">
            <v>2023</v>
          </cell>
          <cell r="M1003">
            <v>10647.5</v>
          </cell>
          <cell r="N1003">
            <v>10647.5</v>
          </cell>
          <cell r="O1003">
            <v>0</v>
          </cell>
          <cell r="P1003">
            <v>0.25</v>
          </cell>
          <cell r="Q1003">
            <v>0.25</v>
          </cell>
          <cell r="R1003">
            <v>0</v>
          </cell>
          <cell r="S1003">
            <v>0.4</v>
          </cell>
          <cell r="T1003">
            <v>0.4</v>
          </cell>
          <cell r="U1003">
            <v>0</v>
          </cell>
          <cell r="V1003">
            <v>0</v>
          </cell>
          <cell r="W1003">
            <v>10647.5</v>
          </cell>
          <cell r="X1003">
            <v>10647.5</v>
          </cell>
          <cell r="Y1003">
            <v>0</v>
          </cell>
          <cell r="Z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0</v>
          </cell>
          <cell r="AE1003">
            <v>0</v>
          </cell>
          <cell r="AF1003"/>
          <cell r="AG1003"/>
          <cell r="AH1003"/>
          <cell r="AI1003">
            <v>0</v>
          </cell>
          <cell r="AJ1003">
            <v>0</v>
          </cell>
          <cell r="AK1003">
            <v>0</v>
          </cell>
          <cell r="AL1003">
            <v>0</v>
          </cell>
          <cell r="AM1003"/>
          <cell r="AN1003"/>
          <cell r="AO1003"/>
          <cell r="AP1003">
            <v>0</v>
          </cell>
          <cell r="AQ1003">
            <v>0</v>
          </cell>
          <cell r="AR1003">
            <v>0</v>
          </cell>
          <cell r="AS1003">
            <v>0</v>
          </cell>
          <cell r="AT1003"/>
          <cell r="AU1003"/>
          <cell r="AV1003"/>
          <cell r="AW1003">
            <v>0.25</v>
          </cell>
          <cell r="AX1003">
            <v>0.4</v>
          </cell>
          <cell r="AY1003">
            <v>10647.5</v>
          </cell>
          <cell r="AZ1003">
            <v>10647.5</v>
          </cell>
          <cell r="BA1003"/>
          <cell r="BB1003"/>
          <cell r="BC1003"/>
          <cell r="BD1003">
            <v>0</v>
          </cell>
          <cell r="BE1003">
            <v>0</v>
          </cell>
          <cell r="BF1003">
            <v>0</v>
          </cell>
          <cell r="BG1003">
            <v>0</v>
          </cell>
          <cell r="BH1003"/>
          <cell r="BI1003"/>
          <cell r="BJ1003"/>
          <cell r="BK1003">
            <v>0</v>
          </cell>
          <cell r="BL1003">
            <v>0</v>
          </cell>
          <cell r="BM1003"/>
          <cell r="BN1003">
            <v>0</v>
          </cell>
          <cell r="BO1003">
            <v>0</v>
          </cell>
        </row>
        <row r="1004">
          <cell r="I1004" t="str">
            <v>2219/15</v>
          </cell>
          <cell r="J1004" t="str">
            <v>G_2219/15</v>
          </cell>
          <cell r="K1004">
            <v>2016</v>
          </cell>
          <cell r="L1004">
            <v>2024</v>
          </cell>
          <cell r="M1004">
            <v>8032.64</v>
          </cell>
          <cell r="N1004">
            <v>8032.64</v>
          </cell>
          <cell r="O1004">
            <v>0</v>
          </cell>
          <cell r="P1004">
            <v>2.2000000000000002</v>
          </cell>
          <cell r="Q1004">
            <v>2.2000000000000002</v>
          </cell>
          <cell r="R1004">
            <v>0</v>
          </cell>
          <cell r="S1004">
            <v>0.25</v>
          </cell>
          <cell r="T1004">
            <v>0.25</v>
          </cell>
          <cell r="U1004">
            <v>0</v>
          </cell>
          <cell r="V1004">
            <v>0</v>
          </cell>
          <cell r="W1004">
            <v>8032.64</v>
          </cell>
          <cell r="X1004">
            <v>8032.64</v>
          </cell>
          <cell r="Y1004">
            <v>0</v>
          </cell>
          <cell r="Z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0</v>
          </cell>
          <cell r="AE1004">
            <v>0</v>
          </cell>
          <cell r="AF1004"/>
          <cell r="AG1004"/>
          <cell r="AH1004"/>
          <cell r="AI1004">
            <v>0</v>
          </cell>
          <cell r="AJ1004">
            <v>0</v>
          </cell>
          <cell r="AK1004">
            <v>0</v>
          </cell>
          <cell r="AL1004">
            <v>0</v>
          </cell>
          <cell r="AM1004"/>
          <cell r="AN1004"/>
          <cell r="AO1004"/>
          <cell r="AP1004">
            <v>0</v>
          </cell>
          <cell r="AQ1004">
            <v>0</v>
          </cell>
          <cell r="AR1004">
            <v>0</v>
          </cell>
          <cell r="AS1004">
            <v>0</v>
          </cell>
          <cell r="AT1004"/>
          <cell r="AU1004"/>
          <cell r="AV1004"/>
          <cell r="AW1004">
            <v>0</v>
          </cell>
          <cell r="AX1004">
            <v>0</v>
          </cell>
          <cell r="AY1004">
            <v>132.63999999999999</v>
          </cell>
          <cell r="AZ1004">
            <v>132.63999999999999</v>
          </cell>
          <cell r="BA1004"/>
          <cell r="BB1004"/>
          <cell r="BC1004"/>
          <cell r="BD1004">
            <v>2.2000000000000002</v>
          </cell>
          <cell r="BE1004">
            <v>0.25</v>
          </cell>
          <cell r="BF1004">
            <v>7900</v>
          </cell>
          <cell r="BG1004">
            <v>7900</v>
          </cell>
          <cell r="BH1004"/>
          <cell r="BI1004"/>
          <cell r="BJ1004"/>
          <cell r="BK1004">
            <v>0</v>
          </cell>
          <cell r="BL1004">
            <v>0</v>
          </cell>
          <cell r="BM1004"/>
          <cell r="BN1004">
            <v>0</v>
          </cell>
          <cell r="BO1004">
            <v>0</v>
          </cell>
        </row>
        <row r="1005">
          <cell r="I1005" t="str">
            <v>1766/15</v>
          </cell>
          <cell r="J1005" t="str">
            <v>G_1766/15</v>
          </cell>
          <cell r="K1005">
            <v>2016</v>
          </cell>
          <cell r="L1005">
            <v>2020</v>
          </cell>
          <cell r="M1005">
            <v>290.01</v>
          </cell>
          <cell r="N1005">
            <v>290.01</v>
          </cell>
          <cell r="O1005">
            <v>0</v>
          </cell>
          <cell r="P1005">
            <v>0.05</v>
          </cell>
          <cell r="Q1005">
            <v>0.05</v>
          </cell>
          <cell r="R1005">
            <v>0</v>
          </cell>
          <cell r="S1005">
            <v>0</v>
          </cell>
          <cell r="T1005">
            <v>0</v>
          </cell>
          <cell r="U1005">
            <v>0</v>
          </cell>
          <cell r="V1005">
            <v>160.41</v>
          </cell>
          <cell r="W1005">
            <v>129.6</v>
          </cell>
          <cell r="X1005">
            <v>129.6</v>
          </cell>
          <cell r="Y1005">
            <v>0</v>
          </cell>
          <cell r="Z1005">
            <v>0</v>
          </cell>
          <cell r="AA1005">
            <v>0</v>
          </cell>
          <cell r="AB1005">
            <v>0.05</v>
          </cell>
          <cell r="AC1005">
            <v>0</v>
          </cell>
          <cell r="AD1005">
            <v>129.6</v>
          </cell>
          <cell r="AE1005">
            <v>129.6</v>
          </cell>
          <cell r="AF1005"/>
          <cell r="AG1005"/>
          <cell r="AH1005"/>
          <cell r="AI1005">
            <v>0</v>
          </cell>
          <cell r="AJ1005">
            <v>0</v>
          </cell>
          <cell r="AK1005">
            <v>0</v>
          </cell>
          <cell r="AL1005">
            <v>0</v>
          </cell>
          <cell r="AM1005"/>
          <cell r="AN1005"/>
          <cell r="AO1005"/>
          <cell r="AP1005">
            <v>0</v>
          </cell>
          <cell r="AQ1005">
            <v>0</v>
          </cell>
          <cell r="AR1005">
            <v>0</v>
          </cell>
          <cell r="AS1005">
            <v>0</v>
          </cell>
          <cell r="AT1005"/>
          <cell r="AU1005"/>
          <cell r="AV1005"/>
          <cell r="AW1005">
            <v>0</v>
          </cell>
          <cell r="AX1005">
            <v>0</v>
          </cell>
          <cell r="AY1005">
            <v>0</v>
          </cell>
          <cell r="AZ1005">
            <v>0</v>
          </cell>
          <cell r="BA1005"/>
          <cell r="BB1005"/>
          <cell r="BC1005"/>
          <cell r="BD1005">
            <v>0</v>
          </cell>
          <cell r="BE1005">
            <v>0</v>
          </cell>
          <cell r="BF1005">
            <v>0</v>
          </cell>
          <cell r="BG1005">
            <v>0</v>
          </cell>
          <cell r="BH1005"/>
          <cell r="BI1005"/>
          <cell r="BJ1005"/>
          <cell r="BK1005">
            <v>0</v>
          </cell>
          <cell r="BL1005">
            <v>0</v>
          </cell>
          <cell r="BM1005"/>
          <cell r="BN1005">
            <v>0</v>
          </cell>
          <cell r="BO1005">
            <v>0</v>
          </cell>
        </row>
        <row r="1006">
          <cell r="I1006" t="str">
            <v>1765/15</v>
          </cell>
          <cell r="J1006" t="str">
            <v>G_1765/15</v>
          </cell>
          <cell r="K1006">
            <v>2016</v>
          </cell>
          <cell r="L1006">
            <v>2021</v>
          </cell>
          <cell r="M1006">
            <v>1052.83</v>
          </cell>
          <cell r="N1006">
            <v>1052.83</v>
          </cell>
          <cell r="O1006">
            <v>0</v>
          </cell>
          <cell r="P1006">
            <v>0.3</v>
          </cell>
          <cell r="Q1006">
            <v>0.3</v>
          </cell>
          <cell r="R1006">
            <v>0</v>
          </cell>
          <cell r="S1006">
            <v>0</v>
          </cell>
          <cell r="T1006">
            <v>0</v>
          </cell>
          <cell r="U1006">
            <v>0</v>
          </cell>
          <cell r="V1006">
            <v>36.279999999999973</v>
          </cell>
          <cell r="W1006">
            <v>1016.55</v>
          </cell>
          <cell r="X1006">
            <v>1016.55</v>
          </cell>
          <cell r="Y1006">
            <v>0</v>
          </cell>
          <cell r="Z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813.24</v>
          </cell>
          <cell r="AE1006">
            <v>813.24</v>
          </cell>
          <cell r="AF1006"/>
          <cell r="AG1006"/>
          <cell r="AH1006"/>
          <cell r="AI1006">
            <v>0.3</v>
          </cell>
          <cell r="AJ1006">
            <v>0</v>
          </cell>
          <cell r="AK1006">
            <v>203.31</v>
          </cell>
          <cell r="AL1006">
            <v>203.31</v>
          </cell>
          <cell r="AM1006"/>
          <cell r="AN1006"/>
          <cell r="AO1006"/>
          <cell r="AP1006">
            <v>0</v>
          </cell>
          <cell r="AQ1006">
            <v>0</v>
          </cell>
          <cell r="AR1006">
            <v>0</v>
          </cell>
          <cell r="AS1006">
            <v>0</v>
          </cell>
          <cell r="AT1006"/>
          <cell r="AU1006"/>
          <cell r="AV1006"/>
          <cell r="AW1006">
            <v>0</v>
          </cell>
          <cell r="AX1006">
            <v>0</v>
          </cell>
          <cell r="AY1006">
            <v>0</v>
          </cell>
          <cell r="AZ1006">
            <v>0</v>
          </cell>
          <cell r="BA1006"/>
          <cell r="BB1006"/>
          <cell r="BC1006"/>
          <cell r="BD1006">
            <v>0</v>
          </cell>
          <cell r="BE1006">
            <v>0</v>
          </cell>
          <cell r="BF1006">
            <v>0</v>
          </cell>
          <cell r="BG1006">
            <v>0</v>
          </cell>
          <cell r="BH1006"/>
          <cell r="BI1006"/>
          <cell r="BJ1006"/>
          <cell r="BK1006">
            <v>0</v>
          </cell>
          <cell r="BL1006">
            <v>0</v>
          </cell>
          <cell r="BM1006"/>
          <cell r="BN1006">
            <v>0</v>
          </cell>
          <cell r="BO1006">
            <v>0</v>
          </cell>
        </row>
        <row r="1007">
          <cell r="I1007" t="str">
            <v>1764/15</v>
          </cell>
          <cell r="J1007" t="str">
            <v>G_1764/15</v>
          </cell>
          <cell r="K1007">
            <v>2016</v>
          </cell>
          <cell r="L1007">
            <v>2020</v>
          </cell>
          <cell r="M1007">
            <v>939.69</v>
          </cell>
          <cell r="N1007">
            <v>939.69</v>
          </cell>
          <cell r="O1007">
            <v>0</v>
          </cell>
          <cell r="P1007">
            <v>0.26</v>
          </cell>
          <cell r="Q1007">
            <v>0.26</v>
          </cell>
          <cell r="R1007">
            <v>0</v>
          </cell>
          <cell r="S1007">
            <v>0</v>
          </cell>
          <cell r="T1007">
            <v>0</v>
          </cell>
          <cell r="U1007">
            <v>0</v>
          </cell>
          <cell r="V1007">
            <v>388.30000000000007</v>
          </cell>
          <cell r="W1007">
            <v>551.39</v>
          </cell>
          <cell r="X1007">
            <v>551.39</v>
          </cell>
          <cell r="Y1007">
            <v>0</v>
          </cell>
          <cell r="Z1007">
            <v>0</v>
          </cell>
          <cell r="AA1007">
            <v>0</v>
          </cell>
          <cell r="AB1007">
            <v>0.26</v>
          </cell>
          <cell r="AC1007">
            <v>0</v>
          </cell>
          <cell r="AD1007">
            <v>551.39</v>
          </cell>
          <cell r="AE1007">
            <v>551.39</v>
          </cell>
          <cell r="AF1007"/>
          <cell r="AG1007"/>
          <cell r="AH1007"/>
          <cell r="AI1007">
            <v>0</v>
          </cell>
          <cell r="AJ1007">
            <v>0</v>
          </cell>
          <cell r="AK1007">
            <v>0</v>
          </cell>
          <cell r="AL1007">
            <v>0</v>
          </cell>
          <cell r="AM1007"/>
          <cell r="AN1007"/>
          <cell r="AO1007"/>
          <cell r="AP1007">
            <v>0</v>
          </cell>
          <cell r="AQ1007">
            <v>0</v>
          </cell>
          <cell r="AR1007">
            <v>0</v>
          </cell>
          <cell r="AS1007">
            <v>0</v>
          </cell>
          <cell r="AT1007"/>
          <cell r="AU1007"/>
          <cell r="AV1007"/>
          <cell r="AW1007">
            <v>0</v>
          </cell>
          <cell r="AX1007">
            <v>0</v>
          </cell>
          <cell r="AY1007">
            <v>0</v>
          </cell>
          <cell r="AZ1007">
            <v>0</v>
          </cell>
          <cell r="BA1007"/>
          <cell r="BB1007"/>
          <cell r="BC1007"/>
          <cell r="BD1007">
            <v>0</v>
          </cell>
          <cell r="BE1007">
            <v>0</v>
          </cell>
          <cell r="BF1007">
            <v>0</v>
          </cell>
          <cell r="BG1007">
            <v>0</v>
          </cell>
          <cell r="BH1007"/>
          <cell r="BI1007"/>
          <cell r="BJ1007"/>
          <cell r="BK1007">
            <v>0</v>
          </cell>
          <cell r="BL1007">
            <v>0</v>
          </cell>
          <cell r="BM1007"/>
          <cell r="BN1007">
            <v>0</v>
          </cell>
          <cell r="BO1007">
            <v>0</v>
          </cell>
        </row>
        <row r="1008">
          <cell r="I1008" t="str">
            <v>1763/15</v>
          </cell>
          <cell r="J1008" t="str">
            <v>G_1763/15</v>
          </cell>
          <cell r="K1008">
            <v>2016</v>
          </cell>
          <cell r="L1008">
            <v>2021</v>
          </cell>
          <cell r="M1008">
            <v>1160.51</v>
          </cell>
          <cell r="N1008">
            <v>1160.51</v>
          </cell>
          <cell r="O1008">
            <v>0</v>
          </cell>
          <cell r="P1008">
            <v>0.4</v>
          </cell>
          <cell r="Q1008">
            <v>0.4</v>
          </cell>
          <cell r="R1008">
            <v>0</v>
          </cell>
          <cell r="S1008">
            <v>0</v>
          </cell>
          <cell r="T1008">
            <v>0</v>
          </cell>
          <cell r="U1008">
            <v>0</v>
          </cell>
          <cell r="V1008">
            <v>116.98399999999992</v>
          </cell>
          <cell r="W1008">
            <v>1043.5260000000001</v>
          </cell>
          <cell r="X1008">
            <v>1043.5260000000001</v>
          </cell>
          <cell r="Y1008">
            <v>0</v>
          </cell>
          <cell r="Z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834.82</v>
          </cell>
          <cell r="AE1008">
            <v>834.82</v>
          </cell>
          <cell r="AF1008"/>
          <cell r="AG1008"/>
          <cell r="AH1008"/>
          <cell r="AI1008">
            <v>0.4</v>
          </cell>
          <cell r="AJ1008">
            <v>0</v>
          </cell>
          <cell r="AK1008">
            <v>208.70600000000002</v>
          </cell>
          <cell r="AL1008">
            <v>208.70600000000002</v>
          </cell>
          <cell r="AM1008"/>
          <cell r="AN1008"/>
          <cell r="AO1008"/>
          <cell r="AP1008">
            <v>0</v>
          </cell>
          <cell r="AQ1008">
            <v>0</v>
          </cell>
          <cell r="AR1008">
            <v>0</v>
          </cell>
          <cell r="AS1008">
            <v>0</v>
          </cell>
          <cell r="AT1008"/>
          <cell r="AU1008"/>
          <cell r="AV1008"/>
          <cell r="AW1008">
            <v>0</v>
          </cell>
          <cell r="AX1008">
            <v>0</v>
          </cell>
          <cell r="AY1008">
            <v>0</v>
          </cell>
          <cell r="AZ1008">
            <v>0</v>
          </cell>
          <cell r="BA1008"/>
          <cell r="BB1008"/>
          <cell r="BC1008"/>
          <cell r="BD1008">
            <v>0</v>
          </cell>
          <cell r="BE1008">
            <v>0</v>
          </cell>
          <cell r="BF1008">
            <v>0</v>
          </cell>
          <cell r="BG1008">
            <v>0</v>
          </cell>
          <cell r="BH1008"/>
          <cell r="BI1008"/>
          <cell r="BJ1008"/>
          <cell r="BK1008">
            <v>0</v>
          </cell>
          <cell r="BL1008">
            <v>0</v>
          </cell>
          <cell r="BM1008"/>
          <cell r="BN1008">
            <v>0</v>
          </cell>
          <cell r="BO1008">
            <v>0</v>
          </cell>
        </row>
        <row r="1009">
          <cell r="I1009" t="str">
            <v>1762/15</v>
          </cell>
          <cell r="J1009" t="str">
            <v>G_1762/15</v>
          </cell>
          <cell r="K1009">
            <v>2016</v>
          </cell>
          <cell r="L1009">
            <v>2020</v>
          </cell>
          <cell r="M1009">
            <v>261.82</v>
          </cell>
          <cell r="N1009">
            <v>261.82</v>
          </cell>
          <cell r="O1009">
            <v>0</v>
          </cell>
          <cell r="P1009">
            <v>0.15</v>
          </cell>
          <cell r="Q1009">
            <v>0.15</v>
          </cell>
          <cell r="R1009">
            <v>0</v>
          </cell>
          <cell r="S1009">
            <v>0</v>
          </cell>
          <cell r="T1009">
            <v>0</v>
          </cell>
          <cell r="U1009">
            <v>0</v>
          </cell>
          <cell r="V1009">
            <v>200.1</v>
          </cell>
          <cell r="W1009">
            <v>61.72</v>
          </cell>
          <cell r="X1009">
            <v>61.72</v>
          </cell>
          <cell r="Y1009">
            <v>0</v>
          </cell>
          <cell r="Z1009">
            <v>0</v>
          </cell>
          <cell r="AA1009">
            <v>0</v>
          </cell>
          <cell r="AB1009">
            <v>0.15</v>
          </cell>
          <cell r="AC1009">
            <v>0</v>
          </cell>
          <cell r="AD1009">
            <v>61.72</v>
          </cell>
          <cell r="AE1009">
            <v>61.72</v>
          </cell>
          <cell r="AF1009"/>
          <cell r="AG1009"/>
          <cell r="AH1009"/>
          <cell r="AI1009">
            <v>0</v>
          </cell>
          <cell r="AJ1009">
            <v>0</v>
          </cell>
          <cell r="AK1009">
            <v>0</v>
          </cell>
          <cell r="AL1009">
            <v>0</v>
          </cell>
          <cell r="AM1009"/>
          <cell r="AN1009"/>
          <cell r="AO1009"/>
          <cell r="AP1009">
            <v>0</v>
          </cell>
          <cell r="AQ1009">
            <v>0</v>
          </cell>
          <cell r="AR1009">
            <v>0</v>
          </cell>
          <cell r="AS1009">
            <v>0</v>
          </cell>
          <cell r="AT1009"/>
          <cell r="AU1009"/>
          <cell r="AV1009"/>
          <cell r="AW1009">
            <v>0</v>
          </cell>
          <cell r="AX1009">
            <v>0</v>
          </cell>
          <cell r="AY1009">
            <v>0</v>
          </cell>
          <cell r="AZ1009">
            <v>0</v>
          </cell>
          <cell r="BA1009"/>
          <cell r="BB1009"/>
          <cell r="BC1009"/>
          <cell r="BD1009">
            <v>0</v>
          </cell>
          <cell r="BE1009">
            <v>0</v>
          </cell>
          <cell r="BF1009">
            <v>0</v>
          </cell>
          <cell r="BG1009">
            <v>0</v>
          </cell>
          <cell r="BH1009"/>
          <cell r="BI1009"/>
          <cell r="BJ1009"/>
          <cell r="BK1009">
            <v>0</v>
          </cell>
          <cell r="BL1009">
            <v>0</v>
          </cell>
          <cell r="BM1009"/>
          <cell r="BN1009">
            <v>0</v>
          </cell>
          <cell r="BO1009">
            <v>0</v>
          </cell>
        </row>
        <row r="1010">
          <cell r="I1010" t="str">
            <v>1760/15</v>
          </cell>
          <cell r="J1010" t="str">
            <v>G_1760/15</v>
          </cell>
          <cell r="K1010">
            <v>2016</v>
          </cell>
          <cell r="L1010">
            <v>2020</v>
          </cell>
          <cell r="M1010">
            <v>1370.04</v>
          </cell>
          <cell r="N1010">
            <v>1370.04</v>
          </cell>
          <cell r="O1010">
            <v>0</v>
          </cell>
          <cell r="P1010">
            <v>0.35</v>
          </cell>
          <cell r="Q1010">
            <v>0.35</v>
          </cell>
          <cell r="R1010">
            <v>0</v>
          </cell>
          <cell r="S1010">
            <v>0</v>
          </cell>
          <cell r="T1010">
            <v>0</v>
          </cell>
          <cell r="U1010">
            <v>0</v>
          </cell>
          <cell r="V1010">
            <v>562.04999999999995</v>
          </cell>
          <cell r="W1010">
            <v>807.99</v>
          </cell>
          <cell r="X1010">
            <v>807.99</v>
          </cell>
          <cell r="Y1010">
            <v>0</v>
          </cell>
          <cell r="Z1010">
            <v>0</v>
          </cell>
          <cell r="AA1010">
            <v>0</v>
          </cell>
          <cell r="AB1010">
            <v>0.35</v>
          </cell>
          <cell r="AC1010">
            <v>0</v>
          </cell>
          <cell r="AD1010">
            <v>807.99</v>
          </cell>
          <cell r="AE1010">
            <v>807.99</v>
          </cell>
          <cell r="AF1010"/>
          <cell r="AG1010"/>
          <cell r="AH1010"/>
          <cell r="AI1010">
            <v>0</v>
          </cell>
          <cell r="AJ1010">
            <v>0</v>
          </cell>
          <cell r="AK1010">
            <v>0</v>
          </cell>
          <cell r="AL1010">
            <v>0</v>
          </cell>
          <cell r="AM1010"/>
          <cell r="AN1010"/>
          <cell r="AO1010"/>
          <cell r="AP1010">
            <v>0</v>
          </cell>
          <cell r="AQ1010">
            <v>0</v>
          </cell>
          <cell r="AR1010">
            <v>0</v>
          </cell>
          <cell r="AS1010">
            <v>0</v>
          </cell>
          <cell r="AT1010"/>
          <cell r="AU1010"/>
          <cell r="AV1010"/>
          <cell r="AW1010">
            <v>0</v>
          </cell>
          <cell r="AX1010">
            <v>0</v>
          </cell>
          <cell r="AY1010">
            <v>0</v>
          </cell>
          <cell r="AZ1010">
            <v>0</v>
          </cell>
          <cell r="BA1010"/>
          <cell r="BB1010"/>
          <cell r="BC1010"/>
          <cell r="BD1010">
            <v>0</v>
          </cell>
          <cell r="BE1010">
            <v>0</v>
          </cell>
          <cell r="BF1010">
            <v>0</v>
          </cell>
          <cell r="BG1010">
            <v>0</v>
          </cell>
          <cell r="BH1010"/>
          <cell r="BI1010"/>
          <cell r="BJ1010"/>
          <cell r="BK1010">
            <v>0</v>
          </cell>
          <cell r="BL1010">
            <v>0</v>
          </cell>
          <cell r="BM1010"/>
          <cell r="BN1010">
            <v>0</v>
          </cell>
          <cell r="BO1010">
            <v>0</v>
          </cell>
        </row>
        <row r="1011">
          <cell r="I1011" t="str">
            <v>1759/15</v>
          </cell>
          <cell r="J1011" t="str">
            <v>G_1759/15</v>
          </cell>
          <cell r="K1011">
            <v>2016</v>
          </cell>
          <cell r="L1011">
            <v>2020</v>
          </cell>
          <cell r="M1011">
            <v>595.33000000000004</v>
          </cell>
          <cell r="N1011">
            <v>595.33000000000004</v>
          </cell>
          <cell r="O1011">
            <v>0</v>
          </cell>
          <cell r="P1011">
            <v>0.22</v>
          </cell>
          <cell r="Q1011">
            <v>0.22</v>
          </cell>
          <cell r="R1011">
            <v>0</v>
          </cell>
          <cell r="S1011">
            <v>0</v>
          </cell>
          <cell r="T1011">
            <v>0</v>
          </cell>
          <cell r="U1011">
            <v>0</v>
          </cell>
          <cell r="V1011">
            <v>348.41000000000008</v>
          </cell>
          <cell r="W1011">
            <v>246.92</v>
          </cell>
          <cell r="X1011">
            <v>246.92</v>
          </cell>
          <cell r="Y1011">
            <v>0</v>
          </cell>
          <cell r="Z1011">
            <v>0</v>
          </cell>
          <cell r="AA1011">
            <v>0</v>
          </cell>
          <cell r="AB1011">
            <v>0.22</v>
          </cell>
          <cell r="AC1011">
            <v>0</v>
          </cell>
          <cell r="AD1011">
            <v>246.92</v>
          </cell>
          <cell r="AE1011">
            <v>246.92</v>
          </cell>
          <cell r="AF1011"/>
          <cell r="AG1011"/>
          <cell r="AH1011"/>
          <cell r="AI1011">
            <v>0</v>
          </cell>
          <cell r="AJ1011">
            <v>0</v>
          </cell>
          <cell r="AK1011">
            <v>0</v>
          </cell>
          <cell r="AL1011">
            <v>0</v>
          </cell>
          <cell r="AM1011"/>
          <cell r="AN1011"/>
          <cell r="AO1011"/>
          <cell r="AP1011">
            <v>0</v>
          </cell>
          <cell r="AQ1011">
            <v>0</v>
          </cell>
          <cell r="AR1011">
            <v>0</v>
          </cell>
          <cell r="AS1011">
            <v>0</v>
          </cell>
          <cell r="AT1011"/>
          <cell r="AU1011"/>
          <cell r="AV1011"/>
          <cell r="AW1011">
            <v>0</v>
          </cell>
          <cell r="AX1011">
            <v>0</v>
          </cell>
          <cell r="AY1011">
            <v>0</v>
          </cell>
          <cell r="AZ1011">
            <v>0</v>
          </cell>
          <cell r="BA1011"/>
          <cell r="BB1011"/>
          <cell r="BC1011"/>
          <cell r="BD1011">
            <v>0</v>
          </cell>
          <cell r="BE1011">
            <v>0</v>
          </cell>
          <cell r="BF1011">
            <v>0</v>
          </cell>
          <cell r="BG1011">
            <v>0</v>
          </cell>
          <cell r="BH1011"/>
          <cell r="BI1011"/>
          <cell r="BJ1011"/>
          <cell r="BK1011">
            <v>0</v>
          </cell>
          <cell r="BL1011">
            <v>0</v>
          </cell>
          <cell r="BM1011"/>
          <cell r="BN1011">
            <v>0</v>
          </cell>
          <cell r="BO1011">
            <v>0</v>
          </cell>
        </row>
        <row r="1012">
          <cell r="I1012" t="str">
            <v>1725/15</v>
          </cell>
          <cell r="J1012" t="str">
            <v>G_1725/15</v>
          </cell>
          <cell r="K1012">
            <v>2015</v>
          </cell>
          <cell r="L1012">
            <v>2025</v>
          </cell>
          <cell r="M1012">
            <v>1518.41</v>
          </cell>
          <cell r="N1012">
            <v>1518.41</v>
          </cell>
          <cell r="O1012">
            <v>0</v>
          </cell>
          <cell r="P1012">
            <v>0.32</v>
          </cell>
          <cell r="Q1012">
            <v>0.32</v>
          </cell>
          <cell r="R1012">
            <v>0</v>
          </cell>
          <cell r="S1012">
            <v>0</v>
          </cell>
          <cell r="T1012">
            <v>0</v>
          </cell>
          <cell r="U1012">
            <v>0</v>
          </cell>
          <cell r="V1012">
            <v>0</v>
          </cell>
          <cell r="W1012">
            <v>1518.41</v>
          </cell>
          <cell r="X1012">
            <v>1518.41</v>
          </cell>
          <cell r="Y1012">
            <v>0</v>
          </cell>
          <cell r="Z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0</v>
          </cell>
          <cell r="AE1012">
            <v>0</v>
          </cell>
          <cell r="AF1012"/>
          <cell r="AG1012"/>
          <cell r="AH1012"/>
          <cell r="AI1012">
            <v>0</v>
          </cell>
          <cell r="AJ1012">
            <v>0</v>
          </cell>
          <cell r="AK1012">
            <v>0</v>
          </cell>
          <cell r="AL1012">
            <v>0</v>
          </cell>
          <cell r="AM1012"/>
          <cell r="AN1012"/>
          <cell r="AO1012"/>
          <cell r="AP1012">
            <v>0</v>
          </cell>
          <cell r="AQ1012">
            <v>0</v>
          </cell>
          <cell r="AR1012">
            <v>0</v>
          </cell>
          <cell r="AS1012">
            <v>0</v>
          </cell>
          <cell r="AT1012"/>
          <cell r="AU1012"/>
          <cell r="AV1012"/>
          <cell r="AW1012">
            <v>0</v>
          </cell>
          <cell r="AX1012">
            <v>0</v>
          </cell>
          <cell r="AY1012">
            <v>0</v>
          </cell>
          <cell r="AZ1012">
            <v>0</v>
          </cell>
          <cell r="BA1012"/>
          <cell r="BB1012"/>
          <cell r="BC1012"/>
          <cell r="BD1012">
            <v>0</v>
          </cell>
          <cell r="BE1012">
            <v>0</v>
          </cell>
          <cell r="BF1012">
            <v>10</v>
          </cell>
          <cell r="BG1012">
            <v>10</v>
          </cell>
          <cell r="BH1012"/>
          <cell r="BI1012"/>
          <cell r="BJ1012"/>
          <cell r="BK1012">
            <v>0.32</v>
          </cell>
          <cell r="BL1012">
            <v>0</v>
          </cell>
          <cell r="BM1012">
            <v>1</v>
          </cell>
          <cell r="BN1012">
            <v>1508.41</v>
          </cell>
          <cell r="BO1012">
            <v>1508.41</v>
          </cell>
        </row>
        <row r="1013">
          <cell r="I1013" t="str">
            <v>4903/18</v>
          </cell>
          <cell r="J1013" t="str">
            <v>I_4903/18</v>
          </cell>
          <cell r="K1013">
            <v>2018</v>
          </cell>
          <cell r="L1013">
            <v>2020</v>
          </cell>
          <cell r="M1013">
            <v>6103.56</v>
          </cell>
          <cell r="N1013">
            <v>6103.56</v>
          </cell>
          <cell r="O1013">
            <v>0</v>
          </cell>
          <cell r="P1013">
            <v>0</v>
          </cell>
          <cell r="Q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0</v>
          </cell>
          <cell r="V1013">
            <v>5703.56</v>
          </cell>
          <cell r="W1013">
            <v>400</v>
          </cell>
          <cell r="X1013">
            <v>400</v>
          </cell>
          <cell r="Y1013">
            <v>0</v>
          </cell>
          <cell r="Z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400</v>
          </cell>
          <cell r="AE1013">
            <v>400</v>
          </cell>
          <cell r="AF1013"/>
          <cell r="AG1013"/>
          <cell r="AH1013"/>
          <cell r="AI1013">
            <v>0</v>
          </cell>
          <cell r="AJ1013">
            <v>0</v>
          </cell>
          <cell r="AK1013">
            <v>0</v>
          </cell>
          <cell r="AL1013">
            <v>0</v>
          </cell>
          <cell r="AM1013"/>
          <cell r="AN1013"/>
          <cell r="AO1013"/>
          <cell r="AP1013">
            <v>0</v>
          </cell>
          <cell r="AQ1013">
            <v>0</v>
          </cell>
          <cell r="AR1013">
            <v>0</v>
          </cell>
          <cell r="AS1013">
            <v>0</v>
          </cell>
          <cell r="AT1013"/>
          <cell r="AU1013"/>
          <cell r="AV1013"/>
          <cell r="AW1013">
            <v>0</v>
          </cell>
          <cell r="AX1013">
            <v>0</v>
          </cell>
          <cell r="AY1013">
            <v>0</v>
          </cell>
          <cell r="AZ1013">
            <v>0</v>
          </cell>
          <cell r="BA1013"/>
          <cell r="BB1013"/>
          <cell r="BC1013"/>
          <cell r="BD1013">
            <v>0</v>
          </cell>
          <cell r="BE1013">
            <v>0</v>
          </cell>
          <cell r="BF1013">
            <v>0</v>
          </cell>
          <cell r="BG1013">
            <v>0</v>
          </cell>
          <cell r="BH1013"/>
          <cell r="BI1013"/>
          <cell r="BJ1013"/>
          <cell r="BK1013">
            <v>0</v>
          </cell>
          <cell r="BL1013">
            <v>0</v>
          </cell>
          <cell r="BM1013"/>
          <cell r="BN1013">
            <v>0</v>
          </cell>
          <cell r="BO1013">
            <v>0</v>
          </cell>
        </row>
        <row r="1014">
          <cell r="I1014" t="str">
            <v>6167/19</v>
          </cell>
          <cell r="J1014" t="str">
            <v xml:space="preserve">J_6167/19 </v>
          </cell>
          <cell r="K1014">
            <v>2019</v>
          </cell>
          <cell r="L1014">
            <v>2020</v>
          </cell>
          <cell r="M1014">
            <v>3000.7</v>
          </cell>
          <cell r="N1014">
            <v>3000.7</v>
          </cell>
          <cell r="O1014">
            <v>0</v>
          </cell>
          <cell r="P1014">
            <v>0.02</v>
          </cell>
          <cell r="Q1014">
            <v>0.02</v>
          </cell>
          <cell r="R1014">
            <v>0</v>
          </cell>
          <cell r="S1014">
            <v>0.4</v>
          </cell>
          <cell r="T1014">
            <v>0.4</v>
          </cell>
          <cell r="U1014">
            <v>0</v>
          </cell>
          <cell r="V1014">
            <v>80.279999999999745</v>
          </cell>
          <cell r="W1014">
            <v>2920.42</v>
          </cell>
          <cell r="X1014">
            <v>2920.42</v>
          </cell>
          <cell r="Y1014">
            <v>0</v>
          </cell>
          <cell r="Z1014">
            <v>0</v>
          </cell>
          <cell r="AA1014">
            <v>0</v>
          </cell>
          <cell r="AB1014">
            <v>0.02</v>
          </cell>
          <cell r="AC1014">
            <v>0.4</v>
          </cell>
          <cell r="AD1014">
            <v>2920.42</v>
          </cell>
          <cell r="AE1014">
            <v>2920.42</v>
          </cell>
          <cell r="AF1014"/>
          <cell r="AG1014"/>
          <cell r="AH1014"/>
          <cell r="AI1014">
            <v>0</v>
          </cell>
          <cell r="AJ1014">
            <v>0</v>
          </cell>
          <cell r="AK1014">
            <v>0</v>
          </cell>
          <cell r="AL1014">
            <v>0</v>
          </cell>
          <cell r="AM1014"/>
          <cell r="AN1014"/>
          <cell r="AO1014"/>
          <cell r="AP1014">
            <v>0</v>
          </cell>
          <cell r="AQ1014">
            <v>0</v>
          </cell>
          <cell r="AR1014">
            <v>0</v>
          </cell>
          <cell r="AS1014">
            <v>0</v>
          </cell>
          <cell r="AT1014"/>
          <cell r="AU1014"/>
          <cell r="AV1014"/>
          <cell r="AW1014">
            <v>0</v>
          </cell>
          <cell r="AX1014">
            <v>0</v>
          </cell>
          <cell r="AY1014">
            <v>0</v>
          </cell>
          <cell r="AZ1014">
            <v>0</v>
          </cell>
          <cell r="BA1014"/>
          <cell r="BB1014"/>
          <cell r="BC1014"/>
          <cell r="BD1014">
            <v>0</v>
          </cell>
          <cell r="BE1014">
            <v>0</v>
          </cell>
          <cell r="BF1014">
            <v>0</v>
          </cell>
          <cell r="BG1014">
            <v>0</v>
          </cell>
          <cell r="BH1014"/>
          <cell r="BI1014"/>
          <cell r="BJ1014"/>
          <cell r="BK1014">
            <v>0</v>
          </cell>
          <cell r="BL1014">
            <v>0</v>
          </cell>
          <cell r="BM1014"/>
          <cell r="BN1014">
            <v>0</v>
          </cell>
          <cell r="BO1014">
            <v>0</v>
          </cell>
        </row>
        <row r="1015">
          <cell r="I1015" t="str">
            <v>6333/20</v>
          </cell>
          <cell r="J1015" t="str">
            <v>K_6333/20</v>
          </cell>
          <cell r="K1015">
            <v>2020</v>
          </cell>
          <cell r="L1015">
            <v>2020</v>
          </cell>
          <cell r="M1015">
            <v>5238.7299999999996</v>
          </cell>
          <cell r="N1015">
            <v>5238.7299999999996</v>
          </cell>
          <cell r="O1015">
            <v>0</v>
          </cell>
          <cell r="P1015">
            <v>1</v>
          </cell>
          <cell r="Q1015">
            <v>1</v>
          </cell>
          <cell r="R1015">
            <v>0</v>
          </cell>
          <cell r="S1015">
            <v>0.1</v>
          </cell>
          <cell r="T1015">
            <v>0.1</v>
          </cell>
          <cell r="U1015">
            <v>0</v>
          </cell>
          <cell r="V1015">
            <v>0</v>
          </cell>
          <cell r="W1015">
            <v>5238.7299999999996</v>
          </cell>
          <cell r="X1015">
            <v>5238.7299999999996</v>
          </cell>
          <cell r="Y1015">
            <v>0</v>
          </cell>
          <cell r="Z1015">
            <v>0</v>
          </cell>
          <cell r="AA1015">
            <v>0</v>
          </cell>
          <cell r="AB1015">
            <v>1</v>
          </cell>
          <cell r="AC1015">
            <v>0.1</v>
          </cell>
          <cell r="AD1015">
            <v>1238.73</v>
          </cell>
          <cell r="AE1015">
            <v>1238.73</v>
          </cell>
          <cell r="AF1015"/>
          <cell r="AG1015"/>
          <cell r="AH1015"/>
          <cell r="AI1015">
            <v>0</v>
          </cell>
          <cell r="AJ1015">
            <v>0</v>
          </cell>
          <cell r="AK1015">
            <v>4000</v>
          </cell>
          <cell r="AL1015">
            <v>4000</v>
          </cell>
          <cell r="AM1015"/>
          <cell r="AN1015"/>
          <cell r="AO1015"/>
          <cell r="AP1015">
            <v>0</v>
          </cell>
          <cell r="AQ1015">
            <v>0</v>
          </cell>
          <cell r="AR1015">
            <v>0</v>
          </cell>
          <cell r="AS1015">
            <v>0</v>
          </cell>
          <cell r="AT1015"/>
          <cell r="AU1015"/>
          <cell r="AV1015"/>
          <cell r="AW1015">
            <v>0</v>
          </cell>
          <cell r="AX1015">
            <v>0</v>
          </cell>
          <cell r="AY1015">
            <v>0</v>
          </cell>
          <cell r="AZ1015">
            <v>0</v>
          </cell>
          <cell r="BA1015"/>
          <cell r="BB1015"/>
          <cell r="BC1015"/>
          <cell r="BD1015">
            <v>0</v>
          </cell>
          <cell r="BE1015">
            <v>0</v>
          </cell>
          <cell r="BF1015">
            <v>0</v>
          </cell>
          <cell r="BG1015">
            <v>0</v>
          </cell>
          <cell r="BH1015"/>
          <cell r="BI1015"/>
          <cell r="BJ1015"/>
          <cell r="BK1015">
            <v>0</v>
          </cell>
          <cell r="BL1015">
            <v>0</v>
          </cell>
          <cell r="BM1015"/>
          <cell r="BN1015">
            <v>0</v>
          </cell>
          <cell r="BO1015">
            <v>0</v>
          </cell>
        </row>
        <row r="1016">
          <cell r="I1016" t="str">
            <v>6295/19</v>
          </cell>
          <cell r="J1016" t="str">
            <v>J_6295/19</v>
          </cell>
          <cell r="K1016">
            <v>2020</v>
          </cell>
          <cell r="L1016">
            <v>2020</v>
          </cell>
          <cell r="M1016">
            <v>7486.74</v>
          </cell>
          <cell r="N1016">
            <v>7486.74</v>
          </cell>
          <cell r="O1016">
            <v>0</v>
          </cell>
          <cell r="P1016">
            <v>0.2</v>
          </cell>
          <cell r="Q1016">
            <v>0.2</v>
          </cell>
          <cell r="R1016">
            <v>0</v>
          </cell>
          <cell r="S1016">
            <v>0.32</v>
          </cell>
          <cell r="T1016">
            <v>0.32</v>
          </cell>
          <cell r="U1016">
            <v>0</v>
          </cell>
          <cell r="V1016">
            <v>156.30999999999949</v>
          </cell>
          <cell r="W1016">
            <v>7330.43</v>
          </cell>
          <cell r="X1016">
            <v>7330.43</v>
          </cell>
          <cell r="Y1016">
            <v>0</v>
          </cell>
          <cell r="Z1016">
            <v>0</v>
          </cell>
          <cell r="AA1016">
            <v>0</v>
          </cell>
          <cell r="AB1016">
            <v>0.2</v>
          </cell>
          <cell r="AC1016">
            <v>0.32</v>
          </cell>
          <cell r="AD1016">
            <v>1330.43</v>
          </cell>
          <cell r="AE1016">
            <v>1330.43</v>
          </cell>
          <cell r="AF1016"/>
          <cell r="AG1016"/>
          <cell r="AH1016"/>
          <cell r="AI1016">
            <v>0</v>
          </cell>
          <cell r="AJ1016">
            <v>0</v>
          </cell>
          <cell r="AK1016">
            <v>6000</v>
          </cell>
          <cell r="AL1016">
            <v>6000</v>
          </cell>
          <cell r="AM1016"/>
          <cell r="AN1016"/>
          <cell r="AO1016"/>
          <cell r="AP1016">
            <v>0</v>
          </cell>
          <cell r="AQ1016">
            <v>0</v>
          </cell>
          <cell r="AR1016">
            <v>0</v>
          </cell>
          <cell r="AS1016">
            <v>0</v>
          </cell>
          <cell r="AT1016"/>
          <cell r="AU1016"/>
          <cell r="AV1016"/>
          <cell r="AW1016">
            <v>0</v>
          </cell>
          <cell r="AX1016">
            <v>0</v>
          </cell>
          <cell r="AY1016">
            <v>0</v>
          </cell>
          <cell r="AZ1016">
            <v>0</v>
          </cell>
          <cell r="BA1016"/>
          <cell r="BB1016"/>
          <cell r="BC1016"/>
          <cell r="BD1016">
            <v>0</v>
          </cell>
          <cell r="BE1016">
            <v>0</v>
          </cell>
          <cell r="BF1016">
            <v>0</v>
          </cell>
          <cell r="BG1016">
            <v>0</v>
          </cell>
          <cell r="BH1016"/>
          <cell r="BI1016"/>
          <cell r="BJ1016"/>
          <cell r="BK1016">
            <v>0</v>
          </cell>
          <cell r="BL1016">
            <v>0</v>
          </cell>
          <cell r="BM1016"/>
          <cell r="BN1016">
            <v>0</v>
          </cell>
          <cell r="BO1016">
            <v>0</v>
          </cell>
        </row>
        <row r="1017">
          <cell r="I1017"/>
          <cell r="J1017"/>
          <cell r="K1017"/>
          <cell r="L1017"/>
          <cell r="M1017">
            <v>15347.553810000001</v>
          </cell>
          <cell r="N1017" t="e">
            <v>#N/A</v>
          </cell>
          <cell r="O1017" t="e">
            <v>#N/A</v>
          </cell>
          <cell r="P1017">
            <v>0</v>
          </cell>
          <cell r="Q1017" t="e">
            <v>#N/A</v>
          </cell>
          <cell r="R1017" t="e">
            <v>#N/A</v>
          </cell>
          <cell r="S1017">
            <v>0</v>
          </cell>
          <cell r="T1017" t="e">
            <v>#N/A</v>
          </cell>
          <cell r="U1017" t="e">
            <v>#N/A</v>
          </cell>
          <cell r="V1017">
            <v>15347.553810000001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/>
          <cell r="AC1017"/>
          <cell r="AD1017">
            <v>0</v>
          </cell>
          <cell r="AE1017"/>
          <cell r="AF1017">
            <v>0</v>
          </cell>
          <cell r="AG1017">
            <v>0</v>
          </cell>
          <cell r="AH1017">
            <v>0</v>
          </cell>
          <cell r="AI1017"/>
          <cell r="AJ1017"/>
          <cell r="AK1017"/>
          <cell r="AL1017"/>
          <cell r="AM1017">
            <v>0</v>
          </cell>
          <cell r="AN1017">
            <v>0</v>
          </cell>
          <cell r="AO1017">
            <v>0</v>
          </cell>
          <cell r="AP1017"/>
          <cell r="AQ1017"/>
          <cell r="AR1017"/>
          <cell r="AS1017"/>
          <cell r="AT1017">
            <v>0</v>
          </cell>
          <cell r="AU1017">
            <v>0</v>
          </cell>
          <cell r="AV1017">
            <v>0</v>
          </cell>
          <cell r="AW1017"/>
          <cell r="AX1017"/>
          <cell r="AY1017"/>
          <cell r="AZ1017"/>
          <cell r="BA1017">
            <v>0</v>
          </cell>
          <cell r="BB1017">
            <v>0</v>
          </cell>
          <cell r="BC1017">
            <v>0</v>
          </cell>
          <cell r="BD1017"/>
          <cell r="BE1017"/>
          <cell r="BF1017"/>
          <cell r="BG1017"/>
          <cell r="BH1017">
            <v>0</v>
          </cell>
          <cell r="BI1017">
            <v>0</v>
          </cell>
          <cell r="BJ1017">
            <v>0</v>
          </cell>
          <cell r="BK1017"/>
          <cell r="BL1017"/>
          <cell r="BM1017">
            <v>0</v>
          </cell>
          <cell r="BN1017"/>
          <cell r="BO1017"/>
        </row>
        <row r="1018">
          <cell r="I1018" t="str">
            <v>4902/18</v>
          </cell>
          <cell r="J1018" t="str">
            <v>I_4902/18</v>
          </cell>
          <cell r="K1018">
            <v>2018</v>
          </cell>
          <cell r="L1018">
            <v>2020</v>
          </cell>
          <cell r="M1018">
            <v>10171.713810000001</v>
          </cell>
          <cell r="N1018">
            <v>13737.24</v>
          </cell>
          <cell r="O1018">
            <v>-3565.5261899999987</v>
          </cell>
          <cell r="P1018">
            <v>0.36</v>
          </cell>
          <cell r="Q1018">
            <v>0.36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8252.8038100000012</v>
          </cell>
          <cell r="W1018">
            <v>1918.91</v>
          </cell>
          <cell r="X1018">
            <v>1918.91</v>
          </cell>
          <cell r="Y1018">
            <v>0</v>
          </cell>
          <cell r="Z1018">
            <v>0</v>
          </cell>
          <cell r="AA1018">
            <v>0</v>
          </cell>
          <cell r="AB1018">
            <v>0.36</v>
          </cell>
          <cell r="AC1018">
            <v>0</v>
          </cell>
          <cell r="AD1018">
            <v>1918.91</v>
          </cell>
          <cell r="AE1018">
            <v>1918.91</v>
          </cell>
          <cell r="AF1018"/>
          <cell r="AG1018"/>
          <cell r="AH1018"/>
          <cell r="AI1018">
            <v>0</v>
          </cell>
          <cell r="AJ1018">
            <v>0</v>
          </cell>
          <cell r="AK1018">
            <v>0</v>
          </cell>
          <cell r="AL1018">
            <v>0</v>
          </cell>
          <cell r="AM1018"/>
          <cell r="AN1018"/>
          <cell r="AO1018"/>
          <cell r="AP1018">
            <v>0</v>
          </cell>
          <cell r="AQ1018">
            <v>0</v>
          </cell>
          <cell r="AR1018">
            <v>0</v>
          </cell>
          <cell r="AS1018">
            <v>0</v>
          </cell>
          <cell r="AT1018"/>
          <cell r="AU1018"/>
          <cell r="AV1018"/>
          <cell r="AW1018">
            <v>0</v>
          </cell>
          <cell r="AX1018">
            <v>0</v>
          </cell>
          <cell r="AY1018">
            <v>0</v>
          </cell>
          <cell r="AZ1018">
            <v>0</v>
          </cell>
          <cell r="BA1018"/>
          <cell r="BB1018"/>
          <cell r="BC1018"/>
          <cell r="BD1018">
            <v>0</v>
          </cell>
          <cell r="BE1018">
            <v>0</v>
          </cell>
          <cell r="BF1018">
            <v>0</v>
          </cell>
          <cell r="BG1018">
            <v>0</v>
          </cell>
          <cell r="BH1018"/>
          <cell r="BI1018"/>
          <cell r="BJ1018"/>
          <cell r="BK1018">
            <v>0</v>
          </cell>
          <cell r="BL1018">
            <v>0</v>
          </cell>
          <cell r="BM1018"/>
          <cell r="BN1018">
            <v>0</v>
          </cell>
          <cell r="BO1018">
            <v>0</v>
          </cell>
        </row>
        <row r="1019">
          <cell r="I1019" t="str">
            <v>6055/19</v>
          </cell>
          <cell r="J1019" t="str">
            <v>J_6055/19</v>
          </cell>
          <cell r="K1019">
            <v>2019</v>
          </cell>
          <cell r="L1019">
            <v>2020</v>
          </cell>
          <cell r="M1019">
            <v>3080.03</v>
          </cell>
          <cell r="N1019">
            <v>3080.03</v>
          </cell>
          <cell r="O1019">
            <v>0</v>
          </cell>
          <cell r="P1019">
            <v>0.25</v>
          </cell>
          <cell r="Q1019">
            <v>0.25</v>
          </cell>
          <cell r="R1019">
            <v>0</v>
          </cell>
          <cell r="S1019">
            <v>0.16</v>
          </cell>
          <cell r="T1019">
            <v>0.16</v>
          </cell>
          <cell r="U1019">
            <v>0</v>
          </cell>
          <cell r="V1019">
            <v>590.2800000000002</v>
          </cell>
          <cell r="W1019">
            <v>2489.75</v>
          </cell>
          <cell r="X1019">
            <v>2489.75</v>
          </cell>
          <cell r="Y1019">
            <v>0</v>
          </cell>
          <cell r="Z1019">
            <v>0</v>
          </cell>
          <cell r="AA1019">
            <v>0</v>
          </cell>
          <cell r="AB1019">
            <v>0.25</v>
          </cell>
          <cell r="AC1019">
            <v>0.16</v>
          </cell>
          <cell r="AD1019">
            <v>2489.75</v>
          </cell>
          <cell r="AE1019">
            <v>2489.75</v>
          </cell>
          <cell r="AF1019"/>
          <cell r="AG1019"/>
          <cell r="AH1019"/>
          <cell r="AI1019">
            <v>0</v>
          </cell>
          <cell r="AJ1019">
            <v>0</v>
          </cell>
          <cell r="AK1019">
            <v>0</v>
          </cell>
          <cell r="AL1019">
            <v>0</v>
          </cell>
          <cell r="AM1019"/>
          <cell r="AN1019"/>
          <cell r="AO1019"/>
          <cell r="AP1019">
            <v>0</v>
          </cell>
          <cell r="AQ1019">
            <v>0</v>
          </cell>
          <cell r="AR1019">
            <v>0</v>
          </cell>
          <cell r="AS1019">
            <v>0</v>
          </cell>
          <cell r="AT1019"/>
          <cell r="AU1019"/>
          <cell r="AV1019"/>
          <cell r="AW1019">
            <v>0</v>
          </cell>
          <cell r="AX1019">
            <v>0</v>
          </cell>
          <cell r="AY1019">
            <v>0</v>
          </cell>
          <cell r="AZ1019">
            <v>0</v>
          </cell>
          <cell r="BA1019"/>
          <cell r="BB1019"/>
          <cell r="BC1019"/>
          <cell r="BD1019">
            <v>0</v>
          </cell>
          <cell r="BE1019">
            <v>0</v>
          </cell>
          <cell r="BF1019">
            <v>0</v>
          </cell>
          <cell r="BG1019">
            <v>0</v>
          </cell>
          <cell r="BH1019"/>
          <cell r="BI1019"/>
          <cell r="BJ1019"/>
          <cell r="BK1019">
            <v>0</v>
          </cell>
          <cell r="BL1019">
            <v>0</v>
          </cell>
          <cell r="BM1019"/>
          <cell r="BN1019">
            <v>0</v>
          </cell>
          <cell r="BO1019">
            <v>0</v>
          </cell>
        </row>
        <row r="1020">
          <cell r="I1020" t="str">
            <v>6102/19</v>
          </cell>
          <cell r="J1020" t="str">
            <v xml:space="preserve">J_6102/19 </v>
          </cell>
          <cell r="K1020">
            <v>2019</v>
          </cell>
          <cell r="L1020">
            <v>2020</v>
          </cell>
          <cell r="M1020">
            <v>2095.81</v>
          </cell>
          <cell r="N1020">
            <v>2095.81</v>
          </cell>
          <cell r="O1020">
            <v>0</v>
          </cell>
          <cell r="P1020">
            <v>0.05</v>
          </cell>
          <cell r="Q1020">
            <v>0.05</v>
          </cell>
          <cell r="R1020">
            <v>0</v>
          </cell>
          <cell r="S1020">
            <v>0.1</v>
          </cell>
          <cell r="T1020">
            <v>0.1</v>
          </cell>
          <cell r="U1020">
            <v>0</v>
          </cell>
          <cell r="V1020">
            <v>10</v>
          </cell>
          <cell r="W1020">
            <v>2085.81</v>
          </cell>
          <cell r="X1020">
            <v>2085.81</v>
          </cell>
          <cell r="Y1020">
            <v>0</v>
          </cell>
          <cell r="Z1020">
            <v>0</v>
          </cell>
          <cell r="AA1020">
            <v>0</v>
          </cell>
          <cell r="AB1020">
            <v>0.05</v>
          </cell>
          <cell r="AC1020">
            <v>0.1</v>
          </cell>
          <cell r="AD1020">
            <v>2085.81</v>
          </cell>
          <cell r="AE1020">
            <v>2085.81</v>
          </cell>
          <cell r="AF1020"/>
          <cell r="AG1020"/>
          <cell r="AH1020"/>
          <cell r="AI1020">
            <v>0</v>
          </cell>
          <cell r="AJ1020">
            <v>0</v>
          </cell>
          <cell r="AK1020">
            <v>0</v>
          </cell>
          <cell r="AL1020">
            <v>0</v>
          </cell>
          <cell r="AM1020"/>
          <cell r="AN1020"/>
          <cell r="AO1020"/>
          <cell r="AP1020">
            <v>0</v>
          </cell>
          <cell r="AQ1020">
            <v>0</v>
          </cell>
          <cell r="AR1020">
            <v>0</v>
          </cell>
          <cell r="AS1020">
            <v>0</v>
          </cell>
          <cell r="AT1020"/>
          <cell r="AU1020"/>
          <cell r="AV1020"/>
          <cell r="AW1020">
            <v>0</v>
          </cell>
          <cell r="AX1020">
            <v>0</v>
          </cell>
          <cell r="AY1020">
            <v>0</v>
          </cell>
          <cell r="AZ1020">
            <v>0</v>
          </cell>
          <cell r="BA1020"/>
          <cell r="BB1020"/>
          <cell r="BC1020"/>
          <cell r="BD1020">
            <v>0</v>
          </cell>
          <cell r="BE1020">
            <v>0</v>
          </cell>
          <cell r="BF1020">
            <v>0</v>
          </cell>
          <cell r="BG1020">
            <v>0</v>
          </cell>
          <cell r="BH1020"/>
          <cell r="BI1020"/>
          <cell r="BJ1020"/>
          <cell r="BK1020">
            <v>0</v>
          </cell>
          <cell r="BL1020">
            <v>0</v>
          </cell>
          <cell r="BM1020"/>
          <cell r="BN1020">
            <v>0</v>
          </cell>
          <cell r="BO1020">
            <v>0</v>
          </cell>
        </row>
        <row r="1021">
          <cell r="I1021"/>
          <cell r="J1021"/>
          <cell r="K1021"/>
          <cell r="L1021"/>
          <cell r="M1021">
            <v>162960.69000000003</v>
          </cell>
          <cell r="N1021" t="e">
            <v>#N/A</v>
          </cell>
          <cell r="O1021" t="e">
            <v>#N/A</v>
          </cell>
          <cell r="P1021">
            <v>0</v>
          </cell>
          <cell r="Q1021" t="e">
            <v>#N/A</v>
          </cell>
          <cell r="R1021" t="e">
            <v>#N/A</v>
          </cell>
          <cell r="S1021">
            <v>0</v>
          </cell>
          <cell r="T1021" t="e">
            <v>#N/A</v>
          </cell>
          <cell r="U1021" t="e">
            <v>#N/A</v>
          </cell>
          <cell r="V1021">
            <v>162960.69000000003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/>
          <cell r="AC1021"/>
          <cell r="AD1021">
            <v>28720.083849999995</v>
          </cell>
          <cell r="AE1021"/>
          <cell r="AF1021">
            <v>0</v>
          </cell>
          <cell r="AG1021">
            <v>0</v>
          </cell>
          <cell r="AH1021">
            <v>0</v>
          </cell>
          <cell r="AI1021"/>
          <cell r="AJ1021"/>
          <cell r="AK1021"/>
          <cell r="AL1021"/>
          <cell r="AM1021">
            <v>0</v>
          </cell>
          <cell r="AN1021">
            <v>0</v>
          </cell>
          <cell r="AO1021">
            <v>0</v>
          </cell>
          <cell r="AP1021"/>
          <cell r="AQ1021"/>
          <cell r="AR1021"/>
          <cell r="AS1021"/>
          <cell r="AT1021">
            <v>0</v>
          </cell>
          <cell r="AU1021">
            <v>0</v>
          </cell>
          <cell r="AV1021">
            <v>0</v>
          </cell>
          <cell r="AW1021"/>
          <cell r="AX1021"/>
          <cell r="AY1021"/>
          <cell r="AZ1021"/>
          <cell r="BA1021">
            <v>0</v>
          </cell>
          <cell r="BB1021">
            <v>0</v>
          </cell>
          <cell r="BC1021">
            <v>0</v>
          </cell>
          <cell r="BD1021"/>
          <cell r="BE1021"/>
          <cell r="BF1021"/>
          <cell r="BG1021"/>
          <cell r="BH1021">
            <v>0</v>
          </cell>
          <cell r="BI1021">
            <v>0</v>
          </cell>
          <cell r="BJ1021">
            <v>0</v>
          </cell>
          <cell r="BK1021"/>
          <cell r="BL1021"/>
          <cell r="BM1021">
            <v>0</v>
          </cell>
          <cell r="BN1021"/>
          <cell r="BO1021"/>
        </row>
        <row r="1022">
          <cell r="I1022" t="str">
            <v>2158/15</v>
          </cell>
          <cell r="J1022" t="str">
            <v>I_2158/15</v>
          </cell>
          <cell r="K1022">
            <v>2018</v>
          </cell>
          <cell r="L1022">
            <v>2020</v>
          </cell>
          <cell r="M1022">
            <v>1664.93</v>
          </cell>
          <cell r="N1022">
            <v>1664.93</v>
          </cell>
          <cell r="O1022">
            <v>0</v>
          </cell>
          <cell r="P1022">
            <v>0.4</v>
          </cell>
          <cell r="Q1022">
            <v>0.4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56.029999999999973</v>
          </cell>
          <cell r="W1022">
            <v>1608.9</v>
          </cell>
          <cell r="X1022">
            <v>1608.9</v>
          </cell>
          <cell r="Y1022">
            <v>0</v>
          </cell>
          <cell r="Z1022">
            <v>0</v>
          </cell>
          <cell r="AA1022">
            <v>0</v>
          </cell>
          <cell r="AB1022">
            <v>0.4</v>
          </cell>
          <cell r="AC1022">
            <v>0</v>
          </cell>
          <cell r="AD1022">
            <v>1608.9</v>
          </cell>
          <cell r="AE1022">
            <v>1608.9</v>
          </cell>
          <cell r="AF1022"/>
          <cell r="AG1022"/>
          <cell r="AH1022"/>
          <cell r="AI1022">
            <v>0</v>
          </cell>
          <cell r="AJ1022">
            <v>0</v>
          </cell>
          <cell r="AK1022">
            <v>0</v>
          </cell>
          <cell r="AL1022">
            <v>0</v>
          </cell>
          <cell r="AM1022"/>
          <cell r="AN1022"/>
          <cell r="AO1022"/>
          <cell r="AP1022">
            <v>0</v>
          </cell>
          <cell r="AQ1022">
            <v>0</v>
          </cell>
          <cell r="AR1022">
            <v>0</v>
          </cell>
          <cell r="AS1022">
            <v>0</v>
          </cell>
          <cell r="AT1022"/>
          <cell r="AU1022"/>
          <cell r="AV1022"/>
          <cell r="AW1022">
            <v>0</v>
          </cell>
          <cell r="AX1022">
            <v>0</v>
          </cell>
          <cell r="AY1022">
            <v>0</v>
          </cell>
          <cell r="AZ1022">
            <v>0</v>
          </cell>
          <cell r="BA1022"/>
          <cell r="BB1022"/>
          <cell r="BC1022"/>
          <cell r="BD1022">
            <v>0</v>
          </cell>
          <cell r="BE1022">
            <v>0</v>
          </cell>
          <cell r="BF1022">
            <v>0</v>
          </cell>
          <cell r="BG1022">
            <v>0</v>
          </cell>
          <cell r="BH1022"/>
          <cell r="BI1022"/>
          <cell r="BJ1022"/>
          <cell r="BK1022">
            <v>0</v>
          </cell>
          <cell r="BL1022">
            <v>0</v>
          </cell>
          <cell r="BM1022"/>
          <cell r="BN1022">
            <v>0</v>
          </cell>
          <cell r="BO1022">
            <v>0</v>
          </cell>
        </row>
        <row r="1023">
          <cell r="I1023" t="str">
            <v>2162/15</v>
          </cell>
          <cell r="J1023" t="str">
            <v>G_2162/15</v>
          </cell>
          <cell r="K1023">
            <v>2019</v>
          </cell>
          <cell r="L1023">
            <v>2023</v>
          </cell>
          <cell r="M1023">
            <v>7847.6</v>
          </cell>
          <cell r="N1023">
            <v>7847.6</v>
          </cell>
          <cell r="O1023">
            <v>0</v>
          </cell>
          <cell r="P1023">
            <v>0.6</v>
          </cell>
          <cell r="Q1023">
            <v>0.6</v>
          </cell>
          <cell r="R1023">
            <v>0</v>
          </cell>
          <cell r="S1023">
            <v>0.16</v>
          </cell>
          <cell r="T1023">
            <v>0.16</v>
          </cell>
          <cell r="U1023">
            <v>0</v>
          </cell>
          <cell r="V1023">
            <v>0</v>
          </cell>
          <cell r="W1023">
            <v>7847.6</v>
          </cell>
          <cell r="X1023">
            <v>7847.6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/>
          <cell r="AG1023"/>
          <cell r="AH1023"/>
          <cell r="AI1023">
            <v>0</v>
          </cell>
          <cell r="AJ1023">
            <v>0</v>
          </cell>
          <cell r="AK1023">
            <v>0</v>
          </cell>
          <cell r="AL1023">
            <v>0</v>
          </cell>
          <cell r="AM1023"/>
          <cell r="AN1023"/>
          <cell r="AO1023"/>
          <cell r="AP1023">
            <v>0</v>
          </cell>
          <cell r="AQ1023">
            <v>0</v>
          </cell>
          <cell r="AR1023">
            <v>0</v>
          </cell>
          <cell r="AS1023">
            <v>0</v>
          </cell>
          <cell r="AT1023"/>
          <cell r="AU1023"/>
          <cell r="AV1023"/>
          <cell r="AW1023">
            <v>0.6</v>
          </cell>
          <cell r="AX1023">
            <v>0.16</v>
          </cell>
          <cell r="AY1023">
            <v>7847.6</v>
          </cell>
          <cell r="AZ1023">
            <v>7847.6</v>
          </cell>
          <cell r="BA1023"/>
          <cell r="BB1023"/>
          <cell r="BC1023"/>
          <cell r="BD1023">
            <v>0</v>
          </cell>
          <cell r="BE1023">
            <v>0</v>
          </cell>
          <cell r="BF1023">
            <v>0</v>
          </cell>
          <cell r="BG1023">
            <v>0</v>
          </cell>
          <cell r="BH1023"/>
          <cell r="BI1023"/>
          <cell r="BJ1023"/>
          <cell r="BK1023">
            <v>0</v>
          </cell>
          <cell r="BL1023">
            <v>0</v>
          </cell>
          <cell r="BM1023"/>
          <cell r="BN1023">
            <v>0</v>
          </cell>
          <cell r="BO1023">
            <v>0</v>
          </cell>
        </row>
        <row r="1024">
          <cell r="I1024" t="str">
            <v>2163/15</v>
          </cell>
          <cell r="J1024" t="str">
            <v>G_2163/15</v>
          </cell>
          <cell r="K1024">
            <v>2016</v>
          </cell>
          <cell r="L1024">
            <v>2021</v>
          </cell>
          <cell r="M1024">
            <v>4545.6899999999996</v>
          </cell>
          <cell r="N1024">
            <v>4545.6899999999996</v>
          </cell>
          <cell r="O1024">
            <v>0</v>
          </cell>
          <cell r="P1024">
            <v>0.26300000000000001</v>
          </cell>
          <cell r="Q1024">
            <v>0.26300000000000001</v>
          </cell>
          <cell r="R1024">
            <v>0</v>
          </cell>
          <cell r="S1024">
            <v>0.4</v>
          </cell>
          <cell r="T1024">
            <v>0.4</v>
          </cell>
          <cell r="U1024">
            <v>0</v>
          </cell>
          <cell r="V1024">
            <v>914.38799999999947</v>
          </cell>
          <cell r="W1024">
            <v>3631.3020000000001</v>
          </cell>
          <cell r="X1024">
            <v>3631.3020000000001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3167.6</v>
          </cell>
          <cell r="AE1024">
            <v>3167.6</v>
          </cell>
          <cell r="AF1024"/>
          <cell r="AG1024"/>
          <cell r="AH1024"/>
          <cell r="AI1024">
            <v>0.26300000000000001</v>
          </cell>
          <cell r="AJ1024">
            <v>0.4</v>
          </cell>
          <cell r="AK1024">
            <v>463.70200000000006</v>
          </cell>
          <cell r="AL1024">
            <v>463.70200000000006</v>
          </cell>
          <cell r="AM1024"/>
          <cell r="AN1024"/>
          <cell r="AO1024"/>
          <cell r="AP1024">
            <v>0</v>
          </cell>
          <cell r="AQ1024">
            <v>0</v>
          </cell>
          <cell r="AR1024">
            <v>0</v>
          </cell>
          <cell r="AS1024">
            <v>0</v>
          </cell>
          <cell r="AT1024"/>
          <cell r="AU1024"/>
          <cell r="AV1024"/>
          <cell r="AW1024">
            <v>0</v>
          </cell>
          <cell r="AX1024">
            <v>0</v>
          </cell>
          <cell r="AY1024">
            <v>0</v>
          </cell>
          <cell r="AZ1024">
            <v>0</v>
          </cell>
          <cell r="BA1024"/>
          <cell r="BB1024"/>
          <cell r="BC1024"/>
          <cell r="BD1024">
            <v>0</v>
          </cell>
          <cell r="BE1024">
            <v>0</v>
          </cell>
          <cell r="BF1024">
            <v>0</v>
          </cell>
          <cell r="BG1024">
            <v>0</v>
          </cell>
          <cell r="BH1024"/>
          <cell r="BI1024"/>
          <cell r="BJ1024"/>
          <cell r="BK1024">
            <v>0</v>
          </cell>
          <cell r="BL1024">
            <v>0</v>
          </cell>
          <cell r="BM1024"/>
          <cell r="BN1024">
            <v>0</v>
          </cell>
          <cell r="BO1024">
            <v>0</v>
          </cell>
        </row>
        <row r="1025">
          <cell r="I1025" t="str">
            <v>2165/15</v>
          </cell>
          <cell r="J1025" t="str">
            <v>I_2165/15</v>
          </cell>
          <cell r="K1025">
            <v>2018</v>
          </cell>
          <cell r="L1025">
            <v>2021</v>
          </cell>
          <cell r="M1025">
            <v>31531.71</v>
          </cell>
          <cell r="N1025">
            <v>31531.71</v>
          </cell>
          <cell r="O1025">
            <v>0</v>
          </cell>
          <cell r="P1025">
            <v>0.2</v>
          </cell>
          <cell r="Q1025">
            <v>0.2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1000</v>
          </cell>
          <cell r="W1025">
            <v>30531.71</v>
          </cell>
          <cell r="X1025">
            <v>30531.71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3660</v>
          </cell>
          <cell r="AE1025">
            <v>3660</v>
          </cell>
          <cell r="AF1025"/>
          <cell r="AG1025"/>
          <cell r="AH1025"/>
          <cell r="AI1025">
            <v>0.2</v>
          </cell>
          <cell r="AJ1025">
            <v>0</v>
          </cell>
          <cell r="AK1025">
            <v>26871.71</v>
          </cell>
          <cell r="AL1025">
            <v>26871.71</v>
          </cell>
          <cell r="AM1025"/>
          <cell r="AN1025"/>
          <cell r="AO1025"/>
          <cell r="AP1025">
            <v>0</v>
          </cell>
          <cell r="AQ1025">
            <v>0</v>
          </cell>
          <cell r="AR1025">
            <v>0</v>
          </cell>
          <cell r="AS1025">
            <v>0</v>
          </cell>
          <cell r="AT1025"/>
          <cell r="AU1025"/>
          <cell r="AV1025"/>
          <cell r="AW1025">
            <v>0</v>
          </cell>
          <cell r="AX1025">
            <v>0</v>
          </cell>
          <cell r="AY1025">
            <v>0</v>
          </cell>
          <cell r="AZ1025">
            <v>0</v>
          </cell>
          <cell r="BA1025"/>
          <cell r="BB1025"/>
          <cell r="BC1025"/>
          <cell r="BD1025">
            <v>0</v>
          </cell>
          <cell r="BE1025">
            <v>0</v>
          </cell>
          <cell r="BF1025">
            <v>0</v>
          </cell>
          <cell r="BG1025">
            <v>0</v>
          </cell>
          <cell r="BH1025"/>
          <cell r="BI1025"/>
          <cell r="BJ1025"/>
          <cell r="BK1025">
            <v>0</v>
          </cell>
          <cell r="BL1025">
            <v>0</v>
          </cell>
          <cell r="BM1025"/>
          <cell r="BN1025">
            <v>0</v>
          </cell>
          <cell r="BO1025">
            <v>0</v>
          </cell>
        </row>
        <row r="1026">
          <cell r="I1026" t="str">
            <v>2166/15</v>
          </cell>
          <cell r="J1026" t="str">
            <v>G_2166/15</v>
          </cell>
          <cell r="K1026">
            <v>2019</v>
          </cell>
          <cell r="L1026">
            <v>2023</v>
          </cell>
          <cell r="M1026">
            <v>7098.71</v>
          </cell>
          <cell r="N1026">
            <v>7098.71</v>
          </cell>
          <cell r="O1026">
            <v>0</v>
          </cell>
          <cell r="P1026">
            <v>1.1000000000000001</v>
          </cell>
          <cell r="Q1026">
            <v>1.1000000000000001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7098.71</v>
          </cell>
          <cell r="X1026">
            <v>7098.71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/>
          <cell r="AG1026"/>
          <cell r="AH1026"/>
          <cell r="AI1026">
            <v>0</v>
          </cell>
          <cell r="AJ1026">
            <v>0</v>
          </cell>
          <cell r="AK1026">
            <v>0</v>
          </cell>
          <cell r="AL1026">
            <v>0</v>
          </cell>
          <cell r="AM1026"/>
          <cell r="AN1026"/>
          <cell r="AO1026"/>
          <cell r="AP1026">
            <v>0</v>
          </cell>
          <cell r="AQ1026">
            <v>0</v>
          </cell>
          <cell r="AR1026">
            <v>0</v>
          </cell>
          <cell r="AS1026">
            <v>0</v>
          </cell>
          <cell r="AT1026"/>
          <cell r="AU1026"/>
          <cell r="AV1026"/>
          <cell r="AW1026">
            <v>1.1000000000000001</v>
          </cell>
          <cell r="AX1026">
            <v>0</v>
          </cell>
          <cell r="AY1026">
            <v>7098.71</v>
          </cell>
          <cell r="AZ1026">
            <v>7098.71</v>
          </cell>
          <cell r="BA1026"/>
          <cell r="BB1026"/>
          <cell r="BC1026"/>
          <cell r="BD1026">
            <v>0</v>
          </cell>
          <cell r="BE1026">
            <v>0</v>
          </cell>
          <cell r="BF1026">
            <v>0</v>
          </cell>
          <cell r="BG1026">
            <v>0</v>
          </cell>
          <cell r="BH1026"/>
          <cell r="BI1026"/>
          <cell r="BJ1026"/>
          <cell r="BK1026">
            <v>0</v>
          </cell>
          <cell r="BL1026">
            <v>0</v>
          </cell>
          <cell r="BM1026"/>
          <cell r="BN1026">
            <v>0</v>
          </cell>
          <cell r="BO1026">
            <v>0</v>
          </cell>
        </row>
        <row r="1027">
          <cell r="I1027" t="str">
            <v>2174/15</v>
          </cell>
          <cell r="J1027" t="str">
            <v>G_2174/15</v>
          </cell>
          <cell r="K1027">
            <v>2017</v>
          </cell>
          <cell r="L1027">
            <v>2021</v>
          </cell>
          <cell r="M1027">
            <v>3189.45</v>
          </cell>
          <cell r="N1027">
            <v>3189.45</v>
          </cell>
          <cell r="O1027">
            <v>0</v>
          </cell>
          <cell r="P1027">
            <v>0.48500000000000004</v>
          </cell>
          <cell r="Q1027">
            <v>0.48500000000000004</v>
          </cell>
          <cell r="R1027">
            <v>0</v>
          </cell>
          <cell r="S1027">
            <v>0.16</v>
          </cell>
          <cell r="T1027">
            <v>0.16</v>
          </cell>
          <cell r="U1027">
            <v>0</v>
          </cell>
          <cell r="V1027">
            <v>921.34999999999991</v>
          </cell>
          <cell r="W1027">
            <v>2268.1</v>
          </cell>
          <cell r="X1027">
            <v>2268.1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1814.48</v>
          </cell>
          <cell r="AE1027">
            <v>1814.48</v>
          </cell>
          <cell r="AF1027"/>
          <cell r="AG1027"/>
          <cell r="AH1027"/>
          <cell r="AI1027">
            <v>0.48500000000000004</v>
          </cell>
          <cell r="AJ1027">
            <v>0.16</v>
          </cell>
          <cell r="AK1027">
            <v>453.62</v>
          </cell>
          <cell r="AL1027">
            <v>453.62</v>
          </cell>
          <cell r="AM1027"/>
          <cell r="AN1027"/>
          <cell r="AO1027"/>
          <cell r="AP1027">
            <v>0</v>
          </cell>
          <cell r="AQ1027">
            <v>0</v>
          </cell>
          <cell r="AR1027">
            <v>0</v>
          </cell>
          <cell r="AS1027">
            <v>0</v>
          </cell>
          <cell r="AT1027"/>
          <cell r="AU1027"/>
          <cell r="AV1027"/>
          <cell r="AW1027">
            <v>0</v>
          </cell>
          <cell r="AX1027">
            <v>0</v>
          </cell>
          <cell r="AY1027">
            <v>0</v>
          </cell>
          <cell r="AZ1027">
            <v>0</v>
          </cell>
          <cell r="BA1027"/>
          <cell r="BB1027"/>
          <cell r="BC1027"/>
          <cell r="BD1027">
            <v>0</v>
          </cell>
          <cell r="BE1027">
            <v>0</v>
          </cell>
          <cell r="BF1027">
            <v>0</v>
          </cell>
          <cell r="BG1027">
            <v>0</v>
          </cell>
          <cell r="BH1027"/>
          <cell r="BI1027"/>
          <cell r="BJ1027"/>
          <cell r="BK1027">
            <v>0</v>
          </cell>
          <cell r="BL1027">
            <v>0</v>
          </cell>
          <cell r="BM1027"/>
          <cell r="BN1027">
            <v>0</v>
          </cell>
          <cell r="BO1027">
            <v>0</v>
          </cell>
        </row>
        <row r="1028">
          <cell r="I1028" t="str">
            <v>2178/15</v>
          </cell>
          <cell r="J1028" t="str">
            <v>G_2178/15</v>
          </cell>
          <cell r="K1028">
            <v>2017</v>
          </cell>
          <cell r="L1028">
            <v>2022</v>
          </cell>
          <cell r="M1028">
            <v>12139.47</v>
          </cell>
          <cell r="N1028">
            <v>12139.47</v>
          </cell>
          <cell r="O1028">
            <v>0</v>
          </cell>
          <cell r="P1028">
            <v>0.25</v>
          </cell>
          <cell r="Q1028">
            <v>0.25</v>
          </cell>
          <cell r="R1028">
            <v>0</v>
          </cell>
          <cell r="S1028">
            <v>0.25</v>
          </cell>
          <cell r="T1028">
            <v>0.25</v>
          </cell>
          <cell r="U1028">
            <v>0</v>
          </cell>
          <cell r="V1028">
            <v>0</v>
          </cell>
          <cell r="W1028">
            <v>12139.47</v>
          </cell>
          <cell r="X1028">
            <v>12139.47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/>
          <cell r="AG1028"/>
          <cell r="AH1028"/>
          <cell r="AI1028">
            <v>0</v>
          </cell>
          <cell r="AJ1028">
            <v>0</v>
          </cell>
          <cell r="AK1028">
            <v>0</v>
          </cell>
          <cell r="AL1028">
            <v>0</v>
          </cell>
          <cell r="AM1028"/>
          <cell r="AN1028"/>
          <cell r="AO1028"/>
          <cell r="AP1028">
            <v>0.25</v>
          </cell>
          <cell r="AQ1028">
            <v>0.25</v>
          </cell>
          <cell r="AR1028">
            <v>139.47</v>
          </cell>
          <cell r="AS1028">
            <v>139.47</v>
          </cell>
          <cell r="AT1028"/>
          <cell r="AU1028"/>
          <cell r="AV1028"/>
          <cell r="AW1028">
            <v>0</v>
          </cell>
          <cell r="AX1028">
            <v>0</v>
          </cell>
          <cell r="AY1028">
            <v>12000</v>
          </cell>
          <cell r="AZ1028">
            <v>12000</v>
          </cell>
          <cell r="BA1028"/>
          <cell r="BB1028"/>
          <cell r="BC1028"/>
          <cell r="BD1028">
            <v>0</v>
          </cell>
          <cell r="BE1028">
            <v>0</v>
          </cell>
          <cell r="BF1028">
            <v>0</v>
          </cell>
          <cell r="BG1028">
            <v>0</v>
          </cell>
          <cell r="BH1028"/>
          <cell r="BI1028"/>
          <cell r="BJ1028"/>
          <cell r="BK1028">
            <v>0</v>
          </cell>
          <cell r="BL1028">
            <v>0</v>
          </cell>
          <cell r="BM1028"/>
          <cell r="BN1028">
            <v>0</v>
          </cell>
          <cell r="BO1028">
            <v>0</v>
          </cell>
        </row>
        <row r="1029">
          <cell r="I1029" t="str">
            <v>2179/15</v>
          </cell>
          <cell r="J1029" t="str">
            <v>I_2179/15</v>
          </cell>
          <cell r="K1029">
            <v>2018</v>
          </cell>
          <cell r="L1029">
            <v>2022</v>
          </cell>
          <cell r="M1029">
            <v>8160.96</v>
          </cell>
          <cell r="N1029">
            <v>8160.96</v>
          </cell>
          <cell r="O1029">
            <v>0</v>
          </cell>
          <cell r="P1029">
            <v>1.17</v>
          </cell>
          <cell r="Q1029">
            <v>1.17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8160.96</v>
          </cell>
          <cell r="X1029">
            <v>8160.96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/>
          <cell r="AG1029"/>
          <cell r="AH1029"/>
          <cell r="AI1029">
            <v>0</v>
          </cell>
          <cell r="AJ1029">
            <v>0</v>
          </cell>
          <cell r="AK1029">
            <v>0</v>
          </cell>
          <cell r="AL1029">
            <v>0</v>
          </cell>
          <cell r="AM1029"/>
          <cell r="AN1029"/>
          <cell r="AO1029"/>
          <cell r="AP1029">
            <v>1.17</v>
          </cell>
          <cell r="AQ1029">
            <v>0</v>
          </cell>
          <cell r="AR1029">
            <v>160.96</v>
          </cell>
          <cell r="AS1029">
            <v>160.96</v>
          </cell>
          <cell r="AT1029"/>
          <cell r="AU1029"/>
          <cell r="AV1029"/>
          <cell r="AW1029">
            <v>0</v>
          </cell>
          <cell r="AX1029">
            <v>0</v>
          </cell>
          <cell r="AY1029">
            <v>8000</v>
          </cell>
          <cell r="AZ1029">
            <v>8000</v>
          </cell>
          <cell r="BA1029"/>
          <cell r="BB1029"/>
          <cell r="BC1029"/>
          <cell r="BD1029">
            <v>0</v>
          </cell>
          <cell r="BE1029">
            <v>0</v>
          </cell>
          <cell r="BF1029">
            <v>0</v>
          </cell>
          <cell r="BG1029">
            <v>0</v>
          </cell>
          <cell r="BH1029"/>
          <cell r="BI1029"/>
          <cell r="BJ1029"/>
          <cell r="BK1029">
            <v>0</v>
          </cell>
          <cell r="BL1029">
            <v>0</v>
          </cell>
          <cell r="BM1029"/>
          <cell r="BN1029">
            <v>0</v>
          </cell>
          <cell r="BO1029">
            <v>0</v>
          </cell>
        </row>
        <row r="1030">
          <cell r="I1030" t="str">
            <v>4971/18</v>
          </cell>
          <cell r="J1030" t="str">
            <v>I_4971/18</v>
          </cell>
          <cell r="K1030">
            <v>2018</v>
          </cell>
          <cell r="L1030">
            <v>2024</v>
          </cell>
          <cell r="M1030">
            <v>17182.88</v>
          </cell>
          <cell r="N1030">
            <v>17182.88</v>
          </cell>
          <cell r="O1030">
            <v>0</v>
          </cell>
          <cell r="P1030">
            <v>0</v>
          </cell>
          <cell r="Q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0</v>
          </cell>
          <cell r="V1030">
            <v>16000</v>
          </cell>
          <cell r="W1030">
            <v>1182.8800000000001</v>
          </cell>
          <cell r="X1030">
            <v>1182.8800000000001</v>
          </cell>
          <cell r="Y1030">
            <v>0</v>
          </cell>
          <cell r="Z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0</v>
          </cell>
          <cell r="AE1030">
            <v>0</v>
          </cell>
          <cell r="AF1030"/>
          <cell r="AG1030"/>
          <cell r="AH1030"/>
          <cell r="AI1030">
            <v>0</v>
          </cell>
          <cell r="AJ1030">
            <v>0</v>
          </cell>
          <cell r="AK1030">
            <v>0</v>
          </cell>
          <cell r="AL1030">
            <v>0</v>
          </cell>
          <cell r="AM1030"/>
          <cell r="AN1030"/>
          <cell r="AO1030"/>
          <cell r="AP1030">
            <v>0</v>
          </cell>
          <cell r="AQ1030">
            <v>0</v>
          </cell>
          <cell r="AR1030">
            <v>0</v>
          </cell>
          <cell r="AS1030">
            <v>0</v>
          </cell>
          <cell r="AT1030"/>
          <cell r="AU1030"/>
          <cell r="AV1030"/>
          <cell r="AW1030">
            <v>0</v>
          </cell>
          <cell r="AX1030">
            <v>0</v>
          </cell>
          <cell r="AY1030">
            <v>182.88</v>
          </cell>
          <cell r="AZ1030">
            <v>182.88</v>
          </cell>
          <cell r="BA1030"/>
          <cell r="BB1030"/>
          <cell r="BC1030"/>
          <cell r="BD1030">
            <v>0</v>
          </cell>
          <cell r="BE1030">
            <v>0</v>
          </cell>
          <cell r="BF1030">
            <v>1000</v>
          </cell>
          <cell r="BG1030">
            <v>1000</v>
          </cell>
          <cell r="BH1030"/>
          <cell r="BI1030"/>
          <cell r="BJ1030"/>
          <cell r="BK1030">
            <v>0</v>
          </cell>
          <cell r="BL1030">
            <v>0</v>
          </cell>
          <cell r="BM1030"/>
          <cell r="BN1030">
            <v>0</v>
          </cell>
          <cell r="BO1030">
            <v>0</v>
          </cell>
        </row>
        <row r="1031">
          <cell r="I1031" t="str">
            <v>5771/19</v>
          </cell>
          <cell r="J1031" t="str">
            <v>J_5771/19</v>
          </cell>
          <cell r="K1031">
            <v>2019</v>
          </cell>
          <cell r="L1031">
            <v>2021</v>
          </cell>
          <cell r="M1031">
            <v>56199.5</v>
          </cell>
          <cell r="N1031">
            <v>56199.5</v>
          </cell>
          <cell r="O1031">
            <v>0</v>
          </cell>
          <cell r="P1031">
            <v>0</v>
          </cell>
          <cell r="Q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0</v>
          </cell>
          <cell r="V1031">
            <v>846.91614999999729</v>
          </cell>
          <cell r="W1031">
            <v>55352.583850000003</v>
          </cell>
          <cell r="X1031">
            <v>55352.583850000003</v>
          </cell>
          <cell r="Y1031">
            <v>0</v>
          </cell>
          <cell r="Z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7544.8638499999997</v>
          </cell>
          <cell r="AE1031">
            <v>7544.8638499999997</v>
          </cell>
          <cell r="AF1031"/>
          <cell r="AG1031"/>
          <cell r="AH1031"/>
          <cell r="AI1031">
            <v>0</v>
          </cell>
          <cell r="AJ1031">
            <v>0</v>
          </cell>
          <cell r="AK1031">
            <v>3300.5</v>
          </cell>
          <cell r="AL1031">
            <v>3300.5</v>
          </cell>
          <cell r="AM1031"/>
          <cell r="AN1031"/>
          <cell r="AO1031"/>
          <cell r="AP1031">
            <v>0</v>
          </cell>
          <cell r="AQ1031">
            <v>0</v>
          </cell>
          <cell r="AR1031">
            <v>44507.22</v>
          </cell>
          <cell r="AS1031">
            <v>44507.22</v>
          </cell>
          <cell r="AT1031"/>
          <cell r="AU1031"/>
          <cell r="AV1031"/>
          <cell r="AW1031">
            <v>0</v>
          </cell>
          <cell r="AX1031">
            <v>0</v>
          </cell>
          <cell r="AY1031">
            <v>0</v>
          </cell>
          <cell r="AZ1031">
            <v>0</v>
          </cell>
          <cell r="BA1031"/>
          <cell r="BB1031"/>
          <cell r="BC1031"/>
          <cell r="BD1031">
            <v>0</v>
          </cell>
          <cell r="BE1031">
            <v>0</v>
          </cell>
          <cell r="BF1031">
            <v>0</v>
          </cell>
          <cell r="BG1031">
            <v>0</v>
          </cell>
          <cell r="BH1031"/>
          <cell r="BI1031"/>
          <cell r="BJ1031"/>
          <cell r="BK1031">
            <v>0</v>
          </cell>
          <cell r="BL1031">
            <v>0</v>
          </cell>
          <cell r="BM1031"/>
          <cell r="BN1031">
            <v>0</v>
          </cell>
          <cell r="BO1031">
            <v>0</v>
          </cell>
        </row>
        <row r="1032">
          <cell r="I1032" t="str">
            <v>6044/19</v>
          </cell>
          <cell r="J1032" t="str">
            <v xml:space="preserve">J_6044/19 </v>
          </cell>
          <cell r="K1032">
            <v>2020</v>
          </cell>
          <cell r="L1032">
            <v>2020</v>
          </cell>
          <cell r="M1032">
            <v>3009.05</v>
          </cell>
          <cell r="N1032">
            <v>3009.05</v>
          </cell>
          <cell r="O1032">
            <v>0</v>
          </cell>
          <cell r="P1032">
            <v>0.15</v>
          </cell>
          <cell r="Q1032">
            <v>0.15</v>
          </cell>
          <cell r="R1032">
            <v>0</v>
          </cell>
          <cell r="S1032">
            <v>0.4</v>
          </cell>
          <cell r="T1032">
            <v>0.4</v>
          </cell>
          <cell r="U1032">
            <v>0</v>
          </cell>
          <cell r="V1032">
            <v>17.5300000000002</v>
          </cell>
          <cell r="W1032">
            <v>2991.52</v>
          </cell>
          <cell r="X1032">
            <v>2991.52</v>
          </cell>
          <cell r="Y1032">
            <v>0</v>
          </cell>
          <cell r="Z1032">
            <v>0</v>
          </cell>
          <cell r="AA1032">
            <v>0</v>
          </cell>
          <cell r="AB1032">
            <v>0.15</v>
          </cell>
          <cell r="AC1032">
            <v>0.4</v>
          </cell>
          <cell r="AD1032">
            <v>2991.52</v>
          </cell>
          <cell r="AE1032">
            <v>2991.52</v>
          </cell>
          <cell r="AF1032"/>
          <cell r="AG1032"/>
          <cell r="AH1032"/>
          <cell r="AI1032">
            <v>0</v>
          </cell>
          <cell r="AJ1032">
            <v>0</v>
          </cell>
          <cell r="AK1032">
            <v>0</v>
          </cell>
          <cell r="AL1032">
            <v>0</v>
          </cell>
          <cell r="AM1032"/>
          <cell r="AN1032"/>
          <cell r="AO1032"/>
          <cell r="AP1032">
            <v>0</v>
          </cell>
          <cell r="AQ1032">
            <v>0</v>
          </cell>
          <cell r="AR1032">
            <v>0</v>
          </cell>
          <cell r="AS1032">
            <v>0</v>
          </cell>
          <cell r="AT1032"/>
          <cell r="AU1032"/>
          <cell r="AV1032"/>
          <cell r="AW1032">
            <v>0</v>
          </cell>
          <cell r="AX1032">
            <v>0</v>
          </cell>
          <cell r="AY1032">
            <v>0</v>
          </cell>
          <cell r="AZ1032">
            <v>0</v>
          </cell>
          <cell r="BA1032"/>
          <cell r="BB1032"/>
          <cell r="BC1032"/>
          <cell r="BD1032">
            <v>0</v>
          </cell>
          <cell r="BE1032">
            <v>0</v>
          </cell>
          <cell r="BF1032">
            <v>0</v>
          </cell>
          <cell r="BG1032">
            <v>0</v>
          </cell>
          <cell r="BH1032"/>
          <cell r="BI1032"/>
          <cell r="BJ1032"/>
          <cell r="BK1032">
            <v>0</v>
          </cell>
          <cell r="BL1032">
            <v>0</v>
          </cell>
          <cell r="BM1032"/>
          <cell r="BN1032">
            <v>0</v>
          </cell>
          <cell r="BO1032">
            <v>0</v>
          </cell>
        </row>
        <row r="1033">
          <cell r="I1033" t="str">
            <v>5678/19</v>
          </cell>
          <cell r="J1033" t="str">
            <v xml:space="preserve">J_5678/19 </v>
          </cell>
          <cell r="K1033">
            <v>2020</v>
          </cell>
          <cell r="L1033">
            <v>2020</v>
          </cell>
          <cell r="M1033">
            <v>3253.97</v>
          </cell>
          <cell r="N1033">
            <v>3253.97</v>
          </cell>
          <cell r="O1033">
            <v>0</v>
          </cell>
          <cell r="P1033">
            <v>0.04</v>
          </cell>
          <cell r="Q1033">
            <v>0.04</v>
          </cell>
          <cell r="R1033">
            <v>0</v>
          </cell>
          <cell r="S1033">
            <v>0.25</v>
          </cell>
          <cell r="T1033">
            <v>0.25</v>
          </cell>
          <cell r="U1033">
            <v>0</v>
          </cell>
          <cell r="V1033">
            <v>2058.0199999999995</v>
          </cell>
          <cell r="W1033">
            <v>1195.95</v>
          </cell>
          <cell r="X1033">
            <v>1195.95</v>
          </cell>
          <cell r="Y1033">
            <v>0</v>
          </cell>
          <cell r="Z1033">
            <v>0</v>
          </cell>
          <cell r="AA1033">
            <v>0</v>
          </cell>
          <cell r="AB1033">
            <v>0.04</v>
          </cell>
          <cell r="AC1033">
            <v>0.25</v>
          </cell>
          <cell r="AD1033">
            <v>1195.95</v>
          </cell>
          <cell r="AE1033">
            <v>1195.95</v>
          </cell>
          <cell r="AF1033"/>
          <cell r="AG1033"/>
          <cell r="AH1033"/>
          <cell r="AI1033">
            <v>0</v>
          </cell>
          <cell r="AJ1033">
            <v>0</v>
          </cell>
          <cell r="AK1033">
            <v>0</v>
          </cell>
          <cell r="AL1033">
            <v>0</v>
          </cell>
          <cell r="AM1033"/>
          <cell r="AN1033"/>
          <cell r="AO1033"/>
          <cell r="AP1033">
            <v>0</v>
          </cell>
          <cell r="AQ1033">
            <v>0</v>
          </cell>
          <cell r="AR1033">
            <v>0</v>
          </cell>
          <cell r="AS1033">
            <v>0</v>
          </cell>
          <cell r="AT1033"/>
          <cell r="AU1033"/>
          <cell r="AV1033"/>
          <cell r="AW1033">
            <v>0</v>
          </cell>
          <cell r="AX1033">
            <v>0</v>
          </cell>
          <cell r="AY1033">
            <v>0</v>
          </cell>
          <cell r="AZ1033">
            <v>0</v>
          </cell>
          <cell r="BA1033"/>
          <cell r="BB1033"/>
          <cell r="BC1033"/>
          <cell r="BD1033">
            <v>0</v>
          </cell>
          <cell r="BE1033">
            <v>0</v>
          </cell>
          <cell r="BF1033">
            <v>0</v>
          </cell>
          <cell r="BG1033">
            <v>0</v>
          </cell>
          <cell r="BH1033"/>
          <cell r="BI1033"/>
          <cell r="BJ1033"/>
          <cell r="BK1033">
            <v>0</v>
          </cell>
          <cell r="BL1033">
            <v>0</v>
          </cell>
          <cell r="BM1033"/>
          <cell r="BN1033">
            <v>0</v>
          </cell>
          <cell r="BO1033">
            <v>0</v>
          </cell>
        </row>
        <row r="1034">
          <cell r="I1034" t="str">
            <v>6093/19</v>
          </cell>
          <cell r="J1034" t="str">
            <v xml:space="preserve">J_6093/19 </v>
          </cell>
          <cell r="K1034">
            <v>2019</v>
          </cell>
          <cell r="L1034">
            <v>2021</v>
          </cell>
          <cell r="M1034">
            <v>4208.6000000000004</v>
          </cell>
          <cell r="N1034">
            <v>4208.6000000000004</v>
          </cell>
          <cell r="O1034">
            <v>0</v>
          </cell>
          <cell r="P1034">
            <v>0.2</v>
          </cell>
          <cell r="Q1034">
            <v>0.2</v>
          </cell>
          <cell r="R1034">
            <v>0</v>
          </cell>
          <cell r="S1034">
            <v>0.25</v>
          </cell>
          <cell r="T1034">
            <v>0.25</v>
          </cell>
          <cell r="U1034">
            <v>0</v>
          </cell>
          <cell r="V1034">
            <v>21.130000000000109</v>
          </cell>
          <cell r="W1034">
            <v>4187.47</v>
          </cell>
          <cell r="X1034">
            <v>4187.47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3808.6</v>
          </cell>
          <cell r="AE1034">
            <v>3808.6</v>
          </cell>
          <cell r="AF1034"/>
          <cell r="AG1034"/>
          <cell r="AH1034"/>
          <cell r="AI1034">
            <v>0.2</v>
          </cell>
          <cell r="AJ1034">
            <v>0.25</v>
          </cell>
          <cell r="AK1034">
            <v>378.87</v>
          </cell>
          <cell r="AL1034">
            <v>378.87</v>
          </cell>
          <cell r="AM1034"/>
          <cell r="AN1034"/>
          <cell r="AO1034"/>
          <cell r="AP1034">
            <v>0</v>
          </cell>
          <cell r="AQ1034">
            <v>0</v>
          </cell>
          <cell r="AR1034">
            <v>0</v>
          </cell>
          <cell r="AS1034">
            <v>0</v>
          </cell>
          <cell r="AT1034"/>
          <cell r="AU1034"/>
          <cell r="AV1034"/>
          <cell r="AW1034">
            <v>0</v>
          </cell>
          <cell r="AX1034">
            <v>0</v>
          </cell>
          <cell r="AY1034">
            <v>0</v>
          </cell>
          <cell r="AZ1034">
            <v>0</v>
          </cell>
          <cell r="BA1034"/>
          <cell r="BB1034"/>
          <cell r="BC1034"/>
          <cell r="BD1034">
            <v>0</v>
          </cell>
          <cell r="BE1034">
            <v>0</v>
          </cell>
          <cell r="BF1034">
            <v>0</v>
          </cell>
          <cell r="BG1034">
            <v>0</v>
          </cell>
          <cell r="BH1034"/>
          <cell r="BI1034"/>
          <cell r="BJ1034"/>
          <cell r="BK1034">
            <v>0</v>
          </cell>
          <cell r="BL1034">
            <v>0</v>
          </cell>
          <cell r="BM1034"/>
          <cell r="BN1034">
            <v>0</v>
          </cell>
          <cell r="BO1034">
            <v>0</v>
          </cell>
        </row>
        <row r="1035">
          <cell r="I1035" t="str">
            <v>6451/20</v>
          </cell>
          <cell r="J1035" t="str">
            <v>K_6451/20</v>
          </cell>
          <cell r="K1035">
            <v>2020</v>
          </cell>
          <cell r="L1035">
            <v>2020</v>
          </cell>
          <cell r="M1035">
            <v>2928.17</v>
          </cell>
          <cell r="N1035">
            <v>2928.17</v>
          </cell>
          <cell r="O1035">
            <v>0</v>
          </cell>
          <cell r="P1035">
            <v>0.04</v>
          </cell>
          <cell r="Q1035">
            <v>0.04</v>
          </cell>
          <cell r="R1035">
            <v>0</v>
          </cell>
          <cell r="S1035">
            <v>0.63</v>
          </cell>
          <cell r="T1035">
            <v>0.63</v>
          </cell>
          <cell r="U1035">
            <v>0</v>
          </cell>
          <cell r="V1035">
            <v>0</v>
          </cell>
          <cell r="W1035">
            <v>2928.17</v>
          </cell>
          <cell r="X1035">
            <v>2928.17</v>
          </cell>
          <cell r="Y1035">
            <v>0</v>
          </cell>
          <cell r="Z1035">
            <v>0</v>
          </cell>
          <cell r="AA1035">
            <v>0</v>
          </cell>
          <cell r="AB1035">
            <v>0.04</v>
          </cell>
          <cell r="AC1035">
            <v>0.63</v>
          </cell>
          <cell r="AD1035">
            <v>2928.17</v>
          </cell>
          <cell r="AE1035">
            <v>2928.17</v>
          </cell>
          <cell r="AF1035"/>
          <cell r="AG1035"/>
          <cell r="AH1035"/>
          <cell r="AI1035">
            <v>0</v>
          </cell>
          <cell r="AJ1035">
            <v>0</v>
          </cell>
          <cell r="AK1035">
            <v>0</v>
          </cell>
          <cell r="AL1035">
            <v>0</v>
          </cell>
          <cell r="AM1035"/>
          <cell r="AN1035"/>
          <cell r="AO1035"/>
          <cell r="AP1035">
            <v>0</v>
          </cell>
          <cell r="AQ1035">
            <v>0</v>
          </cell>
          <cell r="AR1035">
            <v>0</v>
          </cell>
          <cell r="AS1035">
            <v>0</v>
          </cell>
          <cell r="AT1035"/>
          <cell r="AU1035"/>
          <cell r="AV1035"/>
          <cell r="AW1035">
            <v>0</v>
          </cell>
          <cell r="AX1035">
            <v>0</v>
          </cell>
          <cell r="AY1035">
            <v>0</v>
          </cell>
          <cell r="AZ1035">
            <v>0</v>
          </cell>
          <cell r="BA1035"/>
          <cell r="BB1035"/>
          <cell r="BC1035"/>
          <cell r="BD1035">
            <v>0</v>
          </cell>
          <cell r="BE1035">
            <v>0</v>
          </cell>
          <cell r="BF1035">
            <v>0</v>
          </cell>
          <cell r="BG1035">
            <v>0</v>
          </cell>
          <cell r="BH1035"/>
          <cell r="BI1035"/>
          <cell r="BJ1035"/>
          <cell r="BK1035">
            <v>0</v>
          </cell>
          <cell r="BL1035">
            <v>0</v>
          </cell>
          <cell r="BM1035"/>
          <cell r="BN1035">
            <v>0</v>
          </cell>
          <cell r="BO1035">
            <v>0</v>
          </cell>
        </row>
        <row r="1036">
          <cell r="I1036"/>
          <cell r="J1036"/>
          <cell r="K1036"/>
          <cell r="L1036"/>
          <cell r="M1036">
            <v>311662.99947999988</v>
          </cell>
          <cell r="N1036" t="e">
            <v>#N/A</v>
          </cell>
          <cell r="O1036" t="e">
            <v>#N/A</v>
          </cell>
          <cell r="P1036">
            <v>0</v>
          </cell>
          <cell r="Q1036" t="e">
            <v>#N/A</v>
          </cell>
          <cell r="R1036" t="e">
            <v>#N/A</v>
          </cell>
          <cell r="S1036">
            <v>0</v>
          </cell>
          <cell r="T1036" t="e">
            <v>#N/A</v>
          </cell>
          <cell r="U1036" t="e">
            <v>#N/A</v>
          </cell>
          <cell r="V1036">
            <v>311662.99947999988</v>
          </cell>
          <cell r="W1036">
            <v>0</v>
          </cell>
          <cell r="X1036">
            <v>0</v>
          </cell>
          <cell r="Y1036">
            <v>0</v>
          </cell>
          <cell r="Z1036">
            <v>0</v>
          </cell>
          <cell r="AA1036">
            <v>0</v>
          </cell>
          <cell r="AB1036"/>
          <cell r="AC1036"/>
          <cell r="AD1036">
            <v>0</v>
          </cell>
          <cell r="AE1036"/>
          <cell r="AF1036">
            <v>0</v>
          </cell>
          <cell r="AG1036">
            <v>0</v>
          </cell>
          <cell r="AH1036">
            <v>0</v>
          </cell>
          <cell r="AI1036"/>
          <cell r="AJ1036"/>
          <cell r="AK1036"/>
          <cell r="AL1036"/>
          <cell r="AM1036">
            <v>0</v>
          </cell>
          <cell r="AN1036">
            <v>0</v>
          </cell>
          <cell r="AO1036">
            <v>0</v>
          </cell>
          <cell r="AP1036"/>
          <cell r="AQ1036"/>
          <cell r="AR1036"/>
          <cell r="AS1036"/>
          <cell r="AT1036">
            <v>0</v>
          </cell>
          <cell r="AU1036">
            <v>0</v>
          </cell>
          <cell r="AV1036">
            <v>0</v>
          </cell>
          <cell r="AW1036"/>
          <cell r="AX1036"/>
          <cell r="AY1036"/>
          <cell r="AZ1036"/>
          <cell r="BA1036">
            <v>0</v>
          </cell>
          <cell r="BB1036">
            <v>0</v>
          </cell>
          <cell r="BC1036">
            <v>0</v>
          </cell>
          <cell r="BD1036"/>
          <cell r="BE1036"/>
          <cell r="BF1036"/>
          <cell r="BG1036"/>
          <cell r="BH1036">
            <v>0</v>
          </cell>
          <cell r="BI1036">
            <v>0</v>
          </cell>
          <cell r="BJ1036">
            <v>0</v>
          </cell>
          <cell r="BK1036"/>
          <cell r="BL1036"/>
          <cell r="BM1036">
            <v>2</v>
          </cell>
          <cell r="BN1036"/>
          <cell r="BO1036"/>
        </row>
        <row r="1037">
          <cell r="I1037" t="str">
            <v>2251/15</v>
          </cell>
          <cell r="J1037" t="str">
            <v>I_2251/15</v>
          </cell>
          <cell r="K1037">
            <v>2018</v>
          </cell>
          <cell r="L1037">
            <v>2020</v>
          </cell>
          <cell r="M1037">
            <v>2064.16</v>
          </cell>
          <cell r="N1037">
            <v>2064.16</v>
          </cell>
          <cell r="O1037">
            <v>0</v>
          </cell>
          <cell r="P1037">
            <v>0.3</v>
          </cell>
          <cell r="Q1037">
            <v>0.3</v>
          </cell>
          <cell r="R1037">
            <v>0</v>
          </cell>
          <cell r="S1037">
            <v>0</v>
          </cell>
          <cell r="T1037">
            <v>0</v>
          </cell>
          <cell r="U1037">
            <v>0</v>
          </cell>
          <cell r="V1037">
            <v>0</v>
          </cell>
          <cell r="W1037">
            <v>2064.16</v>
          </cell>
          <cell r="X1037">
            <v>2064.16</v>
          </cell>
          <cell r="Y1037">
            <v>0</v>
          </cell>
          <cell r="Z1037">
            <v>0</v>
          </cell>
          <cell r="AA1037">
            <v>0</v>
          </cell>
          <cell r="AB1037">
            <v>0.3</v>
          </cell>
          <cell r="AC1037">
            <v>0</v>
          </cell>
          <cell r="AD1037">
            <v>2064.16</v>
          </cell>
          <cell r="AE1037">
            <v>2064.16</v>
          </cell>
          <cell r="AF1037"/>
          <cell r="AG1037"/>
          <cell r="AH1037"/>
          <cell r="AI1037">
            <v>0</v>
          </cell>
          <cell r="AJ1037">
            <v>0</v>
          </cell>
          <cell r="AK1037">
            <v>0</v>
          </cell>
          <cell r="AL1037">
            <v>0</v>
          </cell>
          <cell r="AM1037"/>
          <cell r="AN1037"/>
          <cell r="AO1037"/>
          <cell r="AP1037">
            <v>0</v>
          </cell>
          <cell r="AQ1037">
            <v>0</v>
          </cell>
          <cell r="AR1037">
            <v>0</v>
          </cell>
          <cell r="AS1037">
            <v>0</v>
          </cell>
          <cell r="AT1037"/>
          <cell r="AU1037"/>
          <cell r="AV1037"/>
          <cell r="AW1037">
            <v>0</v>
          </cell>
          <cell r="AX1037">
            <v>0</v>
          </cell>
          <cell r="AY1037">
            <v>0</v>
          </cell>
          <cell r="AZ1037">
            <v>0</v>
          </cell>
          <cell r="BA1037"/>
          <cell r="BB1037"/>
          <cell r="BC1037"/>
          <cell r="BD1037">
            <v>0</v>
          </cell>
          <cell r="BE1037">
            <v>0</v>
          </cell>
          <cell r="BF1037">
            <v>0</v>
          </cell>
          <cell r="BG1037">
            <v>0</v>
          </cell>
          <cell r="BH1037"/>
          <cell r="BI1037"/>
          <cell r="BJ1037"/>
          <cell r="BK1037">
            <v>0</v>
          </cell>
          <cell r="BL1037">
            <v>0</v>
          </cell>
          <cell r="BM1037"/>
          <cell r="BN1037">
            <v>0</v>
          </cell>
          <cell r="BO1037">
            <v>0</v>
          </cell>
        </row>
        <row r="1038">
          <cell r="I1038" t="str">
            <v>4723/18</v>
          </cell>
          <cell r="J1038" t="str">
            <v>I_4723/18</v>
          </cell>
          <cell r="K1038">
            <v>2018</v>
          </cell>
          <cell r="L1038">
            <v>2021</v>
          </cell>
          <cell r="M1038">
            <v>28688.42</v>
          </cell>
          <cell r="N1038">
            <v>28688.42</v>
          </cell>
          <cell r="O1038">
            <v>0</v>
          </cell>
          <cell r="P1038">
            <v>0</v>
          </cell>
          <cell r="Q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0</v>
          </cell>
          <cell r="V1038">
            <v>825.03532666666433</v>
          </cell>
          <cell r="W1038">
            <v>27863.384673333334</v>
          </cell>
          <cell r="X1038">
            <v>27863.384673333334</v>
          </cell>
          <cell r="Y1038">
            <v>0</v>
          </cell>
          <cell r="Z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7125.9346733333332</v>
          </cell>
          <cell r="AE1038">
            <v>7125.9346733333332</v>
          </cell>
          <cell r="AF1038"/>
          <cell r="AG1038"/>
          <cell r="AH1038"/>
          <cell r="AI1038">
            <v>0</v>
          </cell>
          <cell r="AJ1038">
            <v>0</v>
          </cell>
          <cell r="AK1038">
            <v>20737.45</v>
          </cell>
          <cell r="AL1038">
            <v>20737.45</v>
          </cell>
          <cell r="AM1038"/>
          <cell r="AN1038"/>
          <cell r="AO1038"/>
          <cell r="AP1038">
            <v>0</v>
          </cell>
          <cell r="AQ1038">
            <v>0</v>
          </cell>
          <cell r="AR1038">
            <v>0</v>
          </cell>
          <cell r="AS1038">
            <v>0</v>
          </cell>
          <cell r="AT1038"/>
          <cell r="AU1038"/>
          <cell r="AV1038"/>
          <cell r="AW1038">
            <v>0</v>
          </cell>
          <cell r="AX1038">
            <v>0</v>
          </cell>
          <cell r="AY1038">
            <v>0</v>
          </cell>
          <cell r="AZ1038">
            <v>0</v>
          </cell>
          <cell r="BA1038"/>
          <cell r="BB1038"/>
          <cell r="BC1038"/>
          <cell r="BD1038">
            <v>0</v>
          </cell>
          <cell r="BE1038">
            <v>0</v>
          </cell>
          <cell r="BF1038">
            <v>0</v>
          </cell>
          <cell r="BG1038">
            <v>0</v>
          </cell>
          <cell r="BH1038"/>
          <cell r="BI1038"/>
          <cell r="BJ1038"/>
          <cell r="BK1038">
            <v>0</v>
          </cell>
          <cell r="BL1038">
            <v>0</v>
          </cell>
          <cell r="BM1038"/>
          <cell r="BN1038">
            <v>0</v>
          </cell>
          <cell r="BO1038">
            <v>0</v>
          </cell>
        </row>
        <row r="1039">
          <cell r="I1039" t="str">
            <v>2252/15</v>
          </cell>
          <cell r="J1039" t="str">
            <v>G_2252/15</v>
          </cell>
          <cell r="K1039">
            <v>2017</v>
          </cell>
          <cell r="L1039">
            <v>2025</v>
          </cell>
          <cell r="M1039">
            <v>6311.12</v>
          </cell>
          <cell r="N1039">
            <v>6311.12</v>
          </cell>
          <cell r="O1039">
            <v>0</v>
          </cell>
          <cell r="P1039">
            <v>0.6</v>
          </cell>
          <cell r="Q1039">
            <v>0.6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6311.12</v>
          </cell>
          <cell r="X1039">
            <v>6311.12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/>
          <cell r="AG1039"/>
          <cell r="AH1039"/>
          <cell r="AI1039">
            <v>0</v>
          </cell>
          <cell r="AJ1039">
            <v>0</v>
          </cell>
          <cell r="AK1039">
            <v>0</v>
          </cell>
          <cell r="AL1039">
            <v>0</v>
          </cell>
          <cell r="AM1039"/>
          <cell r="AN1039"/>
          <cell r="AO1039"/>
          <cell r="AP1039">
            <v>0</v>
          </cell>
          <cell r="AQ1039">
            <v>0</v>
          </cell>
          <cell r="AR1039">
            <v>0</v>
          </cell>
          <cell r="AS1039">
            <v>0</v>
          </cell>
          <cell r="AT1039"/>
          <cell r="AU1039"/>
          <cell r="AV1039"/>
          <cell r="AW1039">
            <v>0</v>
          </cell>
          <cell r="AX1039">
            <v>0</v>
          </cell>
          <cell r="AY1039">
            <v>0</v>
          </cell>
          <cell r="AZ1039">
            <v>0</v>
          </cell>
          <cell r="BA1039"/>
          <cell r="BB1039"/>
          <cell r="BC1039"/>
          <cell r="BD1039">
            <v>0</v>
          </cell>
          <cell r="BE1039">
            <v>0</v>
          </cell>
          <cell r="BF1039">
            <v>10</v>
          </cell>
          <cell r="BG1039">
            <v>10</v>
          </cell>
          <cell r="BH1039"/>
          <cell r="BI1039"/>
          <cell r="BJ1039"/>
          <cell r="BK1039">
            <v>0.6</v>
          </cell>
          <cell r="BL1039">
            <v>0</v>
          </cell>
          <cell r="BM1039">
            <v>1</v>
          </cell>
          <cell r="BN1039">
            <v>6301.12</v>
          </cell>
          <cell r="BO1039">
            <v>6301.12</v>
          </cell>
        </row>
        <row r="1040">
          <cell r="I1040" t="str">
            <v>3365/16</v>
          </cell>
          <cell r="J1040" t="str">
            <v>H_3365/16</v>
          </cell>
          <cell r="K1040">
            <v>2016</v>
          </cell>
          <cell r="L1040">
            <v>2022</v>
          </cell>
          <cell r="M1040">
            <v>19305.849999999999</v>
          </cell>
          <cell r="N1040">
            <v>19305.849999999999</v>
          </cell>
          <cell r="O1040">
            <v>0</v>
          </cell>
          <cell r="P1040">
            <v>3.8</v>
          </cell>
          <cell r="Q1040">
            <v>3.8</v>
          </cell>
          <cell r="R1040">
            <v>0</v>
          </cell>
          <cell r="S1040">
            <v>0.69</v>
          </cell>
          <cell r="T1040">
            <v>0.69</v>
          </cell>
          <cell r="U1040">
            <v>0</v>
          </cell>
          <cell r="V1040">
            <v>3231.2699999999986</v>
          </cell>
          <cell r="W1040">
            <v>16074.58</v>
          </cell>
          <cell r="X1040">
            <v>16074.58</v>
          </cell>
          <cell r="Y1040">
            <v>0</v>
          </cell>
          <cell r="Z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1603.84</v>
          </cell>
          <cell r="AE1040">
            <v>1603.84</v>
          </cell>
          <cell r="AF1040"/>
          <cell r="AG1040"/>
          <cell r="AH1040"/>
          <cell r="AI1040">
            <v>0</v>
          </cell>
          <cell r="AJ1040">
            <v>0</v>
          </cell>
          <cell r="AK1040">
            <v>1470.74</v>
          </cell>
          <cell r="AL1040">
            <v>1470.74</v>
          </cell>
          <cell r="AM1040"/>
          <cell r="AN1040"/>
          <cell r="AO1040"/>
          <cell r="AP1040">
            <v>3.8</v>
          </cell>
          <cell r="AQ1040">
            <v>0.69</v>
          </cell>
          <cell r="AR1040">
            <v>13000</v>
          </cell>
          <cell r="AS1040">
            <v>13000</v>
          </cell>
          <cell r="AT1040"/>
          <cell r="AU1040"/>
          <cell r="AV1040"/>
          <cell r="AW1040">
            <v>0</v>
          </cell>
          <cell r="AX1040">
            <v>0</v>
          </cell>
          <cell r="AY1040">
            <v>0</v>
          </cell>
          <cell r="AZ1040">
            <v>0</v>
          </cell>
          <cell r="BA1040"/>
          <cell r="BB1040"/>
          <cell r="BC1040"/>
          <cell r="BD1040">
            <v>0</v>
          </cell>
          <cell r="BE1040">
            <v>0</v>
          </cell>
          <cell r="BF1040">
            <v>0</v>
          </cell>
          <cell r="BG1040">
            <v>0</v>
          </cell>
          <cell r="BH1040"/>
          <cell r="BI1040"/>
          <cell r="BJ1040"/>
          <cell r="BK1040">
            <v>0</v>
          </cell>
          <cell r="BL1040">
            <v>0</v>
          </cell>
          <cell r="BM1040"/>
          <cell r="BN1040">
            <v>0</v>
          </cell>
          <cell r="BO1040">
            <v>0</v>
          </cell>
        </row>
        <row r="1041">
          <cell r="I1041" t="str">
            <v>2253/15</v>
          </cell>
          <cell r="J1041" t="str">
            <v>G_2253/15</v>
          </cell>
          <cell r="K1041">
            <v>2016</v>
          </cell>
          <cell r="L1041">
            <v>2021</v>
          </cell>
          <cell r="M1041">
            <v>8840.77</v>
          </cell>
          <cell r="N1041">
            <v>8840.77</v>
          </cell>
          <cell r="O1041">
            <v>0</v>
          </cell>
          <cell r="P1041">
            <v>0.6</v>
          </cell>
          <cell r="Q1041">
            <v>0.6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162.32799999999952</v>
          </cell>
          <cell r="W1041">
            <v>8678.4420000000009</v>
          </cell>
          <cell r="X1041">
            <v>8678.4420000000009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6942.7520000000004</v>
          </cell>
          <cell r="AE1041">
            <v>6942.7520000000004</v>
          </cell>
          <cell r="AF1041"/>
          <cell r="AG1041"/>
          <cell r="AH1041"/>
          <cell r="AI1041">
            <v>0.6</v>
          </cell>
          <cell r="AJ1041">
            <v>0</v>
          </cell>
          <cell r="AK1041">
            <v>1735.69</v>
          </cell>
          <cell r="AL1041">
            <v>1735.69</v>
          </cell>
          <cell r="AM1041"/>
          <cell r="AN1041"/>
          <cell r="AO1041"/>
          <cell r="AP1041">
            <v>0</v>
          </cell>
          <cell r="AQ1041">
            <v>0</v>
          </cell>
          <cell r="AR1041">
            <v>0</v>
          </cell>
          <cell r="AS1041">
            <v>0</v>
          </cell>
          <cell r="AT1041"/>
          <cell r="AU1041"/>
          <cell r="AV1041"/>
          <cell r="AW1041">
            <v>0</v>
          </cell>
          <cell r="AX1041">
            <v>0</v>
          </cell>
          <cell r="AY1041">
            <v>0</v>
          </cell>
          <cell r="AZ1041">
            <v>0</v>
          </cell>
          <cell r="BA1041"/>
          <cell r="BB1041"/>
          <cell r="BC1041"/>
          <cell r="BD1041">
            <v>0</v>
          </cell>
          <cell r="BE1041">
            <v>0</v>
          </cell>
          <cell r="BF1041">
            <v>0</v>
          </cell>
          <cell r="BG1041">
            <v>0</v>
          </cell>
          <cell r="BH1041"/>
          <cell r="BI1041"/>
          <cell r="BJ1041"/>
          <cell r="BK1041">
            <v>0</v>
          </cell>
          <cell r="BL1041">
            <v>0</v>
          </cell>
          <cell r="BM1041">
            <v>1</v>
          </cell>
          <cell r="BN1041">
            <v>0</v>
          </cell>
          <cell r="BO1041">
            <v>0</v>
          </cell>
        </row>
        <row r="1042">
          <cell r="I1042" t="str">
            <v>2254/15</v>
          </cell>
          <cell r="J1042" t="str">
            <v>G_2254/15</v>
          </cell>
          <cell r="K1042">
            <v>2016</v>
          </cell>
          <cell r="L1042">
            <v>2020</v>
          </cell>
          <cell r="M1042">
            <v>1300.18</v>
          </cell>
          <cell r="N1042">
            <v>1300.18</v>
          </cell>
          <cell r="O1042">
            <v>0</v>
          </cell>
          <cell r="P1042">
            <v>0.05</v>
          </cell>
          <cell r="Q1042">
            <v>0.05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82.970000000000027</v>
          </cell>
          <cell r="W1042">
            <v>1217.21</v>
          </cell>
          <cell r="X1042">
            <v>1217.21</v>
          </cell>
          <cell r="Y1042">
            <v>0</v>
          </cell>
          <cell r="Z1042">
            <v>0</v>
          </cell>
          <cell r="AA1042">
            <v>0</v>
          </cell>
          <cell r="AB1042">
            <v>0.05</v>
          </cell>
          <cell r="AC1042">
            <v>0</v>
          </cell>
          <cell r="AD1042">
            <v>1217.21</v>
          </cell>
          <cell r="AE1042">
            <v>1217.21</v>
          </cell>
          <cell r="AF1042"/>
          <cell r="AG1042"/>
          <cell r="AH1042"/>
          <cell r="AI1042">
            <v>0</v>
          </cell>
          <cell r="AJ1042">
            <v>0</v>
          </cell>
          <cell r="AK1042">
            <v>0</v>
          </cell>
          <cell r="AL1042">
            <v>0</v>
          </cell>
          <cell r="AM1042"/>
          <cell r="AN1042"/>
          <cell r="AO1042"/>
          <cell r="AP1042">
            <v>0</v>
          </cell>
          <cell r="AQ1042">
            <v>0</v>
          </cell>
          <cell r="AR1042">
            <v>0</v>
          </cell>
          <cell r="AS1042">
            <v>0</v>
          </cell>
          <cell r="AT1042"/>
          <cell r="AU1042"/>
          <cell r="AV1042"/>
          <cell r="AW1042">
            <v>0</v>
          </cell>
          <cell r="AX1042">
            <v>0</v>
          </cell>
          <cell r="AY1042">
            <v>0</v>
          </cell>
          <cell r="AZ1042">
            <v>0</v>
          </cell>
          <cell r="BA1042"/>
          <cell r="BB1042"/>
          <cell r="BC1042"/>
          <cell r="BD1042">
            <v>0</v>
          </cell>
          <cell r="BE1042">
            <v>0</v>
          </cell>
          <cell r="BF1042">
            <v>0</v>
          </cell>
          <cell r="BG1042">
            <v>0</v>
          </cell>
          <cell r="BH1042"/>
          <cell r="BI1042"/>
          <cell r="BJ1042"/>
          <cell r="BK1042">
            <v>0</v>
          </cell>
          <cell r="BL1042">
            <v>0</v>
          </cell>
          <cell r="BM1042"/>
          <cell r="BN1042">
            <v>0</v>
          </cell>
          <cell r="BO1042">
            <v>0</v>
          </cell>
        </row>
        <row r="1043">
          <cell r="I1043" t="str">
            <v>2261/15</v>
          </cell>
          <cell r="J1043" t="str">
            <v>G_2261/15</v>
          </cell>
          <cell r="K1043">
            <v>2016</v>
          </cell>
          <cell r="L1043">
            <v>2020</v>
          </cell>
          <cell r="M1043">
            <v>2245.23</v>
          </cell>
          <cell r="N1043">
            <v>2245.23</v>
          </cell>
          <cell r="O1043">
            <v>0</v>
          </cell>
          <cell r="P1043">
            <v>0.15</v>
          </cell>
          <cell r="Q1043">
            <v>0.15</v>
          </cell>
          <cell r="R1043">
            <v>0</v>
          </cell>
          <cell r="S1043">
            <v>0.25</v>
          </cell>
          <cell r="T1043">
            <v>0.25</v>
          </cell>
          <cell r="U1043">
            <v>0</v>
          </cell>
          <cell r="V1043">
            <v>446.80999999999995</v>
          </cell>
          <cell r="W1043">
            <v>1798.42</v>
          </cell>
          <cell r="X1043">
            <v>1798.42</v>
          </cell>
          <cell r="Y1043">
            <v>0</v>
          </cell>
          <cell r="Z1043">
            <v>0</v>
          </cell>
          <cell r="AA1043">
            <v>0</v>
          </cell>
          <cell r="AB1043">
            <v>0.15</v>
          </cell>
          <cell r="AC1043">
            <v>0.25</v>
          </cell>
          <cell r="AD1043">
            <v>1798.42</v>
          </cell>
          <cell r="AE1043">
            <v>1798.42</v>
          </cell>
          <cell r="AF1043"/>
          <cell r="AG1043"/>
          <cell r="AH1043"/>
          <cell r="AI1043">
            <v>0</v>
          </cell>
          <cell r="AJ1043">
            <v>0</v>
          </cell>
          <cell r="AK1043">
            <v>0</v>
          </cell>
          <cell r="AL1043">
            <v>0</v>
          </cell>
          <cell r="AM1043"/>
          <cell r="AN1043"/>
          <cell r="AO1043"/>
          <cell r="AP1043">
            <v>0</v>
          </cell>
          <cell r="AQ1043">
            <v>0</v>
          </cell>
          <cell r="AR1043">
            <v>0</v>
          </cell>
          <cell r="AS1043">
            <v>0</v>
          </cell>
          <cell r="AT1043"/>
          <cell r="AU1043"/>
          <cell r="AV1043"/>
          <cell r="AW1043">
            <v>0</v>
          </cell>
          <cell r="AX1043">
            <v>0</v>
          </cell>
          <cell r="AY1043">
            <v>0</v>
          </cell>
          <cell r="AZ1043">
            <v>0</v>
          </cell>
          <cell r="BA1043"/>
          <cell r="BB1043"/>
          <cell r="BC1043"/>
          <cell r="BD1043">
            <v>0</v>
          </cell>
          <cell r="BE1043">
            <v>0</v>
          </cell>
          <cell r="BF1043">
            <v>0</v>
          </cell>
          <cell r="BG1043">
            <v>0</v>
          </cell>
          <cell r="BH1043"/>
          <cell r="BI1043"/>
          <cell r="BJ1043"/>
          <cell r="BK1043">
            <v>0</v>
          </cell>
          <cell r="BL1043">
            <v>0</v>
          </cell>
          <cell r="BM1043"/>
          <cell r="BN1043">
            <v>0</v>
          </cell>
          <cell r="BO1043">
            <v>0</v>
          </cell>
        </row>
        <row r="1044">
          <cell r="I1044" t="str">
            <v>2262/15</v>
          </cell>
          <cell r="J1044" t="str">
            <v>G_2262/15</v>
          </cell>
          <cell r="K1044">
            <v>2017</v>
          </cell>
          <cell r="L1044">
            <v>2022</v>
          </cell>
          <cell r="M1044">
            <v>2448.86</v>
          </cell>
          <cell r="N1044">
            <v>2448.86</v>
          </cell>
          <cell r="O1044">
            <v>0</v>
          </cell>
          <cell r="P1044">
            <v>0.55000000000000004</v>
          </cell>
          <cell r="Q1044">
            <v>0.55000000000000004</v>
          </cell>
          <cell r="R1044">
            <v>0</v>
          </cell>
          <cell r="S1044">
            <v>0</v>
          </cell>
          <cell r="T1044">
            <v>0</v>
          </cell>
          <cell r="U1044">
            <v>0</v>
          </cell>
          <cell r="V1044">
            <v>200.76000000000022</v>
          </cell>
          <cell r="W1044">
            <v>2248.1</v>
          </cell>
          <cell r="X1044">
            <v>2248.1</v>
          </cell>
          <cell r="Y1044">
            <v>0</v>
          </cell>
          <cell r="Z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400</v>
          </cell>
          <cell r="AE1044">
            <v>400</v>
          </cell>
          <cell r="AF1044"/>
          <cell r="AG1044"/>
          <cell r="AH1044"/>
          <cell r="AI1044">
            <v>0</v>
          </cell>
          <cell r="AJ1044">
            <v>0</v>
          </cell>
          <cell r="AK1044">
            <v>1600</v>
          </cell>
          <cell r="AL1044">
            <v>1600</v>
          </cell>
          <cell r="AM1044"/>
          <cell r="AN1044"/>
          <cell r="AO1044"/>
          <cell r="AP1044">
            <v>0.55000000000000004</v>
          </cell>
          <cell r="AQ1044">
            <v>0</v>
          </cell>
          <cell r="AR1044">
            <v>248.1</v>
          </cell>
          <cell r="AS1044">
            <v>248.1</v>
          </cell>
          <cell r="AT1044"/>
          <cell r="AU1044"/>
          <cell r="AV1044"/>
          <cell r="AW1044">
            <v>0</v>
          </cell>
          <cell r="AX1044">
            <v>0</v>
          </cell>
          <cell r="AY1044">
            <v>0</v>
          </cell>
          <cell r="AZ1044">
            <v>0</v>
          </cell>
          <cell r="BA1044"/>
          <cell r="BB1044"/>
          <cell r="BC1044"/>
          <cell r="BD1044">
            <v>0</v>
          </cell>
          <cell r="BE1044">
            <v>0</v>
          </cell>
          <cell r="BF1044">
            <v>0</v>
          </cell>
          <cell r="BG1044">
            <v>0</v>
          </cell>
          <cell r="BH1044"/>
          <cell r="BI1044"/>
          <cell r="BJ1044"/>
          <cell r="BK1044">
            <v>0</v>
          </cell>
          <cell r="BL1044">
            <v>0</v>
          </cell>
          <cell r="BM1044"/>
          <cell r="BN1044">
            <v>0</v>
          </cell>
          <cell r="BO1044">
            <v>0</v>
          </cell>
        </row>
        <row r="1045">
          <cell r="I1045" t="str">
            <v>2263/15</v>
          </cell>
          <cell r="J1045" t="str">
            <v>G_2263/15</v>
          </cell>
          <cell r="K1045">
            <v>2017</v>
          </cell>
          <cell r="L1045">
            <v>2023</v>
          </cell>
          <cell r="M1045">
            <v>6140.33</v>
          </cell>
          <cell r="N1045">
            <v>6140.33</v>
          </cell>
          <cell r="O1045">
            <v>0</v>
          </cell>
          <cell r="P1045">
            <v>1.1000000000000001</v>
          </cell>
          <cell r="Q1045">
            <v>1.1000000000000001</v>
          </cell>
          <cell r="R1045">
            <v>0</v>
          </cell>
          <cell r="S1045">
            <v>0</v>
          </cell>
          <cell r="T1045">
            <v>0</v>
          </cell>
          <cell r="U1045">
            <v>0</v>
          </cell>
          <cell r="V1045">
            <v>0</v>
          </cell>
          <cell r="W1045">
            <v>6140.33</v>
          </cell>
          <cell r="X1045">
            <v>6140.33</v>
          </cell>
          <cell r="Y1045">
            <v>0</v>
          </cell>
          <cell r="Z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0</v>
          </cell>
          <cell r="AF1045"/>
          <cell r="AG1045"/>
          <cell r="AH1045"/>
          <cell r="AI1045">
            <v>0</v>
          </cell>
          <cell r="AJ1045">
            <v>0</v>
          </cell>
          <cell r="AK1045">
            <v>0</v>
          </cell>
          <cell r="AL1045">
            <v>0</v>
          </cell>
          <cell r="AM1045"/>
          <cell r="AN1045"/>
          <cell r="AO1045"/>
          <cell r="AP1045">
            <v>0</v>
          </cell>
          <cell r="AQ1045">
            <v>0</v>
          </cell>
          <cell r="AR1045">
            <v>0</v>
          </cell>
          <cell r="AS1045">
            <v>0</v>
          </cell>
          <cell r="AT1045"/>
          <cell r="AU1045"/>
          <cell r="AV1045"/>
          <cell r="AW1045">
            <v>1.1000000000000001</v>
          </cell>
          <cell r="AX1045">
            <v>0</v>
          </cell>
          <cell r="AY1045">
            <v>6140.33</v>
          </cell>
          <cell r="AZ1045">
            <v>6140.33</v>
          </cell>
          <cell r="BA1045"/>
          <cell r="BB1045"/>
          <cell r="BC1045"/>
          <cell r="BD1045">
            <v>0</v>
          </cell>
          <cell r="BE1045">
            <v>0</v>
          </cell>
          <cell r="BF1045">
            <v>0</v>
          </cell>
          <cell r="BG1045">
            <v>0</v>
          </cell>
          <cell r="BH1045"/>
          <cell r="BI1045"/>
          <cell r="BJ1045"/>
          <cell r="BK1045">
            <v>0</v>
          </cell>
          <cell r="BL1045">
            <v>0</v>
          </cell>
          <cell r="BM1045"/>
          <cell r="BN1045">
            <v>0</v>
          </cell>
          <cell r="BO1045">
            <v>0</v>
          </cell>
        </row>
        <row r="1046">
          <cell r="I1046" t="str">
            <v>2264/15</v>
          </cell>
          <cell r="J1046" t="str">
            <v>I_2264/15</v>
          </cell>
          <cell r="K1046">
            <v>2018</v>
          </cell>
          <cell r="L1046">
            <v>2022</v>
          </cell>
          <cell r="M1046">
            <v>5609.55</v>
          </cell>
          <cell r="N1046">
            <v>5609.55</v>
          </cell>
          <cell r="O1046">
            <v>0</v>
          </cell>
          <cell r="P1046">
            <v>1</v>
          </cell>
          <cell r="Q1046">
            <v>1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5609.55</v>
          </cell>
          <cell r="X1046">
            <v>5609.55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/>
          <cell r="AG1046"/>
          <cell r="AH1046"/>
          <cell r="AI1046">
            <v>0</v>
          </cell>
          <cell r="AJ1046">
            <v>0</v>
          </cell>
          <cell r="AK1046">
            <v>0</v>
          </cell>
          <cell r="AL1046">
            <v>0</v>
          </cell>
          <cell r="AM1046"/>
          <cell r="AN1046"/>
          <cell r="AO1046"/>
          <cell r="AP1046">
            <v>1</v>
          </cell>
          <cell r="AQ1046">
            <v>0</v>
          </cell>
          <cell r="AR1046">
            <v>109.55</v>
          </cell>
          <cell r="AS1046">
            <v>109.55</v>
          </cell>
          <cell r="AT1046"/>
          <cell r="AU1046"/>
          <cell r="AV1046"/>
          <cell r="AW1046">
            <v>0</v>
          </cell>
          <cell r="AX1046">
            <v>0</v>
          </cell>
          <cell r="AY1046">
            <v>5500</v>
          </cell>
          <cell r="AZ1046">
            <v>5500</v>
          </cell>
          <cell r="BA1046"/>
          <cell r="BB1046"/>
          <cell r="BC1046"/>
          <cell r="BD1046">
            <v>0</v>
          </cell>
          <cell r="BE1046">
            <v>0</v>
          </cell>
          <cell r="BF1046">
            <v>0</v>
          </cell>
          <cell r="BG1046">
            <v>0</v>
          </cell>
          <cell r="BH1046"/>
          <cell r="BI1046"/>
          <cell r="BJ1046"/>
          <cell r="BK1046">
            <v>0</v>
          </cell>
          <cell r="BL1046">
            <v>0</v>
          </cell>
          <cell r="BM1046"/>
          <cell r="BN1046">
            <v>0</v>
          </cell>
          <cell r="BO1046">
            <v>0</v>
          </cell>
        </row>
        <row r="1047">
          <cell r="I1047" t="str">
            <v>2265/15</v>
          </cell>
          <cell r="J1047" t="str">
            <v>G_2265/15</v>
          </cell>
          <cell r="K1047">
            <v>2019</v>
          </cell>
          <cell r="L1047">
            <v>2022</v>
          </cell>
          <cell r="M1047">
            <v>2934.9</v>
          </cell>
          <cell r="N1047">
            <v>2934.9</v>
          </cell>
          <cell r="O1047">
            <v>0</v>
          </cell>
          <cell r="P1047">
            <v>0.65</v>
          </cell>
          <cell r="Q1047">
            <v>0.65</v>
          </cell>
          <cell r="R1047">
            <v>0</v>
          </cell>
          <cell r="S1047">
            <v>0.1</v>
          </cell>
          <cell r="T1047">
            <v>0.1</v>
          </cell>
          <cell r="U1047">
            <v>0</v>
          </cell>
          <cell r="V1047">
            <v>1480.5</v>
          </cell>
          <cell r="W1047">
            <v>1454.4</v>
          </cell>
          <cell r="X1047">
            <v>1454.4</v>
          </cell>
          <cell r="Y1047">
            <v>0</v>
          </cell>
          <cell r="Z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0</v>
          </cell>
          <cell r="AF1047"/>
          <cell r="AG1047"/>
          <cell r="AH1047"/>
          <cell r="AI1047">
            <v>0</v>
          </cell>
          <cell r="AJ1047">
            <v>0</v>
          </cell>
          <cell r="AK1047">
            <v>0</v>
          </cell>
          <cell r="AL1047">
            <v>0</v>
          </cell>
          <cell r="AM1047"/>
          <cell r="AN1047"/>
          <cell r="AO1047"/>
          <cell r="AP1047">
            <v>0.65</v>
          </cell>
          <cell r="AQ1047">
            <v>0.1</v>
          </cell>
          <cell r="AR1047">
            <v>1454.4</v>
          </cell>
          <cell r="AS1047">
            <v>1454.4</v>
          </cell>
          <cell r="AT1047"/>
          <cell r="AU1047"/>
          <cell r="AV1047"/>
          <cell r="AW1047">
            <v>0</v>
          </cell>
          <cell r="AX1047">
            <v>0</v>
          </cell>
          <cell r="AY1047">
            <v>0</v>
          </cell>
          <cell r="AZ1047">
            <v>0</v>
          </cell>
          <cell r="BA1047"/>
          <cell r="BB1047"/>
          <cell r="BC1047"/>
          <cell r="BD1047">
            <v>0</v>
          </cell>
          <cell r="BE1047">
            <v>0</v>
          </cell>
          <cell r="BF1047">
            <v>0</v>
          </cell>
          <cell r="BG1047">
            <v>0</v>
          </cell>
          <cell r="BH1047"/>
          <cell r="BI1047"/>
          <cell r="BJ1047"/>
          <cell r="BK1047">
            <v>0</v>
          </cell>
          <cell r="BL1047">
            <v>0</v>
          </cell>
          <cell r="BM1047"/>
          <cell r="BN1047">
            <v>0</v>
          </cell>
          <cell r="BO1047">
            <v>0</v>
          </cell>
        </row>
        <row r="1048">
          <cell r="I1048" t="str">
            <v>526/12</v>
          </cell>
          <cell r="J1048" t="str">
            <v>G_526/12</v>
          </cell>
          <cell r="K1048">
            <v>2012</v>
          </cell>
          <cell r="L1048">
            <v>2020</v>
          </cell>
          <cell r="M1048">
            <v>10905.8</v>
          </cell>
          <cell r="N1048">
            <v>10905.8</v>
          </cell>
          <cell r="O1048">
            <v>0</v>
          </cell>
          <cell r="P1048">
            <v>0.8</v>
          </cell>
          <cell r="Q1048">
            <v>0.8</v>
          </cell>
          <cell r="R1048">
            <v>0</v>
          </cell>
          <cell r="S1048">
            <v>0.4</v>
          </cell>
          <cell r="T1048">
            <v>0.4</v>
          </cell>
          <cell r="U1048">
            <v>0</v>
          </cell>
          <cell r="V1048">
            <v>3623.5399999999991</v>
          </cell>
          <cell r="W1048">
            <v>7282.26</v>
          </cell>
          <cell r="X1048">
            <v>7282.26</v>
          </cell>
          <cell r="Y1048">
            <v>0</v>
          </cell>
          <cell r="Z1048">
            <v>0</v>
          </cell>
          <cell r="AA1048">
            <v>0</v>
          </cell>
          <cell r="AB1048">
            <v>0.8</v>
          </cell>
          <cell r="AC1048">
            <v>0.4</v>
          </cell>
          <cell r="AD1048">
            <v>1282.26</v>
          </cell>
          <cell r="AE1048">
            <v>1282.26</v>
          </cell>
          <cell r="AF1048"/>
          <cell r="AG1048"/>
          <cell r="AH1048"/>
          <cell r="AI1048">
            <v>0</v>
          </cell>
          <cell r="AJ1048">
            <v>0</v>
          </cell>
          <cell r="AK1048">
            <v>6000</v>
          </cell>
          <cell r="AL1048">
            <v>6000</v>
          </cell>
          <cell r="AM1048"/>
          <cell r="AN1048"/>
          <cell r="AO1048"/>
          <cell r="AP1048">
            <v>0</v>
          </cell>
          <cell r="AQ1048">
            <v>0</v>
          </cell>
          <cell r="AR1048">
            <v>0</v>
          </cell>
          <cell r="AS1048">
            <v>0</v>
          </cell>
          <cell r="AT1048"/>
          <cell r="AU1048"/>
          <cell r="AV1048"/>
          <cell r="AW1048">
            <v>0</v>
          </cell>
          <cell r="AX1048">
            <v>0</v>
          </cell>
          <cell r="AY1048">
            <v>0</v>
          </cell>
          <cell r="AZ1048">
            <v>0</v>
          </cell>
          <cell r="BA1048"/>
          <cell r="BB1048"/>
          <cell r="BC1048"/>
          <cell r="BD1048">
            <v>0</v>
          </cell>
          <cell r="BE1048">
            <v>0</v>
          </cell>
          <cell r="BF1048">
            <v>0</v>
          </cell>
          <cell r="BG1048">
            <v>0</v>
          </cell>
          <cell r="BH1048"/>
          <cell r="BI1048"/>
          <cell r="BJ1048"/>
          <cell r="BK1048">
            <v>0</v>
          </cell>
          <cell r="BL1048">
            <v>0</v>
          </cell>
          <cell r="BM1048"/>
          <cell r="BN1048">
            <v>0</v>
          </cell>
          <cell r="BO1048">
            <v>0</v>
          </cell>
        </row>
        <row r="1049">
          <cell r="I1049" t="str">
            <v>5754/18</v>
          </cell>
          <cell r="J1049" t="str">
            <v>J_5754/18</v>
          </cell>
          <cell r="K1049">
            <v>2018</v>
          </cell>
          <cell r="L1049">
            <v>2020</v>
          </cell>
          <cell r="M1049">
            <v>3307.7494799999999</v>
          </cell>
          <cell r="N1049">
            <v>4049.44</v>
          </cell>
          <cell r="O1049">
            <v>-741.69052000000011</v>
          </cell>
          <cell r="P1049">
            <v>0.33</v>
          </cell>
          <cell r="Q1049">
            <v>0.33</v>
          </cell>
          <cell r="R1049">
            <v>0</v>
          </cell>
          <cell r="S1049">
            <v>0.4</v>
          </cell>
          <cell r="T1049">
            <v>0.4</v>
          </cell>
          <cell r="U1049">
            <v>-0.4</v>
          </cell>
          <cell r="V1049">
            <v>2756.6594799999998</v>
          </cell>
          <cell r="W1049">
            <v>551.09</v>
          </cell>
          <cell r="X1049">
            <v>551.09</v>
          </cell>
          <cell r="Y1049">
            <v>0</v>
          </cell>
          <cell r="Z1049">
            <v>0</v>
          </cell>
          <cell r="AA1049">
            <v>0</v>
          </cell>
          <cell r="AB1049">
            <v>0.33</v>
          </cell>
          <cell r="AC1049">
            <v>0.4</v>
          </cell>
          <cell r="AD1049">
            <v>551.09</v>
          </cell>
          <cell r="AE1049">
            <v>551.09</v>
          </cell>
          <cell r="AF1049"/>
          <cell r="AG1049"/>
          <cell r="AH1049"/>
          <cell r="AI1049">
            <v>0</v>
          </cell>
          <cell r="AJ1049">
            <v>0</v>
          </cell>
          <cell r="AK1049">
            <v>0</v>
          </cell>
          <cell r="AL1049">
            <v>0</v>
          </cell>
          <cell r="AM1049"/>
          <cell r="AN1049"/>
          <cell r="AO1049"/>
          <cell r="AP1049">
            <v>0</v>
          </cell>
          <cell r="AQ1049">
            <v>0</v>
          </cell>
          <cell r="AR1049">
            <v>0</v>
          </cell>
          <cell r="AS1049">
            <v>0</v>
          </cell>
          <cell r="AT1049"/>
          <cell r="AU1049"/>
          <cell r="AV1049"/>
          <cell r="AW1049">
            <v>0</v>
          </cell>
          <cell r="AX1049">
            <v>0</v>
          </cell>
          <cell r="AY1049">
            <v>0</v>
          </cell>
          <cell r="AZ1049">
            <v>0</v>
          </cell>
          <cell r="BA1049"/>
          <cell r="BB1049"/>
          <cell r="BC1049"/>
          <cell r="BD1049">
            <v>0</v>
          </cell>
          <cell r="BE1049">
            <v>0</v>
          </cell>
          <cell r="BF1049">
            <v>0</v>
          </cell>
          <cell r="BG1049">
            <v>0</v>
          </cell>
          <cell r="BH1049"/>
          <cell r="BI1049"/>
          <cell r="BJ1049"/>
          <cell r="BK1049">
            <v>0</v>
          </cell>
          <cell r="BL1049">
            <v>0</v>
          </cell>
          <cell r="BM1049"/>
          <cell r="BN1049">
            <v>0</v>
          </cell>
          <cell r="BO1049">
            <v>0</v>
          </cell>
        </row>
        <row r="1050">
          <cell r="I1050" t="str">
            <v>3657/17</v>
          </cell>
          <cell r="J1050" t="str">
            <v xml:space="preserve">I_3657/17 </v>
          </cell>
          <cell r="K1050">
            <v>2018</v>
          </cell>
          <cell r="L1050">
            <v>2024</v>
          </cell>
          <cell r="M1050">
            <v>59021.65</v>
          </cell>
          <cell r="N1050">
            <v>59021.65</v>
          </cell>
          <cell r="O1050">
            <v>0</v>
          </cell>
          <cell r="P1050">
            <v>8</v>
          </cell>
          <cell r="Q1050">
            <v>8</v>
          </cell>
          <cell r="R1050">
            <v>0</v>
          </cell>
          <cell r="S1050">
            <v>0</v>
          </cell>
          <cell r="T1050">
            <v>0</v>
          </cell>
          <cell r="U1050">
            <v>0</v>
          </cell>
          <cell r="V1050">
            <v>0</v>
          </cell>
          <cell r="W1050">
            <v>59021.649999999994</v>
          </cell>
          <cell r="X1050">
            <v>59021.649999999994</v>
          </cell>
          <cell r="Y1050">
            <v>0</v>
          </cell>
          <cell r="Z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0</v>
          </cell>
          <cell r="AE1050">
            <v>0</v>
          </cell>
          <cell r="AF1050"/>
          <cell r="AG1050"/>
          <cell r="AH1050"/>
          <cell r="AI1050">
            <v>0</v>
          </cell>
          <cell r="AJ1050">
            <v>0</v>
          </cell>
          <cell r="AK1050">
            <v>0</v>
          </cell>
          <cell r="AL1050">
            <v>0</v>
          </cell>
          <cell r="AM1050"/>
          <cell r="AN1050"/>
          <cell r="AO1050"/>
          <cell r="AP1050">
            <v>0</v>
          </cell>
          <cell r="AQ1050">
            <v>0</v>
          </cell>
          <cell r="AR1050">
            <v>0</v>
          </cell>
          <cell r="AS1050">
            <v>0</v>
          </cell>
          <cell r="AT1050"/>
          <cell r="AU1050"/>
          <cell r="AV1050"/>
          <cell r="AW1050">
            <v>0</v>
          </cell>
          <cell r="AX1050">
            <v>0</v>
          </cell>
          <cell r="AY1050">
            <v>0</v>
          </cell>
          <cell r="AZ1050">
            <v>0</v>
          </cell>
          <cell r="BA1050"/>
          <cell r="BB1050"/>
          <cell r="BC1050"/>
          <cell r="BD1050">
            <v>8</v>
          </cell>
          <cell r="BE1050">
            <v>0</v>
          </cell>
          <cell r="BF1050">
            <v>59021.649999999994</v>
          </cell>
          <cell r="BG1050">
            <v>59021.649999999994</v>
          </cell>
          <cell r="BH1050"/>
          <cell r="BI1050"/>
          <cell r="BJ1050"/>
          <cell r="BK1050">
            <v>0</v>
          </cell>
          <cell r="BL1050">
            <v>0</v>
          </cell>
          <cell r="BM1050"/>
          <cell r="BN1050">
            <v>0</v>
          </cell>
          <cell r="BO1050">
            <v>0</v>
          </cell>
        </row>
        <row r="1051">
          <cell r="I1051" t="str">
            <v>2260/15</v>
          </cell>
          <cell r="J1051" t="str">
            <v>G_2260/15</v>
          </cell>
          <cell r="K1051">
            <v>2016</v>
          </cell>
          <cell r="L1051">
            <v>2020</v>
          </cell>
          <cell r="M1051">
            <v>3478.76</v>
          </cell>
          <cell r="N1051">
            <v>3478.76</v>
          </cell>
          <cell r="O1051">
            <v>0</v>
          </cell>
          <cell r="P1051">
            <v>0.7</v>
          </cell>
          <cell r="Q1051">
            <v>0.7</v>
          </cell>
          <cell r="R1051">
            <v>0</v>
          </cell>
          <cell r="S1051">
            <v>0.1</v>
          </cell>
          <cell r="T1051">
            <v>0.1</v>
          </cell>
          <cell r="U1051">
            <v>0</v>
          </cell>
          <cell r="V1051">
            <v>3204.6800000000003</v>
          </cell>
          <cell r="W1051">
            <v>274.08</v>
          </cell>
          <cell r="X1051">
            <v>274.08</v>
          </cell>
          <cell r="Y1051">
            <v>0</v>
          </cell>
          <cell r="Z1051">
            <v>0</v>
          </cell>
          <cell r="AA1051">
            <v>0</v>
          </cell>
          <cell r="AB1051">
            <v>0.7</v>
          </cell>
          <cell r="AC1051">
            <v>0.1</v>
          </cell>
          <cell r="AD1051">
            <v>274.08</v>
          </cell>
          <cell r="AE1051">
            <v>274.08</v>
          </cell>
          <cell r="AF1051"/>
          <cell r="AG1051"/>
          <cell r="AH1051"/>
          <cell r="AI1051">
            <v>0</v>
          </cell>
          <cell r="AJ1051">
            <v>0</v>
          </cell>
          <cell r="AK1051">
            <v>0</v>
          </cell>
          <cell r="AL1051">
            <v>0</v>
          </cell>
          <cell r="AM1051"/>
          <cell r="AN1051"/>
          <cell r="AO1051"/>
          <cell r="AP1051">
            <v>0</v>
          </cell>
          <cell r="AQ1051">
            <v>0</v>
          </cell>
          <cell r="AR1051">
            <v>0</v>
          </cell>
          <cell r="AS1051">
            <v>0</v>
          </cell>
          <cell r="AT1051"/>
          <cell r="AU1051"/>
          <cell r="AV1051"/>
          <cell r="AW1051">
            <v>0</v>
          </cell>
          <cell r="AX1051">
            <v>0</v>
          </cell>
          <cell r="AY1051">
            <v>0</v>
          </cell>
          <cell r="AZ1051">
            <v>0</v>
          </cell>
          <cell r="BA1051"/>
          <cell r="BB1051"/>
          <cell r="BC1051"/>
          <cell r="BD1051">
            <v>0</v>
          </cell>
          <cell r="BE1051">
            <v>0</v>
          </cell>
          <cell r="BF1051">
            <v>0</v>
          </cell>
          <cell r="BG1051">
            <v>0</v>
          </cell>
          <cell r="BH1051"/>
          <cell r="BI1051"/>
          <cell r="BJ1051"/>
          <cell r="BK1051">
            <v>0</v>
          </cell>
          <cell r="BL1051">
            <v>0</v>
          </cell>
          <cell r="BM1051"/>
          <cell r="BN1051">
            <v>0</v>
          </cell>
          <cell r="BO1051">
            <v>0</v>
          </cell>
        </row>
        <row r="1052">
          <cell r="I1052" t="str">
            <v>3658/17</v>
          </cell>
          <cell r="J1052" t="str">
            <v xml:space="preserve">I_3658/17 </v>
          </cell>
          <cell r="K1052">
            <v>2018</v>
          </cell>
          <cell r="L1052">
            <v>2024</v>
          </cell>
          <cell r="M1052">
            <v>48825.189999999995</v>
          </cell>
          <cell r="N1052">
            <v>48825.189999999995</v>
          </cell>
          <cell r="O1052">
            <v>0</v>
          </cell>
          <cell r="P1052">
            <v>6.5</v>
          </cell>
          <cell r="Q1052">
            <v>6.5</v>
          </cell>
          <cell r="R1052">
            <v>0</v>
          </cell>
          <cell r="S1052">
            <v>0</v>
          </cell>
          <cell r="T1052">
            <v>0</v>
          </cell>
          <cell r="U1052">
            <v>0</v>
          </cell>
          <cell r="V1052">
            <v>0</v>
          </cell>
          <cell r="W1052">
            <v>48825.19</v>
          </cell>
          <cell r="X1052">
            <v>48825.19</v>
          </cell>
          <cell r="Y1052">
            <v>0</v>
          </cell>
          <cell r="Z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0</v>
          </cell>
          <cell r="AE1052">
            <v>0</v>
          </cell>
          <cell r="AF1052"/>
          <cell r="AG1052"/>
          <cell r="AH1052"/>
          <cell r="AI1052">
            <v>0</v>
          </cell>
          <cell r="AJ1052">
            <v>0</v>
          </cell>
          <cell r="AK1052">
            <v>0</v>
          </cell>
          <cell r="AL1052">
            <v>0</v>
          </cell>
          <cell r="AM1052"/>
          <cell r="AN1052"/>
          <cell r="AO1052"/>
          <cell r="AP1052">
            <v>0</v>
          </cell>
          <cell r="AQ1052">
            <v>0</v>
          </cell>
          <cell r="AR1052">
            <v>0</v>
          </cell>
          <cell r="AS1052">
            <v>0</v>
          </cell>
          <cell r="AT1052"/>
          <cell r="AU1052"/>
          <cell r="AV1052"/>
          <cell r="AW1052">
            <v>0</v>
          </cell>
          <cell r="AX1052">
            <v>0</v>
          </cell>
          <cell r="AY1052">
            <v>0</v>
          </cell>
          <cell r="AZ1052">
            <v>0</v>
          </cell>
          <cell r="BA1052"/>
          <cell r="BB1052"/>
          <cell r="BC1052"/>
          <cell r="BD1052">
            <v>6.5</v>
          </cell>
          <cell r="BE1052">
            <v>0</v>
          </cell>
          <cell r="BF1052">
            <v>48825.19</v>
          </cell>
          <cell r="BG1052">
            <v>48825.19</v>
          </cell>
          <cell r="BH1052"/>
          <cell r="BI1052"/>
          <cell r="BJ1052"/>
          <cell r="BK1052">
            <v>0</v>
          </cell>
          <cell r="BL1052">
            <v>0</v>
          </cell>
          <cell r="BM1052"/>
          <cell r="BN1052">
            <v>0</v>
          </cell>
          <cell r="BO1052">
            <v>0</v>
          </cell>
        </row>
        <row r="1053">
          <cell r="I1053" t="str">
            <v>4640/18</v>
          </cell>
          <cell r="J1053" t="str">
            <v>I_4640/18</v>
          </cell>
          <cell r="K1053">
            <v>2018</v>
          </cell>
          <cell r="L1053">
            <v>2020</v>
          </cell>
          <cell r="M1053">
            <v>49007.71</v>
          </cell>
          <cell r="N1053">
            <v>49007.71</v>
          </cell>
          <cell r="O1053">
            <v>0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0</v>
          </cell>
          <cell r="V1053">
            <v>18596.04</v>
          </cell>
          <cell r="W1053">
            <v>30411.67</v>
          </cell>
          <cell r="X1053">
            <v>30411.67</v>
          </cell>
          <cell r="Y1053">
            <v>0</v>
          </cell>
          <cell r="Z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3411.67</v>
          </cell>
          <cell r="AE1053">
            <v>3411.67</v>
          </cell>
          <cell r="AF1053"/>
          <cell r="AG1053"/>
          <cell r="AH1053"/>
          <cell r="AI1053">
            <v>0</v>
          </cell>
          <cell r="AJ1053">
            <v>0</v>
          </cell>
          <cell r="AK1053">
            <v>27000</v>
          </cell>
          <cell r="AL1053">
            <v>27000</v>
          </cell>
          <cell r="AM1053"/>
          <cell r="AN1053"/>
          <cell r="AO1053"/>
          <cell r="AP1053">
            <v>0</v>
          </cell>
          <cell r="AQ1053">
            <v>0</v>
          </cell>
          <cell r="AR1053">
            <v>0</v>
          </cell>
          <cell r="AS1053">
            <v>0</v>
          </cell>
          <cell r="AT1053"/>
          <cell r="AU1053"/>
          <cell r="AV1053"/>
          <cell r="AW1053">
            <v>0</v>
          </cell>
          <cell r="AX1053">
            <v>0</v>
          </cell>
          <cell r="AY1053">
            <v>0</v>
          </cell>
          <cell r="AZ1053">
            <v>0</v>
          </cell>
          <cell r="BA1053"/>
          <cell r="BB1053"/>
          <cell r="BC1053"/>
          <cell r="BD1053">
            <v>0</v>
          </cell>
          <cell r="BE1053">
            <v>0</v>
          </cell>
          <cell r="BF1053">
            <v>0</v>
          </cell>
          <cell r="BG1053">
            <v>0</v>
          </cell>
          <cell r="BH1053"/>
          <cell r="BI1053"/>
          <cell r="BJ1053"/>
          <cell r="BK1053">
            <v>0</v>
          </cell>
          <cell r="BL1053">
            <v>0</v>
          </cell>
          <cell r="BM1053"/>
          <cell r="BN1053">
            <v>0</v>
          </cell>
          <cell r="BO1053">
            <v>0</v>
          </cell>
        </row>
        <row r="1054">
          <cell r="I1054" t="str">
            <v>5847/19</v>
          </cell>
          <cell r="J1054" t="str">
            <v>J_5847/19</v>
          </cell>
          <cell r="K1054">
            <v>2019</v>
          </cell>
          <cell r="L1054">
            <v>2020</v>
          </cell>
          <cell r="M1054">
            <v>5706.47</v>
          </cell>
          <cell r="N1054">
            <v>5706.47</v>
          </cell>
          <cell r="O1054">
            <v>0</v>
          </cell>
          <cell r="P1054">
            <v>0.12</v>
          </cell>
          <cell r="Q1054">
            <v>0.12</v>
          </cell>
          <cell r="R1054">
            <v>0</v>
          </cell>
          <cell r="S1054">
            <v>0</v>
          </cell>
          <cell r="T1054">
            <v>0</v>
          </cell>
          <cell r="U1054">
            <v>0</v>
          </cell>
          <cell r="V1054">
            <v>437.02999999999975</v>
          </cell>
          <cell r="W1054">
            <v>5269.4400000000005</v>
          </cell>
          <cell r="X1054">
            <v>5269.4400000000005</v>
          </cell>
          <cell r="Y1054">
            <v>0</v>
          </cell>
          <cell r="Z1054">
            <v>0</v>
          </cell>
          <cell r="AA1054">
            <v>0</v>
          </cell>
          <cell r="AB1054">
            <v>0.12</v>
          </cell>
          <cell r="AC1054">
            <v>0</v>
          </cell>
          <cell r="AD1054">
            <v>1269.44</v>
          </cell>
          <cell r="AE1054">
            <v>1269.44</v>
          </cell>
          <cell r="AF1054"/>
          <cell r="AG1054"/>
          <cell r="AH1054"/>
          <cell r="AI1054">
            <v>0</v>
          </cell>
          <cell r="AJ1054">
            <v>0</v>
          </cell>
          <cell r="AK1054">
            <v>4000</v>
          </cell>
          <cell r="AL1054">
            <v>4000</v>
          </cell>
          <cell r="AM1054"/>
          <cell r="AN1054"/>
          <cell r="AO1054"/>
          <cell r="AP1054">
            <v>0</v>
          </cell>
          <cell r="AQ1054">
            <v>0</v>
          </cell>
          <cell r="AR1054">
            <v>0</v>
          </cell>
          <cell r="AS1054">
            <v>0</v>
          </cell>
          <cell r="AT1054"/>
          <cell r="AU1054"/>
          <cell r="AV1054"/>
          <cell r="AW1054">
            <v>0</v>
          </cell>
          <cell r="AX1054">
            <v>0</v>
          </cell>
          <cell r="AY1054">
            <v>0</v>
          </cell>
          <cell r="AZ1054">
            <v>0</v>
          </cell>
          <cell r="BA1054"/>
          <cell r="BB1054"/>
          <cell r="BC1054"/>
          <cell r="BD1054">
            <v>0</v>
          </cell>
          <cell r="BE1054">
            <v>0</v>
          </cell>
          <cell r="BF1054">
            <v>0</v>
          </cell>
          <cell r="BG1054">
            <v>0</v>
          </cell>
          <cell r="BH1054"/>
          <cell r="BI1054"/>
          <cell r="BJ1054"/>
          <cell r="BK1054">
            <v>0</v>
          </cell>
          <cell r="BL1054">
            <v>0</v>
          </cell>
          <cell r="BM1054"/>
          <cell r="BN1054">
            <v>0</v>
          </cell>
          <cell r="BO1054">
            <v>0</v>
          </cell>
        </row>
        <row r="1055">
          <cell r="I1055" t="str">
            <v>5978/19</v>
          </cell>
          <cell r="J1055" t="str">
            <v xml:space="preserve">J_5978/19 </v>
          </cell>
          <cell r="K1055">
            <v>2019</v>
          </cell>
          <cell r="L1055">
            <v>2020</v>
          </cell>
          <cell r="M1055">
            <v>6404.22</v>
          </cell>
          <cell r="N1055">
            <v>6404.22</v>
          </cell>
          <cell r="O1055">
            <v>0</v>
          </cell>
          <cell r="P1055">
            <v>0.99</v>
          </cell>
          <cell r="Q1055">
            <v>0.99</v>
          </cell>
          <cell r="R1055">
            <v>0</v>
          </cell>
          <cell r="S1055">
            <v>0.16</v>
          </cell>
          <cell r="T1055">
            <v>0.16</v>
          </cell>
          <cell r="U1055">
            <v>0</v>
          </cell>
          <cell r="V1055">
            <v>2341.4</v>
          </cell>
          <cell r="W1055">
            <v>4062.82</v>
          </cell>
          <cell r="X1055">
            <v>4062.82</v>
          </cell>
          <cell r="Y1055">
            <v>0</v>
          </cell>
          <cell r="Z1055">
            <v>0</v>
          </cell>
          <cell r="AA1055">
            <v>0</v>
          </cell>
          <cell r="AB1055">
            <v>0.99</v>
          </cell>
          <cell r="AC1055">
            <v>0.16</v>
          </cell>
          <cell r="AD1055">
            <v>4062.82</v>
          </cell>
          <cell r="AE1055">
            <v>4062.82</v>
          </cell>
          <cell r="AF1055"/>
          <cell r="AG1055"/>
          <cell r="AH1055"/>
          <cell r="AI1055">
            <v>0</v>
          </cell>
          <cell r="AJ1055">
            <v>0</v>
          </cell>
          <cell r="AK1055">
            <v>0</v>
          </cell>
          <cell r="AL1055">
            <v>0</v>
          </cell>
          <cell r="AM1055"/>
          <cell r="AN1055"/>
          <cell r="AO1055"/>
          <cell r="AP1055">
            <v>0</v>
          </cell>
          <cell r="AQ1055">
            <v>0</v>
          </cell>
          <cell r="AR1055">
            <v>0</v>
          </cell>
          <cell r="AS1055">
            <v>0</v>
          </cell>
          <cell r="AT1055"/>
          <cell r="AU1055"/>
          <cell r="AV1055"/>
          <cell r="AW1055">
            <v>0</v>
          </cell>
          <cell r="AX1055">
            <v>0</v>
          </cell>
          <cell r="AY1055">
            <v>0</v>
          </cell>
          <cell r="AZ1055">
            <v>0</v>
          </cell>
          <cell r="BA1055"/>
          <cell r="BB1055"/>
          <cell r="BC1055"/>
          <cell r="BD1055">
            <v>0</v>
          </cell>
          <cell r="BE1055">
            <v>0</v>
          </cell>
          <cell r="BF1055">
            <v>0</v>
          </cell>
          <cell r="BG1055">
            <v>0</v>
          </cell>
          <cell r="BH1055"/>
          <cell r="BI1055"/>
          <cell r="BJ1055"/>
          <cell r="BK1055">
            <v>0</v>
          </cell>
          <cell r="BL1055">
            <v>0</v>
          </cell>
          <cell r="BM1055"/>
          <cell r="BN1055">
            <v>0</v>
          </cell>
          <cell r="BO1055">
            <v>0</v>
          </cell>
        </row>
        <row r="1056">
          <cell r="I1056" t="str">
            <v>5985/19</v>
          </cell>
          <cell r="J1056" t="str">
            <v xml:space="preserve">J_5985/19 </v>
          </cell>
          <cell r="K1056">
            <v>2019</v>
          </cell>
          <cell r="L1056">
            <v>2021</v>
          </cell>
          <cell r="M1056">
            <v>4160.45</v>
          </cell>
          <cell r="N1056">
            <v>4160.45</v>
          </cell>
          <cell r="O1056">
            <v>0</v>
          </cell>
          <cell r="P1056">
            <v>0.8</v>
          </cell>
          <cell r="Q1056">
            <v>0.8</v>
          </cell>
          <cell r="R1056">
            <v>0</v>
          </cell>
          <cell r="S1056">
            <v>0.25</v>
          </cell>
          <cell r="T1056">
            <v>0.25</v>
          </cell>
          <cell r="U1056">
            <v>0</v>
          </cell>
          <cell r="V1056">
            <v>1023.3059999999996</v>
          </cell>
          <cell r="W1056">
            <v>3137.1440000000002</v>
          </cell>
          <cell r="X1056">
            <v>3137.1440000000002</v>
          </cell>
          <cell r="Y1056">
            <v>0</v>
          </cell>
          <cell r="Z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2360.8000000000002</v>
          </cell>
          <cell r="AE1056">
            <v>2360.8000000000002</v>
          </cell>
          <cell r="AF1056"/>
          <cell r="AG1056"/>
          <cell r="AH1056"/>
          <cell r="AI1056">
            <v>0.8</v>
          </cell>
          <cell r="AJ1056">
            <v>0.25</v>
          </cell>
          <cell r="AK1056">
            <v>776.34400000000005</v>
          </cell>
          <cell r="AL1056">
            <v>776.34400000000005</v>
          </cell>
          <cell r="AM1056"/>
          <cell r="AN1056"/>
          <cell r="AO1056"/>
          <cell r="AP1056">
            <v>0</v>
          </cell>
          <cell r="AQ1056">
            <v>0</v>
          </cell>
          <cell r="AR1056">
            <v>0</v>
          </cell>
          <cell r="AS1056">
            <v>0</v>
          </cell>
          <cell r="AT1056"/>
          <cell r="AU1056"/>
          <cell r="AV1056"/>
          <cell r="AW1056">
            <v>0</v>
          </cell>
          <cell r="AX1056">
            <v>0</v>
          </cell>
          <cell r="AY1056">
            <v>0</v>
          </cell>
          <cell r="AZ1056">
            <v>0</v>
          </cell>
          <cell r="BA1056"/>
          <cell r="BB1056"/>
          <cell r="BC1056"/>
          <cell r="BD1056">
            <v>0</v>
          </cell>
          <cell r="BE1056">
            <v>0</v>
          </cell>
          <cell r="BF1056">
            <v>0</v>
          </cell>
          <cell r="BG1056">
            <v>0</v>
          </cell>
          <cell r="BH1056"/>
          <cell r="BI1056"/>
          <cell r="BJ1056"/>
          <cell r="BK1056">
            <v>0</v>
          </cell>
          <cell r="BL1056">
            <v>0</v>
          </cell>
          <cell r="BM1056"/>
          <cell r="BN1056">
            <v>0</v>
          </cell>
          <cell r="BO1056">
            <v>0</v>
          </cell>
        </row>
        <row r="1057">
          <cell r="I1057" t="str">
            <v>5986/19</v>
          </cell>
          <cell r="J1057" t="str">
            <v xml:space="preserve">J_5986/19 </v>
          </cell>
          <cell r="K1057">
            <v>2019</v>
          </cell>
          <cell r="L1057">
            <v>2021</v>
          </cell>
          <cell r="M1057">
            <v>5026.93</v>
          </cell>
          <cell r="N1057">
            <v>5026.93</v>
          </cell>
          <cell r="O1057">
            <v>0</v>
          </cell>
          <cell r="P1057">
            <v>0.75</v>
          </cell>
          <cell r="Q1057">
            <v>0.75</v>
          </cell>
          <cell r="R1057">
            <v>0</v>
          </cell>
          <cell r="S1057">
            <v>0.25</v>
          </cell>
          <cell r="T1057">
            <v>0.25</v>
          </cell>
          <cell r="U1057">
            <v>0</v>
          </cell>
          <cell r="V1057">
            <v>2227.0540000000001</v>
          </cell>
          <cell r="W1057">
            <v>2799.8760000000002</v>
          </cell>
          <cell r="X1057">
            <v>2799.8760000000002</v>
          </cell>
          <cell r="Y1057">
            <v>0</v>
          </cell>
          <cell r="Z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1878.56</v>
          </cell>
          <cell r="AE1057">
            <v>1878.56</v>
          </cell>
          <cell r="AF1057"/>
          <cell r="AG1057"/>
          <cell r="AH1057"/>
          <cell r="AI1057">
            <v>0.75</v>
          </cell>
          <cell r="AJ1057">
            <v>0.25</v>
          </cell>
          <cell r="AK1057">
            <v>921.31600000000003</v>
          </cell>
          <cell r="AL1057">
            <v>921.31600000000003</v>
          </cell>
          <cell r="AM1057"/>
          <cell r="AN1057"/>
          <cell r="AO1057"/>
          <cell r="AP1057">
            <v>0</v>
          </cell>
          <cell r="AQ1057">
            <v>0</v>
          </cell>
          <cell r="AR1057">
            <v>0</v>
          </cell>
          <cell r="AS1057">
            <v>0</v>
          </cell>
          <cell r="AT1057"/>
          <cell r="AU1057"/>
          <cell r="AV1057"/>
          <cell r="AW1057">
            <v>0</v>
          </cell>
          <cell r="AX1057">
            <v>0</v>
          </cell>
          <cell r="AY1057">
            <v>0</v>
          </cell>
          <cell r="AZ1057">
            <v>0</v>
          </cell>
          <cell r="BA1057"/>
          <cell r="BB1057"/>
          <cell r="BC1057"/>
          <cell r="BD1057">
            <v>0</v>
          </cell>
          <cell r="BE1057">
            <v>0</v>
          </cell>
          <cell r="BF1057">
            <v>0</v>
          </cell>
          <cell r="BG1057">
            <v>0</v>
          </cell>
          <cell r="BH1057"/>
          <cell r="BI1057"/>
          <cell r="BJ1057"/>
          <cell r="BK1057">
            <v>0</v>
          </cell>
          <cell r="BL1057">
            <v>0</v>
          </cell>
          <cell r="BM1057"/>
          <cell r="BN1057">
            <v>0</v>
          </cell>
          <cell r="BO1057">
            <v>0</v>
          </cell>
        </row>
        <row r="1058">
          <cell r="I1058" t="str">
            <v>5982/19</v>
          </cell>
          <cell r="J1058" t="str">
            <v xml:space="preserve">J_5982/19 </v>
          </cell>
          <cell r="K1058">
            <v>2019</v>
          </cell>
          <cell r="L1058">
            <v>2020</v>
          </cell>
          <cell r="M1058">
            <v>4714.96</v>
          </cell>
          <cell r="N1058">
            <v>4714.96</v>
          </cell>
          <cell r="O1058">
            <v>0</v>
          </cell>
          <cell r="P1058">
            <v>0.4</v>
          </cell>
          <cell r="Q1058">
            <v>0.4</v>
          </cell>
          <cell r="R1058">
            <v>0</v>
          </cell>
          <cell r="S1058">
            <v>0.8</v>
          </cell>
          <cell r="T1058">
            <v>0.8</v>
          </cell>
          <cell r="U1058">
            <v>0</v>
          </cell>
          <cell r="V1058">
            <v>3063.59</v>
          </cell>
          <cell r="W1058">
            <v>1651.37</v>
          </cell>
          <cell r="X1058">
            <v>1651.37</v>
          </cell>
          <cell r="Y1058">
            <v>0</v>
          </cell>
          <cell r="Z1058">
            <v>0</v>
          </cell>
          <cell r="AA1058">
            <v>0</v>
          </cell>
          <cell r="AB1058">
            <v>0.4</v>
          </cell>
          <cell r="AC1058">
            <v>0.8</v>
          </cell>
          <cell r="AD1058">
            <v>1651.37</v>
          </cell>
          <cell r="AE1058">
            <v>1651.37</v>
          </cell>
          <cell r="AF1058"/>
          <cell r="AG1058"/>
          <cell r="AH1058"/>
          <cell r="AI1058">
            <v>0</v>
          </cell>
          <cell r="AJ1058">
            <v>0</v>
          </cell>
          <cell r="AK1058">
            <v>0</v>
          </cell>
          <cell r="AL1058">
            <v>0</v>
          </cell>
          <cell r="AM1058"/>
          <cell r="AN1058"/>
          <cell r="AO1058"/>
          <cell r="AP1058">
            <v>0</v>
          </cell>
          <cell r="AQ1058">
            <v>0</v>
          </cell>
          <cell r="AR1058">
            <v>0</v>
          </cell>
          <cell r="AS1058">
            <v>0</v>
          </cell>
          <cell r="AT1058"/>
          <cell r="AU1058"/>
          <cell r="AV1058"/>
          <cell r="AW1058">
            <v>0</v>
          </cell>
          <cell r="AX1058">
            <v>0</v>
          </cell>
          <cell r="AY1058">
            <v>0</v>
          </cell>
          <cell r="AZ1058">
            <v>0</v>
          </cell>
          <cell r="BA1058"/>
          <cell r="BB1058"/>
          <cell r="BC1058"/>
          <cell r="BD1058">
            <v>0</v>
          </cell>
          <cell r="BE1058">
            <v>0</v>
          </cell>
          <cell r="BF1058">
            <v>0</v>
          </cell>
          <cell r="BG1058">
            <v>0</v>
          </cell>
          <cell r="BH1058"/>
          <cell r="BI1058"/>
          <cell r="BJ1058"/>
          <cell r="BK1058">
            <v>0</v>
          </cell>
          <cell r="BL1058">
            <v>0</v>
          </cell>
          <cell r="BM1058"/>
          <cell r="BN1058">
            <v>0</v>
          </cell>
          <cell r="BO1058">
            <v>0</v>
          </cell>
        </row>
        <row r="1059">
          <cell r="I1059" t="str">
            <v>5672/19</v>
          </cell>
          <cell r="J1059" t="str">
            <v xml:space="preserve">J_5672/19 </v>
          </cell>
          <cell r="K1059">
            <v>2019</v>
          </cell>
          <cell r="L1059">
            <v>2021</v>
          </cell>
          <cell r="M1059">
            <v>3813.88</v>
          </cell>
          <cell r="N1059">
            <v>3813.88</v>
          </cell>
          <cell r="O1059">
            <v>0</v>
          </cell>
          <cell r="P1059">
            <v>0.45</v>
          </cell>
          <cell r="Q1059">
            <v>0.45</v>
          </cell>
          <cell r="R1059">
            <v>0</v>
          </cell>
          <cell r="S1059">
            <v>0.25</v>
          </cell>
          <cell r="T1059">
            <v>0.25</v>
          </cell>
          <cell r="U1059">
            <v>0</v>
          </cell>
          <cell r="V1059">
            <v>1294.0240000000003</v>
          </cell>
          <cell r="W1059">
            <v>2519.8559999999998</v>
          </cell>
          <cell r="X1059">
            <v>2519.8559999999998</v>
          </cell>
          <cell r="Y1059">
            <v>0</v>
          </cell>
          <cell r="Z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1757.08</v>
          </cell>
          <cell r="AE1059">
            <v>1757.08</v>
          </cell>
          <cell r="AF1059"/>
          <cell r="AG1059"/>
          <cell r="AH1059"/>
          <cell r="AI1059">
            <v>0.45</v>
          </cell>
          <cell r="AJ1059">
            <v>0.25</v>
          </cell>
          <cell r="AK1059">
            <v>762.77600000000007</v>
          </cell>
          <cell r="AL1059">
            <v>762.77600000000007</v>
          </cell>
          <cell r="AM1059"/>
          <cell r="AN1059"/>
          <cell r="AO1059"/>
          <cell r="AP1059">
            <v>0</v>
          </cell>
          <cell r="AQ1059">
            <v>0</v>
          </cell>
          <cell r="AR1059">
            <v>0</v>
          </cell>
          <cell r="AS1059">
            <v>0</v>
          </cell>
          <cell r="AT1059"/>
          <cell r="AU1059"/>
          <cell r="AV1059"/>
          <cell r="AW1059">
            <v>0</v>
          </cell>
          <cell r="AX1059">
            <v>0</v>
          </cell>
          <cell r="AY1059">
            <v>0</v>
          </cell>
          <cell r="AZ1059">
            <v>0</v>
          </cell>
          <cell r="BA1059"/>
          <cell r="BB1059"/>
          <cell r="BC1059"/>
          <cell r="BD1059">
            <v>0</v>
          </cell>
          <cell r="BE1059">
            <v>0</v>
          </cell>
          <cell r="BF1059">
            <v>0</v>
          </cell>
          <cell r="BG1059">
            <v>0</v>
          </cell>
          <cell r="BH1059"/>
          <cell r="BI1059"/>
          <cell r="BJ1059"/>
          <cell r="BK1059">
            <v>0</v>
          </cell>
          <cell r="BL1059">
            <v>0</v>
          </cell>
          <cell r="BM1059"/>
          <cell r="BN1059">
            <v>0</v>
          </cell>
          <cell r="BO1059">
            <v>0</v>
          </cell>
        </row>
        <row r="1060">
          <cell r="I1060" t="str">
            <v>6083/19</v>
          </cell>
          <cell r="J1060" t="str">
            <v>J_6083/19</v>
          </cell>
          <cell r="K1060">
            <v>2019</v>
          </cell>
          <cell r="L1060">
            <v>2020</v>
          </cell>
          <cell r="M1060">
            <v>1205.6600000000001</v>
          </cell>
          <cell r="N1060">
            <v>1205.6600000000001</v>
          </cell>
          <cell r="O1060">
            <v>0</v>
          </cell>
          <cell r="P1060">
            <v>0.05</v>
          </cell>
          <cell r="Q1060">
            <v>0.05</v>
          </cell>
          <cell r="R1060">
            <v>0</v>
          </cell>
          <cell r="S1060">
            <v>0.25</v>
          </cell>
          <cell r="T1060">
            <v>0.25</v>
          </cell>
          <cell r="U1060">
            <v>0</v>
          </cell>
          <cell r="V1060">
            <v>46.290000000000191</v>
          </cell>
          <cell r="W1060">
            <v>1159.3699999999999</v>
          </cell>
          <cell r="X1060">
            <v>1159.3699999999999</v>
          </cell>
          <cell r="Y1060">
            <v>0</v>
          </cell>
          <cell r="Z1060">
            <v>0</v>
          </cell>
          <cell r="AA1060">
            <v>0</v>
          </cell>
          <cell r="AB1060">
            <v>0.05</v>
          </cell>
          <cell r="AC1060">
            <v>0.25</v>
          </cell>
          <cell r="AD1060">
            <v>1159.3699999999999</v>
          </cell>
          <cell r="AE1060">
            <v>1159.3699999999999</v>
          </cell>
          <cell r="AF1060"/>
          <cell r="AG1060"/>
          <cell r="AH1060"/>
          <cell r="AI1060">
            <v>0</v>
          </cell>
          <cell r="AJ1060">
            <v>0</v>
          </cell>
          <cell r="AK1060">
            <v>0</v>
          </cell>
          <cell r="AL1060">
            <v>0</v>
          </cell>
          <cell r="AM1060"/>
          <cell r="AN1060"/>
          <cell r="AO1060"/>
          <cell r="AP1060">
            <v>0</v>
          </cell>
          <cell r="AQ1060">
            <v>0</v>
          </cell>
          <cell r="AR1060">
            <v>0</v>
          </cell>
          <cell r="AS1060">
            <v>0</v>
          </cell>
          <cell r="AT1060"/>
          <cell r="AU1060"/>
          <cell r="AV1060"/>
          <cell r="AW1060">
            <v>0</v>
          </cell>
          <cell r="AX1060">
            <v>0</v>
          </cell>
          <cell r="AY1060">
            <v>0</v>
          </cell>
          <cell r="AZ1060">
            <v>0</v>
          </cell>
          <cell r="BA1060"/>
          <cell r="BB1060"/>
          <cell r="BC1060"/>
          <cell r="BD1060">
            <v>0</v>
          </cell>
          <cell r="BE1060">
            <v>0</v>
          </cell>
          <cell r="BF1060">
            <v>0</v>
          </cell>
          <cell r="BG1060">
            <v>0</v>
          </cell>
          <cell r="BH1060"/>
          <cell r="BI1060"/>
          <cell r="BJ1060"/>
          <cell r="BK1060">
            <v>0</v>
          </cell>
          <cell r="BL1060">
            <v>0</v>
          </cell>
          <cell r="BM1060"/>
          <cell r="BN1060">
            <v>0</v>
          </cell>
          <cell r="BO1060">
            <v>0</v>
          </cell>
        </row>
        <row r="1061">
          <cell r="I1061" t="str">
            <v>6106/19</v>
          </cell>
          <cell r="J1061" t="str">
            <v>J_6106/19</v>
          </cell>
          <cell r="K1061">
            <v>2019</v>
          </cell>
          <cell r="L1061">
            <v>2020</v>
          </cell>
          <cell r="M1061">
            <v>1960.06</v>
          </cell>
          <cell r="N1061">
            <v>1960.06</v>
          </cell>
          <cell r="O1061">
            <v>0</v>
          </cell>
          <cell r="P1061">
            <v>0.15</v>
          </cell>
          <cell r="Q1061">
            <v>0.15</v>
          </cell>
          <cell r="R1061">
            <v>0</v>
          </cell>
          <cell r="S1061">
            <v>0.25</v>
          </cell>
          <cell r="T1061">
            <v>0.25</v>
          </cell>
          <cell r="U1061">
            <v>0</v>
          </cell>
          <cell r="V1061">
            <v>127.22000000000003</v>
          </cell>
          <cell r="W1061">
            <v>1832.84</v>
          </cell>
          <cell r="X1061">
            <v>1832.84</v>
          </cell>
          <cell r="Y1061">
            <v>0</v>
          </cell>
          <cell r="Z1061">
            <v>0</v>
          </cell>
          <cell r="AA1061">
            <v>0</v>
          </cell>
          <cell r="AB1061">
            <v>0.15</v>
          </cell>
          <cell r="AC1061">
            <v>0.25</v>
          </cell>
          <cell r="AD1061">
            <v>1832.84</v>
          </cell>
          <cell r="AE1061">
            <v>1832.84</v>
          </cell>
          <cell r="AF1061"/>
          <cell r="AG1061"/>
          <cell r="AH1061"/>
          <cell r="AI1061">
            <v>0</v>
          </cell>
          <cell r="AJ1061">
            <v>0</v>
          </cell>
          <cell r="AK1061">
            <v>0</v>
          </cell>
          <cell r="AL1061">
            <v>0</v>
          </cell>
          <cell r="AM1061"/>
          <cell r="AN1061"/>
          <cell r="AO1061"/>
          <cell r="AP1061">
            <v>0</v>
          </cell>
          <cell r="AQ1061">
            <v>0</v>
          </cell>
          <cell r="AR1061">
            <v>0</v>
          </cell>
          <cell r="AS1061">
            <v>0</v>
          </cell>
          <cell r="AT1061"/>
          <cell r="AU1061"/>
          <cell r="AV1061"/>
          <cell r="AW1061">
            <v>0</v>
          </cell>
          <cell r="AX1061">
            <v>0</v>
          </cell>
          <cell r="AY1061">
            <v>0</v>
          </cell>
          <cell r="AZ1061">
            <v>0</v>
          </cell>
          <cell r="BA1061"/>
          <cell r="BB1061"/>
          <cell r="BC1061"/>
          <cell r="BD1061">
            <v>0</v>
          </cell>
          <cell r="BE1061">
            <v>0</v>
          </cell>
          <cell r="BF1061">
            <v>0</v>
          </cell>
          <cell r="BG1061">
            <v>0</v>
          </cell>
          <cell r="BH1061"/>
          <cell r="BI1061"/>
          <cell r="BJ1061"/>
          <cell r="BK1061">
            <v>0</v>
          </cell>
          <cell r="BL1061">
            <v>0</v>
          </cell>
          <cell r="BM1061"/>
          <cell r="BN1061">
            <v>0</v>
          </cell>
          <cell r="BO1061">
            <v>0</v>
          </cell>
        </row>
        <row r="1062">
          <cell r="I1062" t="str">
            <v>6160/19</v>
          </cell>
          <cell r="J1062" t="str">
            <v xml:space="preserve">J_6160/19 </v>
          </cell>
          <cell r="K1062">
            <v>2019</v>
          </cell>
          <cell r="L1062">
            <v>2021</v>
          </cell>
          <cell r="M1062">
            <v>7081.61</v>
          </cell>
          <cell r="N1062">
            <v>7081.61</v>
          </cell>
          <cell r="O1062">
            <v>0</v>
          </cell>
          <cell r="P1062">
            <v>0.85</v>
          </cell>
          <cell r="Q1062">
            <v>0.85</v>
          </cell>
          <cell r="R1062">
            <v>0</v>
          </cell>
          <cell r="S1062">
            <v>0.25</v>
          </cell>
          <cell r="T1062">
            <v>0.25</v>
          </cell>
          <cell r="U1062">
            <v>0</v>
          </cell>
          <cell r="V1062">
            <v>38.977999999999156</v>
          </cell>
          <cell r="W1062">
            <v>7042.6320000000005</v>
          </cell>
          <cell r="X1062">
            <v>7042.6320000000005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5628.31</v>
          </cell>
          <cell r="AE1062">
            <v>5628.31</v>
          </cell>
          <cell r="AF1062"/>
          <cell r="AG1062"/>
          <cell r="AH1062"/>
          <cell r="AI1062">
            <v>0.85</v>
          </cell>
          <cell r="AJ1062">
            <v>0.25</v>
          </cell>
          <cell r="AK1062">
            <v>1414.3220000000001</v>
          </cell>
          <cell r="AL1062">
            <v>1414.3220000000001</v>
          </cell>
          <cell r="AM1062"/>
          <cell r="AN1062"/>
          <cell r="AO1062"/>
          <cell r="AP1062">
            <v>0</v>
          </cell>
          <cell r="AQ1062">
            <v>0</v>
          </cell>
          <cell r="AR1062">
            <v>0</v>
          </cell>
          <cell r="AS1062">
            <v>0</v>
          </cell>
          <cell r="AT1062"/>
          <cell r="AU1062"/>
          <cell r="AV1062"/>
          <cell r="AW1062">
            <v>0</v>
          </cell>
          <cell r="AX1062">
            <v>0</v>
          </cell>
          <cell r="AY1062">
            <v>0</v>
          </cell>
          <cell r="AZ1062">
            <v>0</v>
          </cell>
          <cell r="BA1062"/>
          <cell r="BB1062"/>
          <cell r="BC1062"/>
          <cell r="BD1062">
            <v>0</v>
          </cell>
          <cell r="BE1062">
            <v>0</v>
          </cell>
          <cell r="BF1062">
            <v>0</v>
          </cell>
          <cell r="BG1062">
            <v>0</v>
          </cell>
          <cell r="BH1062"/>
          <cell r="BI1062"/>
          <cell r="BJ1062"/>
          <cell r="BK1062">
            <v>0</v>
          </cell>
          <cell r="BL1062">
            <v>0</v>
          </cell>
          <cell r="BM1062"/>
          <cell r="BN1062">
            <v>0</v>
          </cell>
          <cell r="BO1062">
            <v>0</v>
          </cell>
        </row>
        <row r="1063">
          <cell r="I1063" t="str">
            <v>6350/20</v>
          </cell>
          <cell r="J1063" t="str">
            <v>K_6350/20</v>
          </cell>
          <cell r="K1063">
            <v>2020</v>
          </cell>
          <cell r="L1063">
            <v>2021</v>
          </cell>
          <cell r="M1063">
            <v>8865.35</v>
          </cell>
          <cell r="N1063">
            <v>8865.35</v>
          </cell>
          <cell r="O1063">
            <v>0</v>
          </cell>
          <cell r="P1063">
            <v>1.4</v>
          </cell>
          <cell r="Q1063">
            <v>1.4</v>
          </cell>
          <cell r="R1063">
            <v>0</v>
          </cell>
          <cell r="S1063">
            <v>0.5</v>
          </cell>
          <cell r="T1063">
            <v>0.5</v>
          </cell>
          <cell r="U1063">
            <v>0</v>
          </cell>
          <cell r="V1063">
            <v>0</v>
          </cell>
          <cell r="W1063">
            <v>8865.35</v>
          </cell>
          <cell r="X1063">
            <v>8865.35</v>
          </cell>
          <cell r="Y1063">
            <v>0</v>
          </cell>
          <cell r="Z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865.35</v>
          </cell>
          <cell r="AE1063">
            <v>865.35</v>
          </cell>
          <cell r="AF1063"/>
          <cell r="AG1063"/>
          <cell r="AH1063"/>
          <cell r="AI1063">
            <v>1.4</v>
          </cell>
          <cell r="AJ1063">
            <v>0.5</v>
          </cell>
          <cell r="AK1063">
            <v>8000</v>
          </cell>
          <cell r="AL1063">
            <v>8000</v>
          </cell>
          <cell r="AM1063"/>
          <cell r="AN1063"/>
          <cell r="AO1063"/>
          <cell r="AP1063">
            <v>0</v>
          </cell>
          <cell r="AQ1063">
            <v>0</v>
          </cell>
          <cell r="AR1063">
            <v>0</v>
          </cell>
          <cell r="AS1063">
            <v>0</v>
          </cell>
          <cell r="AT1063"/>
          <cell r="AU1063"/>
          <cell r="AV1063"/>
          <cell r="AW1063">
            <v>0</v>
          </cell>
          <cell r="AX1063">
            <v>0</v>
          </cell>
          <cell r="AY1063">
            <v>0</v>
          </cell>
          <cell r="AZ1063">
            <v>0</v>
          </cell>
          <cell r="BA1063"/>
          <cell r="BB1063"/>
          <cell r="BC1063"/>
          <cell r="BD1063">
            <v>0</v>
          </cell>
          <cell r="BE1063">
            <v>0</v>
          </cell>
          <cell r="BF1063">
            <v>0</v>
          </cell>
          <cell r="BG1063">
            <v>0</v>
          </cell>
          <cell r="BH1063"/>
          <cell r="BI1063"/>
          <cell r="BJ1063"/>
          <cell r="BK1063">
            <v>0</v>
          </cell>
          <cell r="BL1063">
            <v>0</v>
          </cell>
          <cell r="BM1063"/>
          <cell r="BN1063">
            <v>0</v>
          </cell>
          <cell r="BO1063">
            <v>0</v>
          </cell>
        </row>
        <row r="1064">
          <cell r="I1064" t="str">
            <v>6336/20</v>
          </cell>
          <cell r="J1064" t="str">
            <v>K_6336/20</v>
          </cell>
          <cell r="K1064">
            <v>2020</v>
          </cell>
          <cell r="L1064">
            <v>2020</v>
          </cell>
          <cell r="M1064">
            <v>2287.1799999999998</v>
          </cell>
          <cell r="N1064">
            <v>2287.1799999999998</v>
          </cell>
          <cell r="O1064">
            <v>0</v>
          </cell>
          <cell r="P1064">
            <v>0.39999999999999997</v>
          </cell>
          <cell r="Q1064">
            <v>0.39999999999999997</v>
          </cell>
          <cell r="R1064">
            <v>0</v>
          </cell>
          <cell r="S1064">
            <v>0.4</v>
          </cell>
          <cell r="T1064">
            <v>0.4</v>
          </cell>
          <cell r="U1064">
            <v>0</v>
          </cell>
          <cell r="V1064">
            <v>0</v>
          </cell>
          <cell r="W1064">
            <v>2287.1799999999998</v>
          </cell>
          <cell r="X1064">
            <v>2287.1799999999998</v>
          </cell>
          <cell r="Y1064">
            <v>0</v>
          </cell>
          <cell r="Z1064">
            <v>0</v>
          </cell>
          <cell r="AA1064">
            <v>0</v>
          </cell>
          <cell r="AB1064">
            <v>0.39999999999999997</v>
          </cell>
          <cell r="AC1064">
            <v>0.4</v>
          </cell>
          <cell r="AD1064">
            <v>2287.1799999999998</v>
          </cell>
          <cell r="AE1064">
            <v>2287.1799999999998</v>
          </cell>
          <cell r="AF1064"/>
          <cell r="AG1064"/>
          <cell r="AH1064"/>
          <cell r="AI1064">
            <v>0</v>
          </cell>
          <cell r="AJ1064">
            <v>0</v>
          </cell>
          <cell r="AK1064">
            <v>0</v>
          </cell>
          <cell r="AL1064">
            <v>0</v>
          </cell>
          <cell r="AM1064"/>
          <cell r="AN1064"/>
          <cell r="AO1064"/>
          <cell r="AP1064">
            <v>0</v>
          </cell>
          <cell r="AQ1064">
            <v>0</v>
          </cell>
          <cell r="AR1064">
            <v>0</v>
          </cell>
          <cell r="AS1064">
            <v>0</v>
          </cell>
          <cell r="AT1064"/>
          <cell r="AU1064"/>
          <cell r="AV1064"/>
          <cell r="AW1064">
            <v>0</v>
          </cell>
          <cell r="AX1064">
            <v>0</v>
          </cell>
          <cell r="AY1064">
            <v>0</v>
          </cell>
          <cell r="AZ1064">
            <v>0</v>
          </cell>
          <cell r="BA1064"/>
          <cell r="BB1064"/>
          <cell r="BC1064"/>
          <cell r="BD1064">
            <v>0</v>
          </cell>
          <cell r="BE1064">
            <v>0</v>
          </cell>
          <cell r="BF1064">
            <v>0</v>
          </cell>
          <cell r="BG1064">
            <v>0</v>
          </cell>
          <cell r="BH1064"/>
          <cell r="BI1064"/>
          <cell r="BJ1064"/>
          <cell r="BK1064">
            <v>0</v>
          </cell>
          <cell r="BL1064">
            <v>0</v>
          </cell>
          <cell r="BM1064"/>
          <cell r="BN1064">
            <v>0</v>
          </cell>
          <cell r="BO1064">
            <v>0</v>
          </cell>
        </row>
        <row r="1065">
          <cell r="I1065"/>
          <cell r="J1065"/>
          <cell r="K1065"/>
          <cell r="L1065"/>
          <cell r="M1065">
            <v>841.44</v>
          </cell>
          <cell r="N1065" t="e">
            <v>#N/A</v>
          </cell>
          <cell r="O1065" t="e">
            <v>#N/A</v>
          </cell>
          <cell r="P1065">
            <v>0</v>
          </cell>
          <cell r="Q1065" t="e">
            <v>#N/A</v>
          </cell>
          <cell r="R1065" t="e">
            <v>#N/A</v>
          </cell>
          <cell r="S1065">
            <v>0</v>
          </cell>
          <cell r="T1065" t="e">
            <v>#N/A</v>
          </cell>
          <cell r="U1065" t="e">
            <v>#N/A</v>
          </cell>
          <cell r="V1065">
            <v>841.44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/>
          <cell r="AC1065"/>
          <cell r="AD1065">
            <v>0</v>
          </cell>
          <cell r="AE1065"/>
          <cell r="AF1065">
            <v>0</v>
          </cell>
          <cell r="AG1065">
            <v>0</v>
          </cell>
          <cell r="AH1065">
            <v>0</v>
          </cell>
          <cell r="AI1065"/>
          <cell r="AJ1065"/>
          <cell r="AK1065"/>
          <cell r="AL1065"/>
          <cell r="AM1065">
            <v>0</v>
          </cell>
          <cell r="AN1065">
            <v>0</v>
          </cell>
          <cell r="AO1065">
            <v>0</v>
          </cell>
          <cell r="AP1065"/>
          <cell r="AQ1065"/>
          <cell r="AR1065"/>
          <cell r="AS1065"/>
          <cell r="AT1065">
            <v>0</v>
          </cell>
          <cell r="AU1065">
            <v>0</v>
          </cell>
          <cell r="AV1065">
            <v>0</v>
          </cell>
          <cell r="AW1065"/>
          <cell r="AX1065"/>
          <cell r="AY1065"/>
          <cell r="AZ1065"/>
          <cell r="BA1065">
            <v>0</v>
          </cell>
          <cell r="BB1065">
            <v>0</v>
          </cell>
          <cell r="BC1065">
            <v>0</v>
          </cell>
          <cell r="BD1065"/>
          <cell r="BE1065"/>
          <cell r="BF1065"/>
          <cell r="BG1065"/>
          <cell r="BH1065">
            <v>0</v>
          </cell>
          <cell r="BI1065">
            <v>0</v>
          </cell>
          <cell r="BJ1065">
            <v>0</v>
          </cell>
          <cell r="BK1065"/>
          <cell r="BL1065"/>
          <cell r="BM1065">
            <v>0</v>
          </cell>
          <cell r="BN1065"/>
          <cell r="BO1065"/>
        </row>
        <row r="1066">
          <cell r="I1066" t="str">
            <v>2349/15</v>
          </cell>
          <cell r="J1066" t="str">
            <v>G_2349/15</v>
          </cell>
          <cell r="K1066">
            <v>2019</v>
          </cell>
          <cell r="L1066">
            <v>2022</v>
          </cell>
          <cell r="M1066">
            <v>744.25</v>
          </cell>
          <cell r="N1066">
            <v>744.25</v>
          </cell>
          <cell r="O1066">
            <v>0</v>
          </cell>
          <cell r="P1066">
            <v>0.04</v>
          </cell>
          <cell r="Q1066">
            <v>0.04</v>
          </cell>
          <cell r="R1066">
            <v>0</v>
          </cell>
          <cell r="S1066">
            <v>0</v>
          </cell>
          <cell r="T1066">
            <v>0</v>
          </cell>
          <cell r="U1066">
            <v>0</v>
          </cell>
          <cell r="V1066">
            <v>0</v>
          </cell>
          <cell r="W1066">
            <v>744.25</v>
          </cell>
          <cell r="X1066">
            <v>744.25</v>
          </cell>
          <cell r="Y1066">
            <v>0</v>
          </cell>
          <cell r="Z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0</v>
          </cell>
          <cell r="AE1066">
            <v>0</v>
          </cell>
          <cell r="AF1066"/>
          <cell r="AG1066"/>
          <cell r="AH1066"/>
          <cell r="AI1066">
            <v>0</v>
          </cell>
          <cell r="AJ1066">
            <v>0</v>
          </cell>
          <cell r="AK1066">
            <v>0</v>
          </cell>
          <cell r="AL1066">
            <v>0</v>
          </cell>
          <cell r="AM1066"/>
          <cell r="AN1066"/>
          <cell r="AO1066"/>
          <cell r="AP1066">
            <v>0.04</v>
          </cell>
          <cell r="AQ1066">
            <v>0</v>
          </cell>
          <cell r="AR1066">
            <v>744.25</v>
          </cell>
          <cell r="AS1066">
            <v>744.25</v>
          </cell>
          <cell r="AT1066"/>
          <cell r="AU1066"/>
          <cell r="AV1066"/>
          <cell r="AW1066">
            <v>0</v>
          </cell>
          <cell r="AX1066">
            <v>0</v>
          </cell>
          <cell r="AY1066">
            <v>0</v>
          </cell>
          <cell r="AZ1066">
            <v>0</v>
          </cell>
          <cell r="BA1066"/>
          <cell r="BB1066"/>
          <cell r="BC1066"/>
          <cell r="BD1066">
            <v>0</v>
          </cell>
          <cell r="BE1066">
            <v>0</v>
          </cell>
          <cell r="BF1066">
            <v>0</v>
          </cell>
          <cell r="BG1066">
            <v>0</v>
          </cell>
          <cell r="BH1066"/>
          <cell r="BI1066"/>
          <cell r="BJ1066"/>
          <cell r="BK1066">
            <v>0</v>
          </cell>
          <cell r="BL1066">
            <v>0</v>
          </cell>
          <cell r="BM1066"/>
          <cell r="BN1066">
            <v>0</v>
          </cell>
          <cell r="BO1066">
            <v>0</v>
          </cell>
        </row>
        <row r="1067">
          <cell r="I1067" t="str">
            <v>1726/15</v>
          </cell>
          <cell r="J1067" t="str">
            <v>G_1726/15</v>
          </cell>
          <cell r="K1067">
            <v>2016</v>
          </cell>
          <cell r="L1067">
            <v>2020</v>
          </cell>
          <cell r="M1067">
            <v>97.19</v>
          </cell>
          <cell r="N1067">
            <v>97.19</v>
          </cell>
          <cell r="O1067">
            <v>0</v>
          </cell>
          <cell r="P1067">
            <v>3.5000000000000003E-2</v>
          </cell>
          <cell r="Q1067">
            <v>3.5000000000000003E-2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0.87000000000000455</v>
          </cell>
          <cell r="W1067">
            <v>96.32</v>
          </cell>
          <cell r="X1067">
            <v>96.32</v>
          </cell>
          <cell r="Y1067">
            <v>0</v>
          </cell>
          <cell r="Z1067">
            <v>0</v>
          </cell>
          <cell r="AA1067">
            <v>0</v>
          </cell>
          <cell r="AB1067">
            <v>3.5000000000000003E-2</v>
          </cell>
          <cell r="AC1067">
            <v>0</v>
          </cell>
          <cell r="AD1067">
            <v>96.32</v>
          </cell>
          <cell r="AE1067">
            <v>96.32</v>
          </cell>
          <cell r="AF1067"/>
          <cell r="AG1067"/>
          <cell r="AH1067"/>
          <cell r="AI1067">
            <v>0</v>
          </cell>
          <cell r="AJ1067">
            <v>0</v>
          </cell>
          <cell r="AK1067">
            <v>0</v>
          </cell>
          <cell r="AL1067">
            <v>0</v>
          </cell>
          <cell r="AM1067"/>
          <cell r="AN1067"/>
          <cell r="AO1067"/>
          <cell r="AP1067">
            <v>0</v>
          </cell>
          <cell r="AQ1067">
            <v>0</v>
          </cell>
          <cell r="AR1067">
            <v>0</v>
          </cell>
          <cell r="AS1067">
            <v>0</v>
          </cell>
          <cell r="AT1067"/>
          <cell r="AU1067"/>
          <cell r="AV1067"/>
          <cell r="AW1067">
            <v>0</v>
          </cell>
          <cell r="AX1067">
            <v>0</v>
          </cell>
          <cell r="AY1067">
            <v>0</v>
          </cell>
          <cell r="AZ1067">
            <v>0</v>
          </cell>
          <cell r="BA1067"/>
          <cell r="BB1067"/>
          <cell r="BC1067"/>
          <cell r="BD1067">
            <v>0</v>
          </cell>
          <cell r="BE1067">
            <v>0</v>
          </cell>
          <cell r="BF1067">
            <v>0</v>
          </cell>
          <cell r="BG1067">
            <v>0</v>
          </cell>
          <cell r="BH1067"/>
          <cell r="BI1067"/>
          <cell r="BJ1067"/>
          <cell r="BK1067">
            <v>0</v>
          </cell>
          <cell r="BL1067">
            <v>0</v>
          </cell>
          <cell r="BM1067"/>
          <cell r="BN1067">
            <v>0</v>
          </cell>
          <cell r="BO1067">
            <v>0</v>
          </cell>
        </row>
        <row r="1068">
          <cell r="I1068"/>
          <cell r="J1068"/>
          <cell r="K1068"/>
          <cell r="L1068"/>
          <cell r="M1068">
            <v>37988.156450000002</v>
          </cell>
          <cell r="N1068" t="e">
            <v>#N/A</v>
          </cell>
          <cell r="O1068" t="e">
            <v>#N/A</v>
          </cell>
          <cell r="P1068">
            <v>0</v>
          </cell>
          <cell r="Q1068" t="e">
            <v>#N/A</v>
          </cell>
          <cell r="R1068" t="e">
            <v>#N/A</v>
          </cell>
          <cell r="S1068">
            <v>0</v>
          </cell>
          <cell r="T1068" t="e">
            <v>#N/A</v>
          </cell>
          <cell r="U1068" t="e">
            <v>#N/A</v>
          </cell>
          <cell r="V1068">
            <v>37988.156450000002</v>
          </cell>
          <cell r="W1068">
            <v>0</v>
          </cell>
          <cell r="X1068">
            <v>0</v>
          </cell>
          <cell r="Y1068">
            <v>0</v>
          </cell>
          <cell r="Z1068">
            <v>0</v>
          </cell>
          <cell r="AA1068">
            <v>0</v>
          </cell>
          <cell r="AB1068"/>
          <cell r="AC1068"/>
          <cell r="AD1068">
            <v>0</v>
          </cell>
          <cell r="AE1068"/>
          <cell r="AF1068">
            <v>0</v>
          </cell>
          <cell r="AG1068">
            <v>0</v>
          </cell>
          <cell r="AH1068">
            <v>0</v>
          </cell>
          <cell r="AI1068"/>
          <cell r="AJ1068"/>
          <cell r="AK1068"/>
          <cell r="AL1068"/>
          <cell r="AM1068">
            <v>0</v>
          </cell>
          <cell r="AN1068">
            <v>0</v>
          </cell>
          <cell r="AO1068">
            <v>0</v>
          </cell>
          <cell r="AP1068"/>
          <cell r="AQ1068"/>
          <cell r="AR1068"/>
          <cell r="AS1068"/>
          <cell r="AT1068">
            <v>0</v>
          </cell>
          <cell r="AU1068">
            <v>0</v>
          </cell>
          <cell r="AV1068">
            <v>0</v>
          </cell>
          <cell r="AW1068"/>
          <cell r="AX1068"/>
          <cell r="AY1068"/>
          <cell r="AZ1068"/>
          <cell r="BA1068">
            <v>0</v>
          </cell>
          <cell r="BB1068">
            <v>0</v>
          </cell>
          <cell r="BC1068">
            <v>0</v>
          </cell>
          <cell r="BD1068"/>
          <cell r="BE1068"/>
          <cell r="BF1068"/>
          <cell r="BG1068"/>
          <cell r="BH1068">
            <v>0</v>
          </cell>
          <cell r="BI1068">
            <v>0</v>
          </cell>
          <cell r="BJ1068">
            <v>0</v>
          </cell>
          <cell r="BK1068"/>
          <cell r="BL1068"/>
          <cell r="BM1068">
            <v>0</v>
          </cell>
          <cell r="BN1068"/>
          <cell r="BO1068"/>
        </row>
        <row r="1069">
          <cell r="I1069" t="str">
            <v>3190/16</v>
          </cell>
          <cell r="J1069" t="str">
            <v>G_3190/16</v>
          </cell>
          <cell r="K1069">
            <v>2016</v>
          </cell>
          <cell r="L1069">
            <v>2020</v>
          </cell>
          <cell r="M1069">
            <v>1783.75</v>
          </cell>
          <cell r="N1069">
            <v>1783.75</v>
          </cell>
          <cell r="O1069">
            <v>0</v>
          </cell>
          <cell r="P1069">
            <v>0.02</v>
          </cell>
          <cell r="Q1069">
            <v>0.02</v>
          </cell>
          <cell r="R1069">
            <v>0</v>
          </cell>
          <cell r="S1069">
            <v>0</v>
          </cell>
          <cell r="T1069">
            <v>0</v>
          </cell>
          <cell r="U1069">
            <v>0</v>
          </cell>
          <cell r="V1069">
            <v>95.289999999999964</v>
          </cell>
          <cell r="W1069">
            <v>1688.46</v>
          </cell>
          <cell r="X1069">
            <v>1688.46</v>
          </cell>
          <cell r="Y1069">
            <v>0</v>
          </cell>
          <cell r="Z1069">
            <v>0</v>
          </cell>
          <cell r="AA1069">
            <v>0</v>
          </cell>
          <cell r="AB1069">
            <v>0.02</v>
          </cell>
          <cell r="AC1069">
            <v>0</v>
          </cell>
          <cell r="AD1069">
            <v>1688.46</v>
          </cell>
          <cell r="AE1069">
            <v>1688.46</v>
          </cell>
          <cell r="AF1069"/>
          <cell r="AG1069"/>
          <cell r="AH1069"/>
          <cell r="AI1069">
            <v>0</v>
          </cell>
          <cell r="AJ1069">
            <v>0</v>
          </cell>
          <cell r="AK1069">
            <v>0</v>
          </cell>
          <cell r="AL1069">
            <v>0</v>
          </cell>
          <cell r="AM1069"/>
          <cell r="AN1069"/>
          <cell r="AO1069"/>
          <cell r="AP1069">
            <v>0</v>
          </cell>
          <cell r="AQ1069">
            <v>0</v>
          </cell>
          <cell r="AR1069">
            <v>0</v>
          </cell>
          <cell r="AS1069">
            <v>0</v>
          </cell>
          <cell r="AT1069"/>
          <cell r="AU1069"/>
          <cell r="AV1069"/>
          <cell r="AW1069">
            <v>0</v>
          </cell>
          <cell r="AX1069">
            <v>0</v>
          </cell>
          <cell r="AY1069">
            <v>0</v>
          </cell>
          <cell r="AZ1069">
            <v>0</v>
          </cell>
          <cell r="BA1069"/>
          <cell r="BB1069"/>
          <cell r="BC1069"/>
          <cell r="BD1069">
            <v>0</v>
          </cell>
          <cell r="BE1069">
            <v>0</v>
          </cell>
          <cell r="BF1069">
            <v>0</v>
          </cell>
          <cell r="BG1069">
            <v>0</v>
          </cell>
          <cell r="BH1069"/>
          <cell r="BI1069"/>
          <cell r="BJ1069"/>
          <cell r="BK1069">
            <v>0</v>
          </cell>
          <cell r="BL1069">
            <v>0</v>
          </cell>
          <cell r="BM1069"/>
          <cell r="BN1069">
            <v>0</v>
          </cell>
          <cell r="BO1069">
            <v>0</v>
          </cell>
        </row>
        <row r="1070">
          <cell r="I1070" t="str">
            <v>4641/18</v>
          </cell>
          <cell r="J1070" t="str">
            <v>I_4641/18</v>
          </cell>
          <cell r="K1070">
            <v>2018</v>
          </cell>
          <cell r="L1070">
            <v>2020</v>
          </cell>
          <cell r="M1070">
            <v>7882.7</v>
          </cell>
          <cell r="N1070">
            <v>7882.7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1248.4499999999998</v>
          </cell>
          <cell r="W1070">
            <v>6634.25</v>
          </cell>
          <cell r="X1070">
            <v>6634.25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1234.25</v>
          </cell>
          <cell r="AE1070">
            <v>1234.25</v>
          </cell>
          <cell r="AF1070"/>
          <cell r="AG1070"/>
          <cell r="AH1070"/>
          <cell r="AI1070">
            <v>0</v>
          </cell>
          <cell r="AJ1070">
            <v>0</v>
          </cell>
          <cell r="AK1070">
            <v>5400</v>
          </cell>
          <cell r="AL1070">
            <v>5400</v>
          </cell>
          <cell r="AM1070"/>
          <cell r="AN1070"/>
          <cell r="AO1070"/>
          <cell r="AP1070">
            <v>0</v>
          </cell>
          <cell r="AQ1070">
            <v>0</v>
          </cell>
          <cell r="AR1070">
            <v>0</v>
          </cell>
          <cell r="AS1070">
            <v>0</v>
          </cell>
          <cell r="AT1070"/>
          <cell r="AU1070"/>
          <cell r="AV1070"/>
          <cell r="AW1070">
            <v>0</v>
          </cell>
          <cell r="AX1070">
            <v>0</v>
          </cell>
          <cell r="AY1070">
            <v>0</v>
          </cell>
          <cell r="AZ1070">
            <v>0</v>
          </cell>
          <cell r="BA1070"/>
          <cell r="BB1070"/>
          <cell r="BC1070"/>
          <cell r="BD1070">
            <v>0</v>
          </cell>
          <cell r="BE1070">
            <v>0</v>
          </cell>
          <cell r="BF1070">
            <v>0</v>
          </cell>
          <cell r="BG1070">
            <v>0</v>
          </cell>
          <cell r="BH1070"/>
          <cell r="BI1070"/>
          <cell r="BJ1070"/>
          <cell r="BK1070">
            <v>0</v>
          </cell>
          <cell r="BL1070">
            <v>0</v>
          </cell>
          <cell r="BM1070"/>
          <cell r="BN1070">
            <v>0</v>
          </cell>
          <cell r="BO1070">
            <v>0</v>
          </cell>
        </row>
        <row r="1071">
          <cell r="I1071" t="str">
            <v>4465/17</v>
          </cell>
          <cell r="J1071" t="str">
            <v xml:space="preserve">I_4465/17 </v>
          </cell>
          <cell r="K1071">
            <v>2018</v>
          </cell>
          <cell r="L1071">
            <v>2020</v>
          </cell>
          <cell r="M1071">
            <v>4417.3</v>
          </cell>
          <cell r="N1071">
            <v>4417.3</v>
          </cell>
          <cell r="O1071">
            <v>0</v>
          </cell>
          <cell r="P1071">
            <v>0.4</v>
          </cell>
          <cell r="Q1071">
            <v>0.4</v>
          </cell>
          <cell r="R1071">
            <v>0</v>
          </cell>
          <cell r="S1071">
            <v>1</v>
          </cell>
          <cell r="T1071">
            <v>1</v>
          </cell>
          <cell r="U1071">
            <v>0</v>
          </cell>
          <cell r="V1071">
            <v>888.7800000000002</v>
          </cell>
          <cell r="W1071">
            <v>3528.52</v>
          </cell>
          <cell r="X1071">
            <v>3528.52</v>
          </cell>
          <cell r="Y1071">
            <v>0</v>
          </cell>
          <cell r="Z1071">
            <v>0</v>
          </cell>
          <cell r="AA1071">
            <v>0</v>
          </cell>
          <cell r="AB1071">
            <v>0.4</v>
          </cell>
          <cell r="AC1071">
            <v>1</v>
          </cell>
          <cell r="AD1071">
            <v>3528.52</v>
          </cell>
          <cell r="AE1071">
            <v>3528.52</v>
          </cell>
          <cell r="AF1071"/>
          <cell r="AG1071"/>
          <cell r="AH1071"/>
          <cell r="AI1071">
            <v>0</v>
          </cell>
          <cell r="AJ1071">
            <v>0</v>
          </cell>
          <cell r="AK1071">
            <v>0</v>
          </cell>
          <cell r="AL1071">
            <v>0</v>
          </cell>
          <cell r="AM1071"/>
          <cell r="AN1071"/>
          <cell r="AO1071"/>
          <cell r="AP1071">
            <v>0</v>
          </cell>
          <cell r="AQ1071">
            <v>0</v>
          </cell>
          <cell r="AR1071">
            <v>0</v>
          </cell>
          <cell r="AS1071">
            <v>0</v>
          </cell>
          <cell r="AT1071"/>
          <cell r="AU1071"/>
          <cell r="AV1071"/>
          <cell r="AW1071">
            <v>0</v>
          </cell>
          <cell r="AX1071">
            <v>0</v>
          </cell>
          <cell r="AY1071">
            <v>0</v>
          </cell>
          <cell r="AZ1071">
            <v>0</v>
          </cell>
          <cell r="BA1071"/>
          <cell r="BB1071"/>
          <cell r="BC1071"/>
          <cell r="BD1071">
            <v>0</v>
          </cell>
          <cell r="BE1071">
            <v>0</v>
          </cell>
          <cell r="BF1071">
            <v>0</v>
          </cell>
          <cell r="BG1071">
            <v>0</v>
          </cell>
          <cell r="BH1071"/>
          <cell r="BI1071"/>
          <cell r="BJ1071"/>
          <cell r="BK1071">
            <v>0</v>
          </cell>
          <cell r="BL1071">
            <v>0</v>
          </cell>
          <cell r="BM1071"/>
          <cell r="BN1071">
            <v>0</v>
          </cell>
          <cell r="BO1071">
            <v>0</v>
          </cell>
        </row>
        <row r="1072">
          <cell r="I1072" t="str">
            <v>5248/18</v>
          </cell>
          <cell r="J1072" t="str">
            <v>J_5248/18</v>
          </cell>
          <cell r="K1072">
            <v>2021</v>
          </cell>
          <cell r="L1072">
            <v>2022</v>
          </cell>
          <cell r="M1072">
            <v>5954.43</v>
          </cell>
          <cell r="N1072">
            <v>5954.43</v>
          </cell>
          <cell r="O1072">
            <v>0</v>
          </cell>
          <cell r="P1072">
            <v>1.1000000000000001</v>
          </cell>
          <cell r="Q1072">
            <v>1.1000000000000001</v>
          </cell>
          <cell r="R1072">
            <v>0</v>
          </cell>
          <cell r="S1072">
            <v>0.25</v>
          </cell>
          <cell r="T1072">
            <v>0.25</v>
          </cell>
          <cell r="U1072">
            <v>0</v>
          </cell>
          <cell r="V1072">
            <v>0</v>
          </cell>
          <cell r="W1072">
            <v>5954.43</v>
          </cell>
          <cell r="X1072">
            <v>5954.43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/>
          <cell r="AG1072"/>
          <cell r="AH1072"/>
          <cell r="AI1072">
            <v>0</v>
          </cell>
          <cell r="AJ1072">
            <v>0</v>
          </cell>
          <cell r="AK1072">
            <v>0</v>
          </cell>
          <cell r="AL1072">
            <v>0</v>
          </cell>
          <cell r="AM1072"/>
          <cell r="AN1072"/>
          <cell r="AO1072"/>
          <cell r="AP1072">
            <v>1.1000000000000001</v>
          </cell>
          <cell r="AQ1072">
            <v>0.25</v>
          </cell>
          <cell r="AR1072">
            <v>454.43</v>
          </cell>
          <cell r="AS1072">
            <v>454.43</v>
          </cell>
          <cell r="AT1072"/>
          <cell r="AU1072"/>
          <cell r="AV1072"/>
          <cell r="AW1072">
            <v>0</v>
          </cell>
          <cell r="AX1072">
            <v>0</v>
          </cell>
          <cell r="AY1072">
            <v>5500</v>
          </cell>
          <cell r="AZ1072">
            <v>5500</v>
          </cell>
          <cell r="BA1072"/>
          <cell r="BB1072"/>
          <cell r="BC1072"/>
          <cell r="BD1072">
            <v>0</v>
          </cell>
          <cell r="BE1072">
            <v>0</v>
          </cell>
          <cell r="BF1072">
            <v>0</v>
          </cell>
          <cell r="BG1072">
            <v>0</v>
          </cell>
          <cell r="BH1072"/>
          <cell r="BI1072"/>
          <cell r="BJ1072"/>
          <cell r="BK1072">
            <v>0</v>
          </cell>
          <cell r="BL1072">
            <v>0</v>
          </cell>
          <cell r="BM1072"/>
          <cell r="BN1072">
            <v>0</v>
          </cell>
          <cell r="BO1072">
            <v>0</v>
          </cell>
        </row>
        <row r="1073">
          <cell r="I1073" t="str">
            <v>5832/19</v>
          </cell>
          <cell r="J1073" t="str">
            <v>J_5832/19</v>
          </cell>
          <cell r="K1073">
            <v>2019</v>
          </cell>
          <cell r="L1073">
            <v>2020</v>
          </cell>
          <cell r="M1073">
            <v>3983.96</v>
          </cell>
          <cell r="N1073">
            <v>3983.96</v>
          </cell>
          <cell r="O1073">
            <v>0</v>
          </cell>
          <cell r="P1073">
            <v>0.5</v>
          </cell>
          <cell r="Q1073">
            <v>0.5</v>
          </cell>
          <cell r="R1073">
            <v>0</v>
          </cell>
          <cell r="S1073">
            <v>0.63</v>
          </cell>
          <cell r="T1073">
            <v>0.63</v>
          </cell>
          <cell r="U1073">
            <v>0</v>
          </cell>
          <cell r="V1073">
            <v>307.02</v>
          </cell>
          <cell r="W1073">
            <v>3676.94</v>
          </cell>
          <cell r="X1073">
            <v>3676.94</v>
          </cell>
          <cell r="Y1073">
            <v>0</v>
          </cell>
          <cell r="Z1073">
            <v>0</v>
          </cell>
          <cell r="AA1073">
            <v>0</v>
          </cell>
          <cell r="AB1073">
            <v>0.5</v>
          </cell>
          <cell r="AC1073">
            <v>0.63</v>
          </cell>
          <cell r="AD1073">
            <v>3676.94</v>
          </cell>
          <cell r="AE1073">
            <v>3676.94</v>
          </cell>
          <cell r="AF1073"/>
          <cell r="AG1073"/>
          <cell r="AH1073"/>
          <cell r="AI1073">
            <v>0</v>
          </cell>
          <cell r="AJ1073">
            <v>0</v>
          </cell>
          <cell r="AK1073">
            <v>0</v>
          </cell>
          <cell r="AL1073">
            <v>0</v>
          </cell>
          <cell r="AM1073"/>
          <cell r="AN1073"/>
          <cell r="AO1073"/>
          <cell r="AP1073">
            <v>0</v>
          </cell>
          <cell r="AQ1073">
            <v>0</v>
          </cell>
          <cell r="AR1073">
            <v>0</v>
          </cell>
          <cell r="AS1073">
            <v>0</v>
          </cell>
          <cell r="AT1073"/>
          <cell r="AU1073"/>
          <cell r="AV1073"/>
          <cell r="AW1073">
            <v>0</v>
          </cell>
          <cell r="AX1073">
            <v>0</v>
          </cell>
          <cell r="AY1073">
            <v>0</v>
          </cell>
          <cell r="AZ1073">
            <v>0</v>
          </cell>
          <cell r="BA1073"/>
          <cell r="BB1073"/>
          <cell r="BC1073"/>
          <cell r="BD1073">
            <v>0</v>
          </cell>
          <cell r="BE1073">
            <v>0</v>
          </cell>
          <cell r="BF1073">
            <v>0</v>
          </cell>
          <cell r="BG1073">
            <v>0</v>
          </cell>
          <cell r="BH1073"/>
          <cell r="BI1073"/>
          <cell r="BJ1073"/>
          <cell r="BK1073">
            <v>0</v>
          </cell>
          <cell r="BL1073">
            <v>0</v>
          </cell>
          <cell r="BM1073"/>
          <cell r="BN1073">
            <v>0</v>
          </cell>
          <cell r="BO1073">
            <v>0</v>
          </cell>
        </row>
        <row r="1074">
          <cell r="I1074" t="str">
            <v>1727/15</v>
          </cell>
          <cell r="J1074" t="str">
            <v>G_1727/15</v>
          </cell>
          <cell r="K1074">
            <v>2016</v>
          </cell>
          <cell r="L1074">
            <v>2020</v>
          </cell>
          <cell r="M1074">
            <v>159.04</v>
          </cell>
          <cell r="N1074">
            <v>159.04</v>
          </cell>
          <cell r="O1074">
            <v>0</v>
          </cell>
          <cell r="P1074">
            <v>0.06</v>
          </cell>
          <cell r="Q1074">
            <v>0.06</v>
          </cell>
          <cell r="R1074">
            <v>0</v>
          </cell>
          <cell r="S1074">
            <v>0</v>
          </cell>
          <cell r="T1074">
            <v>0</v>
          </cell>
          <cell r="U1074">
            <v>0</v>
          </cell>
          <cell r="V1074">
            <v>46.72999999999999</v>
          </cell>
          <cell r="W1074">
            <v>112.31</v>
          </cell>
          <cell r="X1074">
            <v>112.31</v>
          </cell>
          <cell r="Y1074">
            <v>0</v>
          </cell>
          <cell r="Z1074">
            <v>0</v>
          </cell>
          <cell r="AA1074">
            <v>0</v>
          </cell>
          <cell r="AB1074">
            <v>0.06</v>
          </cell>
          <cell r="AC1074">
            <v>0</v>
          </cell>
          <cell r="AD1074">
            <v>112.31</v>
          </cell>
          <cell r="AE1074">
            <v>112.31</v>
          </cell>
          <cell r="AF1074"/>
          <cell r="AG1074"/>
          <cell r="AH1074"/>
          <cell r="AI1074">
            <v>0</v>
          </cell>
          <cell r="AJ1074">
            <v>0</v>
          </cell>
          <cell r="AK1074">
            <v>0</v>
          </cell>
          <cell r="AL1074">
            <v>0</v>
          </cell>
          <cell r="AM1074"/>
          <cell r="AN1074"/>
          <cell r="AO1074"/>
          <cell r="AP1074">
            <v>0</v>
          </cell>
          <cell r="AQ1074">
            <v>0</v>
          </cell>
          <cell r="AR1074">
            <v>0</v>
          </cell>
          <cell r="AS1074">
            <v>0</v>
          </cell>
          <cell r="AT1074"/>
          <cell r="AU1074"/>
          <cell r="AV1074"/>
          <cell r="AW1074">
            <v>0</v>
          </cell>
          <cell r="AX1074">
            <v>0</v>
          </cell>
          <cell r="AY1074">
            <v>0</v>
          </cell>
          <cell r="AZ1074">
            <v>0</v>
          </cell>
          <cell r="BA1074"/>
          <cell r="BB1074"/>
          <cell r="BC1074"/>
          <cell r="BD1074">
            <v>0</v>
          </cell>
          <cell r="BE1074">
            <v>0</v>
          </cell>
          <cell r="BF1074">
            <v>0</v>
          </cell>
          <cell r="BG1074">
            <v>0</v>
          </cell>
          <cell r="BH1074"/>
          <cell r="BI1074"/>
          <cell r="BJ1074"/>
          <cell r="BK1074">
            <v>0</v>
          </cell>
          <cell r="BL1074">
            <v>0</v>
          </cell>
          <cell r="BM1074"/>
          <cell r="BN1074">
            <v>0</v>
          </cell>
          <cell r="BO1074">
            <v>0</v>
          </cell>
        </row>
        <row r="1075">
          <cell r="I1075" t="str">
            <v>5855/19</v>
          </cell>
          <cell r="J1075" t="str">
            <v>J_5855/19</v>
          </cell>
          <cell r="K1075">
            <v>2019</v>
          </cell>
          <cell r="L1075">
            <v>2020</v>
          </cell>
          <cell r="M1075">
            <v>2753.82</v>
          </cell>
          <cell r="N1075">
            <v>2753.82</v>
          </cell>
          <cell r="O1075">
            <v>0</v>
          </cell>
          <cell r="P1075">
            <v>0.12</v>
          </cell>
          <cell r="Q1075">
            <v>0.12</v>
          </cell>
          <cell r="R1075">
            <v>0</v>
          </cell>
          <cell r="S1075">
            <v>0.63</v>
          </cell>
          <cell r="T1075">
            <v>0.63</v>
          </cell>
          <cell r="U1075">
            <v>0</v>
          </cell>
          <cell r="V1075">
            <v>453.07000000000016</v>
          </cell>
          <cell r="W1075">
            <v>2300.75</v>
          </cell>
          <cell r="X1075">
            <v>2300.75</v>
          </cell>
          <cell r="Y1075">
            <v>0</v>
          </cell>
          <cell r="Z1075">
            <v>0</v>
          </cell>
          <cell r="AA1075">
            <v>0</v>
          </cell>
          <cell r="AB1075">
            <v>0.12</v>
          </cell>
          <cell r="AC1075">
            <v>0.63</v>
          </cell>
          <cell r="AD1075">
            <v>2300.75</v>
          </cell>
          <cell r="AE1075">
            <v>2300.75</v>
          </cell>
          <cell r="AF1075"/>
          <cell r="AG1075"/>
          <cell r="AH1075"/>
          <cell r="AI1075">
            <v>0</v>
          </cell>
          <cell r="AJ1075">
            <v>0</v>
          </cell>
          <cell r="AK1075">
            <v>0</v>
          </cell>
          <cell r="AL1075">
            <v>0</v>
          </cell>
          <cell r="AM1075"/>
          <cell r="AN1075"/>
          <cell r="AO1075"/>
          <cell r="AP1075">
            <v>0</v>
          </cell>
          <cell r="AQ1075">
            <v>0</v>
          </cell>
          <cell r="AR1075">
            <v>0</v>
          </cell>
          <cell r="AS1075">
            <v>0</v>
          </cell>
          <cell r="AT1075"/>
          <cell r="AU1075"/>
          <cell r="AV1075"/>
          <cell r="AW1075">
            <v>0</v>
          </cell>
          <cell r="AX1075">
            <v>0</v>
          </cell>
          <cell r="AY1075">
            <v>0</v>
          </cell>
          <cell r="AZ1075">
            <v>0</v>
          </cell>
          <cell r="BA1075"/>
          <cell r="BB1075"/>
          <cell r="BC1075"/>
          <cell r="BD1075">
            <v>0</v>
          </cell>
          <cell r="BE1075">
            <v>0</v>
          </cell>
          <cell r="BF1075">
            <v>0</v>
          </cell>
          <cell r="BG1075">
            <v>0</v>
          </cell>
          <cell r="BH1075"/>
          <cell r="BI1075"/>
          <cell r="BJ1075"/>
          <cell r="BK1075">
            <v>0</v>
          </cell>
          <cell r="BL1075">
            <v>0</v>
          </cell>
          <cell r="BM1075"/>
          <cell r="BN1075">
            <v>0</v>
          </cell>
          <cell r="BO1075">
            <v>0</v>
          </cell>
        </row>
        <row r="1076">
          <cell r="I1076" t="str">
            <v>5963/19</v>
          </cell>
          <cell r="J1076" t="str">
            <v xml:space="preserve">J_5963/19 </v>
          </cell>
          <cell r="K1076">
            <v>2019</v>
          </cell>
          <cell r="L1076">
            <v>2020</v>
          </cell>
          <cell r="M1076">
            <v>1151.0999999999999</v>
          </cell>
          <cell r="N1076">
            <v>1151.0999999999999</v>
          </cell>
          <cell r="O1076">
            <v>0</v>
          </cell>
          <cell r="P1076">
            <v>0.04</v>
          </cell>
          <cell r="Q1076">
            <v>0.04</v>
          </cell>
          <cell r="R1076">
            <v>0</v>
          </cell>
          <cell r="S1076">
            <v>0.25</v>
          </cell>
          <cell r="T1076">
            <v>0.25</v>
          </cell>
          <cell r="U1076">
            <v>0</v>
          </cell>
          <cell r="V1076">
            <v>86.599999999999909</v>
          </cell>
          <cell r="W1076">
            <v>1064.5</v>
          </cell>
          <cell r="X1076">
            <v>1064.5</v>
          </cell>
          <cell r="Y1076">
            <v>0</v>
          </cell>
          <cell r="Z1076">
            <v>0</v>
          </cell>
          <cell r="AA1076">
            <v>0</v>
          </cell>
          <cell r="AB1076">
            <v>0.04</v>
          </cell>
          <cell r="AC1076">
            <v>0.25</v>
          </cell>
          <cell r="AD1076">
            <v>1064.5</v>
          </cell>
          <cell r="AE1076">
            <v>1064.5</v>
          </cell>
          <cell r="AF1076"/>
          <cell r="AG1076"/>
          <cell r="AH1076"/>
          <cell r="AI1076">
            <v>0</v>
          </cell>
          <cell r="AJ1076">
            <v>0</v>
          </cell>
          <cell r="AK1076">
            <v>0</v>
          </cell>
          <cell r="AL1076">
            <v>0</v>
          </cell>
          <cell r="AM1076"/>
          <cell r="AN1076"/>
          <cell r="AO1076"/>
          <cell r="AP1076">
            <v>0</v>
          </cell>
          <cell r="AQ1076">
            <v>0</v>
          </cell>
          <cell r="AR1076">
            <v>0</v>
          </cell>
          <cell r="AS1076">
            <v>0</v>
          </cell>
          <cell r="AT1076"/>
          <cell r="AU1076"/>
          <cell r="AV1076"/>
          <cell r="AW1076">
            <v>0</v>
          </cell>
          <cell r="AX1076">
            <v>0</v>
          </cell>
          <cell r="AY1076">
            <v>0</v>
          </cell>
          <cell r="AZ1076">
            <v>0</v>
          </cell>
          <cell r="BA1076"/>
          <cell r="BB1076"/>
          <cell r="BC1076"/>
          <cell r="BD1076">
            <v>0</v>
          </cell>
          <cell r="BE1076">
            <v>0</v>
          </cell>
          <cell r="BF1076">
            <v>0</v>
          </cell>
          <cell r="BG1076">
            <v>0</v>
          </cell>
          <cell r="BH1076"/>
          <cell r="BI1076"/>
          <cell r="BJ1076"/>
          <cell r="BK1076">
            <v>0</v>
          </cell>
          <cell r="BL1076">
            <v>0</v>
          </cell>
          <cell r="BM1076"/>
          <cell r="BN1076">
            <v>0</v>
          </cell>
          <cell r="BO1076">
            <v>0</v>
          </cell>
        </row>
        <row r="1077">
          <cell r="I1077" t="str">
            <v>6103/19</v>
          </cell>
          <cell r="J1077" t="str">
            <v xml:space="preserve">J_6103/19 </v>
          </cell>
          <cell r="K1077">
            <v>2019</v>
          </cell>
          <cell r="L1077">
            <v>2020</v>
          </cell>
          <cell r="M1077">
            <v>2389.8564500000002</v>
          </cell>
          <cell r="N1077">
            <v>5385.51</v>
          </cell>
          <cell r="O1077">
            <v>-2995.65355</v>
          </cell>
          <cell r="P1077">
            <v>0.31</v>
          </cell>
          <cell r="Q1077">
            <v>0.31</v>
          </cell>
          <cell r="R1077">
            <v>0</v>
          </cell>
          <cell r="S1077">
            <v>0.63</v>
          </cell>
          <cell r="T1077">
            <v>0.63</v>
          </cell>
          <cell r="U1077">
            <v>0</v>
          </cell>
          <cell r="V1077">
            <v>2059.8264500000005</v>
          </cell>
          <cell r="W1077">
            <v>330.03</v>
          </cell>
          <cell r="X1077">
            <v>330.03</v>
          </cell>
          <cell r="Y1077">
            <v>0</v>
          </cell>
          <cell r="Z1077">
            <v>0</v>
          </cell>
          <cell r="AA1077">
            <v>0</v>
          </cell>
          <cell r="AB1077">
            <v>0.31</v>
          </cell>
          <cell r="AC1077">
            <v>0.63</v>
          </cell>
          <cell r="AD1077">
            <v>330.03</v>
          </cell>
          <cell r="AE1077">
            <v>330.03</v>
          </cell>
          <cell r="AF1077"/>
          <cell r="AG1077"/>
          <cell r="AH1077"/>
          <cell r="AI1077">
            <v>0</v>
          </cell>
          <cell r="AJ1077">
            <v>0</v>
          </cell>
          <cell r="AK1077">
            <v>0</v>
          </cell>
          <cell r="AL1077">
            <v>0</v>
          </cell>
          <cell r="AM1077"/>
          <cell r="AN1077"/>
          <cell r="AO1077"/>
          <cell r="AP1077">
            <v>0</v>
          </cell>
          <cell r="AQ1077">
            <v>0</v>
          </cell>
          <cell r="AR1077">
            <v>0</v>
          </cell>
          <cell r="AS1077">
            <v>0</v>
          </cell>
          <cell r="AT1077"/>
          <cell r="AU1077"/>
          <cell r="AV1077"/>
          <cell r="AW1077">
            <v>0</v>
          </cell>
          <cell r="AX1077">
            <v>0</v>
          </cell>
          <cell r="AY1077">
            <v>0</v>
          </cell>
          <cell r="AZ1077">
            <v>0</v>
          </cell>
          <cell r="BA1077"/>
          <cell r="BB1077"/>
          <cell r="BC1077"/>
          <cell r="BD1077">
            <v>0</v>
          </cell>
          <cell r="BE1077">
            <v>0</v>
          </cell>
          <cell r="BF1077">
            <v>0</v>
          </cell>
          <cell r="BG1077">
            <v>0</v>
          </cell>
          <cell r="BH1077"/>
          <cell r="BI1077"/>
          <cell r="BJ1077"/>
          <cell r="BK1077">
            <v>0</v>
          </cell>
          <cell r="BL1077">
            <v>0</v>
          </cell>
          <cell r="BM1077"/>
          <cell r="BN1077">
            <v>0</v>
          </cell>
          <cell r="BO1077">
            <v>0</v>
          </cell>
        </row>
        <row r="1078">
          <cell r="I1078" t="str">
            <v>6173/19</v>
          </cell>
          <cell r="J1078" t="str">
            <v xml:space="preserve">J_6173/19 </v>
          </cell>
          <cell r="K1078">
            <v>2019</v>
          </cell>
          <cell r="L1078">
            <v>2020</v>
          </cell>
          <cell r="M1078">
            <v>1551.3</v>
          </cell>
          <cell r="N1078">
            <v>1551.3</v>
          </cell>
          <cell r="O1078">
            <v>0</v>
          </cell>
          <cell r="P1078">
            <v>0.06</v>
          </cell>
          <cell r="Q1078">
            <v>0.06</v>
          </cell>
          <cell r="R1078">
            <v>0</v>
          </cell>
          <cell r="S1078">
            <v>0.16</v>
          </cell>
          <cell r="T1078">
            <v>0.16</v>
          </cell>
          <cell r="U1078">
            <v>0</v>
          </cell>
          <cell r="V1078">
            <v>53.569999999999936</v>
          </cell>
          <cell r="W1078">
            <v>1497.73</v>
          </cell>
          <cell r="X1078">
            <v>1497.73</v>
          </cell>
          <cell r="Y1078">
            <v>0</v>
          </cell>
          <cell r="Z1078">
            <v>0</v>
          </cell>
          <cell r="AA1078">
            <v>0</v>
          </cell>
          <cell r="AB1078">
            <v>0.06</v>
          </cell>
          <cell r="AC1078">
            <v>0.16</v>
          </cell>
          <cell r="AD1078">
            <v>1497.73</v>
          </cell>
          <cell r="AE1078">
            <v>1497.73</v>
          </cell>
          <cell r="AF1078"/>
          <cell r="AG1078"/>
          <cell r="AH1078"/>
          <cell r="AI1078">
            <v>0</v>
          </cell>
          <cell r="AJ1078">
            <v>0</v>
          </cell>
          <cell r="AK1078">
            <v>0</v>
          </cell>
          <cell r="AL1078">
            <v>0</v>
          </cell>
          <cell r="AM1078"/>
          <cell r="AN1078"/>
          <cell r="AO1078"/>
          <cell r="AP1078">
            <v>0</v>
          </cell>
          <cell r="AQ1078">
            <v>0</v>
          </cell>
          <cell r="AR1078">
            <v>0</v>
          </cell>
          <cell r="AS1078">
            <v>0</v>
          </cell>
          <cell r="AT1078"/>
          <cell r="AU1078"/>
          <cell r="AV1078"/>
          <cell r="AW1078">
            <v>0</v>
          </cell>
          <cell r="AX1078">
            <v>0</v>
          </cell>
          <cell r="AY1078">
            <v>0</v>
          </cell>
          <cell r="AZ1078">
            <v>0</v>
          </cell>
          <cell r="BA1078"/>
          <cell r="BB1078"/>
          <cell r="BC1078"/>
          <cell r="BD1078">
            <v>0</v>
          </cell>
          <cell r="BE1078">
            <v>0</v>
          </cell>
          <cell r="BF1078">
            <v>0</v>
          </cell>
          <cell r="BG1078">
            <v>0</v>
          </cell>
          <cell r="BH1078"/>
          <cell r="BI1078"/>
          <cell r="BJ1078"/>
          <cell r="BK1078">
            <v>0</v>
          </cell>
          <cell r="BL1078">
            <v>0</v>
          </cell>
          <cell r="BM1078"/>
          <cell r="BN1078">
            <v>0</v>
          </cell>
          <cell r="BO1078">
            <v>0</v>
          </cell>
        </row>
        <row r="1079">
          <cell r="I1079" t="str">
            <v>6169/19</v>
          </cell>
          <cell r="J1079" t="str">
            <v xml:space="preserve">J_ 6169/19 </v>
          </cell>
          <cell r="K1079">
            <v>2019</v>
          </cell>
          <cell r="L1079">
            <v>2021</v>
          </cell>
          <cell r="M1079">
            <v>2308.25</v>
          </cell>
          <cell r="N1079">
            <v>2308.25</v>
          </cell>
          <cell r="O1079">
            <v>0</v>
          </cell>
          <cell r="P1079">
            <v>0.2</v>
          </cell>
          <cell r="Q1079">
            <v>0.2</v>
          </cell>
          <cell r="R1079">
            <v>0</v>
          </cell>
          <cell r="S1079">
            <v>0.1</v>
          </cell>
          <cell r="T1079">
            <v>0.1</v>
          </cell>
          <cell r="U1079">
            <v>0</v>
          </cell>
          <cell r="V1079">
            <v>1480.28</v>
          </cell>
          <cell r="W1079">
            <v>827.97</v>
          </cell>
          <cell r="X1079">
            <v>827.97</v>
          </cell>
          <cell r="Y1079">
            <v>0</v>
          </cell>
          <cell r="Z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368.32</v>
          </cell>
          <cell r="AE1079">
            <v>368.32</v>
          </cell>
          <cell r="AF1079"/>
          <cell r="AG1079"/>
          <cell r="AH1079"/>
          <cell r="AI1079">
            <v>0.2</v>
          </cell>
          <cell r="AJ1079">
            <v>0.1</v>
          </cell>
          <cell r="AK1079">
            <v>459.65000000000003</v>
          </cell>
          <cell r="AL1079">
            <v>459.65000000000003</v>
          </cell>
          <cell r="AM1079"/>
          <cell r="AN1079"/>
          <cell r="AO1079"/>
          <cell r="AP1079">
            <v>0</v>
          </cell>
          <cell r="AQ1079">
            <v>0</v>
          </cell>
          <cell r="AR1079">
            <v>0</v>
          </cell>
          <cell r="AS1079">
            <v>0</v>
          </cell>
          <cell r="AT1079"/>
          <cell r="AU1079"/>
          <cell r="AV1079"/>
          <cell r="AW1079">
            <v>0</v>
          </cell>
          <cell r="AX1079">
            <v>0</v>
          </cell>
          <cell r="AY1079">
            <v>0</v>
          </cell>
          <cell r="AZ1079">
            <v>0</v>
          </cell>
          <cell r="BA1079"/>
          <cell r="BB1079"/>
          <cell r="BC1079"/>
          <cell r="BD1079">
            <v>0</v>
          </cell>
          <cell r="BE1079">
            <v>0</v>
          </cell>
          <cell r="BF1079">
            <v>0</v>
          </cell>
          <cell r="BG1079">
            <v>0</v>
          </cell>
          <cell r="BH1079"/>
          <cell r="BI1079"/>
          <cell r="BJ1079"/>
          <cell r="BK1079">
            <v>0</v>
          </cell>
          <cell r="BL1079">
            <v>0</v>
          </cell>
          <cell r="BM1079"/>
          <cell r="BN1079">
            <v>0</v>
          </cell>
          <cell r="BO1079">
            <v>0</v>
          </cell>
        </row>
        <row r="1080">
          <cell r="I1080" t="str">
            <v>6299/20</v>
          </cell>
          <cell r="J1080" t="str">
            <v>K_6299/20</v>
          </cell>
          <cell r="K1080">
            <v>2020</v>
          </cell>
          <cell r="L1080">
            <v>2020</v>
          </cell>
          <cell r="M1080">
            <v>1815.6</v>
          </cell>
          <cell r="N1080">
            <v>1815.6</v>
          </cell>
          <cell r="O1080">
            <v>0</v>
          </cell>
          <cell r="P1080">
            <v>0.06</v>
          </cell>
          <cell r="Q1080">
            <v>0.06</v>
          </cell>
          <cell r="R1080">
            <v>0</v>
          </cell>
          <cell r="S1080">
            <v>0.25</v>
          </cell>
          <cell r="T1080">
            <v>0.25</v>
          </cell>
          <cell r="U1080">
            <v>0</v>
          </cell>
          <cell r="V1080">
            <v>0</v>
          </cell>
          <cell r="W1080">
            <v>1815.6</v>
          </cell>
          <cell r="X1080">
            <v>1815.6</v>
          </cell>
          <cell r="Y1080">
            <v>0</v>
          </cell>
          <cell r="Z1080">
            <v>0</v>
          </cell>
          <cell r="AA1080">
            <v>0</v>
          </cell>
          <cell r="AB1080">
            <v>0.06</v>
          </cell>
          <cell r="AC1080">
            <v>0.25</v>
          </cell>
          <cell r="AD1080">
            <v>1815.6</v>
          </cell>
          <cell r="AE1080">
            <v>1815.6</v>
          </cell>
          <cell r="AF1080"/>
          <cell r="AG1080"/>
          <cell r="AH1080"/>
          <cell r="AI1080">
            <v>0</v>
          </cell>
          <cell r="AJ1080">
            <v>0</v>
          </cell>
          <cell r="AK1080">
            <v>0</v>
          </cell>
          <cell r="AL1080">
            <v>0</v>
          </cell>
          <cell r="AM1080"/>
          <cell r="AN1080"/>
          <cell r="AO1080"/>
          <cell r="AP1080">
            <v>0</v>
          </cell>
          <cell r="AQ1080">
            <v>0</v>
          </cell>
          <cell r="AR1080">
            <v>0</v>
          </cell>
          <cell r="AS1080">
            <v>0</v>
          </cell>
          <cell r="AT1080"/>
          <cell r="AU1080"/>
          <cell r="AV1080"/>
          <cell r="AW1080">
            <v>0</v>
          </cell>
          <cell r="AX1080">
            <v>0</v>
          </cell>
          <cell r="AY1080">
            <v>0</v>
          </cell>
          <cell r="AZ1080">
            <v>0</v>
          </cell>
          <cell r="BA1080"/>
          <cell r="BB1080"/>
          <cell r="BC1080"/>
          <cell r="BD1080">
            <v>0</v>
          </cell>
          <cell r="BE1080">
            <v>0</v>
          </cell>
          <cell r="BF1080">
            <v>0</v>
          </cell>
          <cell r="BG1080">
            <v>0</v>
          </cell>
          <cell r="BH1080"/>
          <cell r="BI1080"/>
          <cell r="BJ1080"/>
          <cell r="BK1080">
            <v>0</v>
          </cell>
          <cell r="BL1080">
            <v>0</v>
          </cell>
          <cell r="BM1080"/>
          <cell r="BN1080">
            <v>0</v>
          </cell>
          <cell r="BO1080">
            <v>0</v>
          </cell>
        </row>
        <row r="1081">
          <cell r="I1081" t="str">
            <v>6207/19</v>
          </cell>
          <cell r="J1081" t="str">
            <v xml:space="preserve">J_6207/19 </v>
          </cell>
          <cell r="K1081">
            <v>2020</v>
          </cell>
          <cell r="L1081">
            <v>2020</v>
          </cell>
          <cell r="M1081">
            <v>1837.05</v>
          </cell>
          <cell r="N1081">
            <v>1837.05</v>
          </cell>
          <cell r="O1081">
            <v>0</v>
          </cell>
          <cell r="P1081">
            <v>0.06</v>
          </cell>
          <cell r="Q1081">
            <v>0.06</v>
          </cell>
          <cell r="R1081">
            <v>0</v>
          </cell>
          <cell r="S1081">
            <v>0.16</v>
          </cell>
          <cell r="T1081">
            <v>0.16</v>
          </cell>
          <cell r="U1081">
            <v>0</v>
          </cell>
          <cell r="V1081">
            <v>99.159999999999854</v>
          </cell>
          <cell r="W1081">
            <v>1737.89</v>
          </cell>
          <cell r="X1081">
            <v>1737.89</v>
          </cell>
          <cell r="Y1081">
            <v>0</v>
          </cell>
          <cell r="Z1081">
            <v>0</v>
          </cell>
          <cell r="AA1081">
            <v>0</v>
          </cell>
          <cell r="AB1081">
            <v>0.06</v>
          </cell>
          <cell r="AC1081">
            <v>0.16</v>
          </cell>
          <cell r="AD1081">
            <v>1737.89</v>
          </cell>
          <cell r="AE1081">
            <v>1737.89</v>
          </cell>
          <cell r="AF1081"/>
          <cell r="AG1081"/>
          <cell r="AH1081"/>
          <cell r="AI1081">
            <v>0</v>
          </cell>
          <cell r="AJ1081">
            <v>0</v>
          </cell>
          <cell r="AK1081">
            <v>0</v>
          </cell>
          <cell r="AL1081">
            <v>0</v>
          </cell>
          <cell r="AM1081"/>
          <cell r="AN1081"/>
          <cell r="AO1081"/>
          <cell r="AP1081">
            <v>0</v>
          </cell>
          <cell r="AQ1081">
            <v>0</v>
          </cell>
          <cell r="AR1081">
            <v>0</v>
          </cell>
          <cell r="AS1081">
            <v>0</v>
          </cell>
          <cell r="AT1081"/>
          <cell r="AU1081"/>
          <cell r="AV1081"/>
          <cell r="AW1081">
            <v>0</v>
          </cell>
          <cell r="AX1081">
            <v>0</v>
          </cell>
          <cell r="AY1081">
            <v>0</v>
          </cell>
          <cell r="AZ1081">
            <v>0</v>
          </cell>
          <cell r="BA1081"/>
          <cell r="BB1081"/>
          <cell r="BC1081"/>
          <cell r="BD1081">
            <v>0</v>
          </cell>
          <cell r="BE1081">
            <v>0</v>
          </cell>
          <cell r="BF1081">
            <v>0</v>
          </cell>
          <cell r="BG1081">
            <v>0</v>
          </cell>
          <cell r="BH1081"/>
          <cell r="BI1081"/>
          <cell r="BJ1081"/>
          <cell r="BK1081">
            <v>0</v>
          </cell>
          <cell r="BL1081">
            <v>0</v>
          </cell>
          <cell r="BM1081"/>
          <cell r="BN1081">
            <v>0</v>
          </cell>
          <cell r="BO1081">
            <v>0</v>
          </cell>
        </row>
        <row r="1082">
          <cell r="I1082"/>
          <cell r="J1082"/>
          <cell r="K1082"/>
          <cell r="L1082"/>
          <cell r="M1082">
            <v>15225.529999999999</v>
          </cell>
          <cell r="N1082" t="e">
            <v>#N/A</v>
          </cell>
          <cell r="O1082" t="e">
            <v>#N/A</v>
          </cell>
          <cell r="P1082">
            <v>0</v>
          </cell>
          <cell r="Q1082" t="e">
            <v>#N/A</v>
          </cell>
          <cell r="R1082" t="e">
            <v>#N/A</v>
          </cell>
          <cell r="S1082">
            <v>0</v>
          </cell>
          <cell r="T1082" t="e">
            <v>#N/A</v>
          </cell>
          <cell r="U1082" t="e">
            <v>#N/A</v>
          </cell>
          <cell r="V1082">
            <v>15225.529999999999</v>
          </cell>
          <cell r="W1082">
            <v>0</v>
          </cell>
          <cell r="X1082">
            <v>0</v>
          </cell>
          <cell r="Y1082">
            <v>0</v>
          </cell>
          <cell r="Z1082">
            <v>0</v>
          </cell>
          <cell r="AA1082">
            <v>0</v>
          </cell>
          <cell r="AB1082"/>
          <cell r="AC1082"/>
          <cell r="AD1082">
            <v>0</v>
          </cell>
          <cell r="AE1082"/>
          <cell r="AF1082">
            <v>0</v>
          </cell>
          <cell r="AG1082">
            <v>0</v>
          </cell>
          <cell r="AH1082">
            <v>0</v>
          </cell>
          <cell r="AI1082"/>
          <cell r="AJ1082"/>
          <cell r="AK1082"/>
          <cell r="AL1082"/>
          <cell r="AM1082">
            <v>0</v>
          </cell>
          <cell r="AN1082">
            <v>0</v>
          </cell>
          <cell r="AO1082">
            <v>0</v>
          </cell>
          <cell r="AP1082"/>
          <cell r="AQ1082"/>
          <cell r="AR1082"/>
          <cell r="AS1082"/>
          <cell r="AT1082">
            <v>0</v>
          </cell>
          <cell r="AU1082">
            <v>0</v>
          </cell>
          <cell r="AV1082">
            <v>0</v>
          </cell>
          <cell r="AW1082"/>
          <cell r="AX1082"/>
          <cell r="AY1082"/>
          <cell r="AZ1082"/>
          <cell r="BA1082">
            <v>0</v>
          </cell>
          <cell r="BB1082">
            <v>0</v>
          </cell>
          <cell r="BC1082">
            <v>0</v>
          </cell>
          <cell r="BD1082"/>
          <cell r="BE1082"/>
          <cell r="BF1082"/>
          <cell r="BG1082"/>
          <cell r="BH1082">
            <v>0</v>
          </cell>
          <cell r="BI1082">
            <v>0</v>
          </cell>
          <cell r="BJ1082">
            <v>0</v>
          </cell>
          <cell r="BK1082"/>
          <cell r="BL1082"/>
          <cell r="BM1082">
            <v>0</v>
          </cell>
          <cell r="BN1082"/>
          <cell r="BO1082"/>
        </row>
        <row r="1083">
          <cell r="I1083" t="str">
            <v>5997/19</v>
          </cell>
          <cell r="J1083" t="str">
            <v xml:space="preserve">J_5997/19 </v>
          </cell>
          <cell r="K1083">
            <v>2019</v>
          </cell>
          <cell r="L1083">
            <v>2020</v>
          </cell>
          <cell r="M1083">
            <v>2062.19</v>
          </cell>
          <cell r="N1083">
            <v>2062.19</v>
          </cell>
          <cell r="O1083">
            <v>0</v>
          </cell>
          <cell r="P1083">
            <v>0.2</v>
          </cell>
          <cell r="Q1083">
            <v>0.2</v>
          </cell>
          <cell r="R1083">
            <v>0</v>
          </cell>
          <cell r="S1083">
            <v>0.25</v>
          </cell>
          <cell r="T1083">
            <v>0.25</v>
          </cell>
          <cell r="U1083">
            <v>0</v>
          </cell>
          <cell r="V1083">
            <v>1580.94</v>
          </cell>
          <cell r="W1083">
            <v>481.25</v>
          </cell>
          <cell r="X1083">
            <v>481.25</v>
          </cell>
          <cell r="Y1083">
            <v>0</v>
          </cell>
          <cell r="Z1083">
            <v>0</v>
          </cell>
          <cell r="AA1083">
            <v>0</v>
          </cell>
          <cell r="AB1083">
            <v>0.2</v>
          </cell>
          <cell r="AC1083">
            <v>0.25</v>
          </cell>
          <cell r="AD1083">
            <v>481.25</v>
          </cell>
          <cell r="AE1083">
            <v>481.25</v>
          </cell>
          <cell r="AF1083"/>
          <cell r="AG1083"/>
          <cell r="AH1083"/>
          <cell r="AI1083">
            <v>0</v>
          </cell>
          <cell r="AJ1083">
            <v>0</v>
          </cell>
          <cell r="AK1083">
            <v>0</v>
          </cell>
          <cell r="AL1083">
            <v>0</v>
          </cell>
          <cell r="AM1083"/>
          <cell r="AN1083"/>
          <cell r="AO1083"/>
          <cell r="AP1083">
            <v>0</v>
          </cell>
          <cell r="AQ1083">
            <v>0</v>
          </cell>
          <cell r="AR1083">
            <v>0</v>
          </cell>
          <cell r="AS1083">
            <v>0</v>
          </cell>
          <cell r="AT1083"/>
          <cell r="AU1083"/>
          <cell r="AV1083"/>
          <cell r="AW1083">
            <v>0</v>
          </cell>
          <cell r="AX1083">
            <v>0</v>
          </cell>
          <cell r="AY1083">
            <v>0</v>
          </cell>
          <cell r="AZ1083">
            <v>0</v>
          </cell>
          <cell r="BA1083"/>
          <cell r="BB1083"/>
          <cell r="BC1083"/>
          <cell r="BD1083">
            <v>0</v>
          </cell>
          <cell r="BE1083">
            <v>0</v>
          </cell>
          <cell r="BF1083">
            <v>0</v>
          </cell>
          <cell r="BG1083">
            <v>0</v>
          </cell>
          <cell r="BH1083"/>
          <cell r="BI1083"/>
          <cell r="BJ1083"/>
          <cell r="BK1083">
            <v>0</v>
          </cell>
          <cell r="BL1083">
            <v>0</v>
          </cell>
          <cell r="BM1083"/>
          <cell r="BN1083">
            <v>0</v>
          </cell>
          <cell r="BO1083">
            <v>0</v>
          </cell>
        </row>
        <row r="1084">
          <cell r="I1084" t="str">
            <v>4061/17</v>
          </cell>
          <cell r="J1084" t="str">
            <v>G_4061/17</v>
          </cell>
          <cell r="K1084">
            <v>2023</v>
          </cell>
          <cell r="L1084">
            <v>2024</v>
          </cell>
          <cell r="M1084">
            <v>2210.1799999999998</v>
          </cell>
          <cell r="N1084">
            <v>2210.1799999999998</v>
          </cell>
          <cell r="O1084">
            <v>0</v>
          </cell>
          <cell r="P1084">
            <v>0.6</v>
          </cell>
          <cell r="Q1084">
            <v>0.6</v>
          </cell>
          <cell r="R1084">
            <v>0</v>
          </cell>
          <cell r="S1084">
            <v>0</v>
          </cell>
          <cell r="T1084">
            <v>0</v>
          </cell>
          <cell r="U1084">
            <v>0</v>
          </cell>
          <cell r="V1084">
            <v>772.16999999999985</v>
          </cell>
          <cell r="W1084">
            <v>1438.01</v>
          </cell>
          <cell r="X1084">
            <v>1438.01</v>
          </cell>
          <cell r="Y1084">
            <v>0</v>
          </cell>
          <cell r="Z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0</v>
          </cell>
          <cell r="AE1084">
            <v>0</v>
          </cell>
          <cell r="AF1084"/>
          <cell r="AG1084"/>
          <cell r="AH1084"/>
          <cell r="AI1084">
            <v>0</v>
          </cell>
          <cell r="AJ1084">
            <v>0</v>
          </cell>
          <cell r="AK1084">
            <v>0</v>
          </cell>
          <cell r="AL1084">
            <v>0</v>
          </cell>
          <cell r="AM1084"/>
          <cell r="AN1084"/>
          <cell r="AO1084"/>
          <cell r="AP1084">
            <v>0</v>
          </cell>
          <cell r="AQ1084">
            <v>0</v>
          </cell>
          <cell r="AR1084">
            <v>0</v>
          </cell>
          <cell r="AS1084">
            <v>0</v>
          </cell>
          <cell r="AT1084"/>
          <cell r="AU1084"/>
          <cell r="AV1084"/>
          <cell r="AW1084">
            <v>0</v>
          </cell>
          <cell r="AX1084">
            <v>0</v>
          </cell>
          <cell r="AY1084">
            <v>138.01</v>
          </cell>
          <cell r="AZ1084">
            <v>138.01</v>
          </cell>
          <cell r="BA1084"/>
          <cell r="BB1084"/>
          <cell r="BC1084"/>
          <cell r="BD1084">
            <v>0.6</v>
          </cell>
          <cell r="BE1084">
            <v>0</v>
          </cell>
          <cell r="BF1084">
            <v>1300</v>
          </cell>
          <cell r="BG1084">
            <v>1300</v>
          </cell>
          <cell r="BH1084"/>
          <cell r="BI1084"/>
          <cell r="BJ1084"/>
          <cell r="BK1084">
            <v>0</v>
          </cell>
          <cell r="BL1084">
            <v>0</v>
          </cell>
          <cell r="BM1084"/>
          <cell r="BN1084">
            <v>0</v>
          </cell>
          <cell r="BO1084">
            <v>0</v>
          </cell>
        </row>
        <row r="1085">
          <cell r="I1085" t="str">
            <v>5789/19</v>
          </cell>
          <cell r="J1085" t="str">
            <v>J_5789/19</v>
          </cell>
          <cell r="K1085">
            <v>2019</v>
          </cell>
          <cell r="L1085">
            <v>2021</v>
          </cell>
          <cell r="M1085">
            <v>10953.16</v>
          </cell>
          <cell r="N1085">
            <v>10953.16</v>
          </cell>
          <cell r="O1085">
            <v>0</v>
          </cell>
          <cell r="P1085">
            <v>1.6</v>
          </cell>
          <cell r="Q1085">
            <v>1.6</v>
          </cell>
          <cell r="R1085">
            <v>0</v>
          </cell>
          <cell r="S1085">
            <v>0</v>
          </cell>
          <cell r="T1085">
            <v>0</v>
          </cell>
          <cell r="U1085">
            <v>0</v>
          </cell>
          <cell r="V1085">
            <v>121.70999999999913</v>
          </cell>
          <cell r="W1085">
            <v>10831.45</v>
          </cell>
          <cell r="X1085">
            <v>10831.45</v>
          </cell>
          <cell r="Y1085">
            <v>0</v>
          </cell>
          <cell r="Z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1798.12</v>
          </cell>
          <cell r="AE1085">
            <v>1798.12</v>
          </cell>
          <cell r="AF1085"/>
          <cell r="AG1085"/>
          <cell r="AH1085"/>
          <cell r="AI1085">
            <v>1.6</v>
          </cell>
          <cell r="AJ1085">
            <v>0</v>
          </cell>
          <cell r="AK1085">
            <v>9033.33</v>
          </cell>
          <cell r="AL1085">
            <v>9033.33</v>
          </cell>
          <cell r="AM1085"/>
          <cell r="AN1085"/>
          <cell r="AO1085"/>
          <cell r="AP1085">
            <v>0</v>
          </cell>
          <cell r="AQ1085">
            <v>0</v>
          </cell>
          <cell r="AR1085">
            <v>0</v>
          </cell>
          <cell r="AS1085">
            <v>0</v>
          </cell>
          <cell r="AT1085"/>
          <cell r="AU1085"/>
          <cell r="AV1085"/>
          <cell r="AW1085">
            <v>0</v>
          </cell>
          <cell r="AX1085">
            <v>0</v>
          </cell>
          <cell r="AY1085">
            <v>0</v>
          </cell>
          <cell r="AZ1085">
            <v>0</v>
          </cell>
          <cell r="BA1085"/>
          <cell r="BB1085"/>
          <cell r="BC1085"/>
          <cell r="BD1085">
            <v>0</v>
          </cell>
          <cell r="BE1085">
            <v>0</v>
          </cell>
          <cell r="BF1085">
            <v>0</v>
          </cell>
          <cell r="BG1085">
            <v>0</v>
          </cell>
          <cell r="BH1085"/>
          <cell r="BI1085"/>
          <cell r="BJ1085"/>
          <cell r="BK1085">
            <v>0</v>
          </cell>
          <cell r="BL1085">
            <v>0</v>
          </cell>
          <cell r="BM1085"/>
          <cell r="BN1085">
            <v>0</v>
          </cell>
          <cell r="BO1085">
            <v>0</v>
          </cell>
        </row>
        <row r="1086">
          <cell r="I1086"/>
          <cell r="J1086"/>
          <cell r="K1086"/>
          <cell r="L1086"/>
          <cell r="M1086">
            <v>157421.27934000001</v>
          </cell>
          <cell r="N1086" t="e">
            <v>#N/A</v>
          </cell>
          <cell r="O1086" t="e">
            <v>#N/A</v>
          </cell>
          <cell r="P1086">
            <v>0</v>
          </cell>
          <cell r="Q1086" t="e">
            <v>#N/A</v>
          </cell>
          <cell r="R1086" t="e">
            <v>#N/A</v>
          </cell>
          <cell r="S1086">
            <v>0</v>
          </cell>
          <cell r="T1086" t="e">
            <v>#N/A</v>
          </cell>
          <cell r="U1086" t="e">
            <v>#N/A</v>
          </cell>
          <cell r="V1086">
            <v>157421.27934000001</v>
          </cell>
          <cell r="W1086">
            <v>0</v>
          </cell>
          <cell r="X1086">
            <v>0</v>
          </cell>
          <cell r="Y1086">
            <v>0</v>
          </cell>
          <cell r="Z1086">
            <v>0</v>
          </cell>
          <cell r="AA1086">
            <v>0</v>
          </cell>
          <cell r="AB1086"/>
          <cell r="AC1086"/>
          <cell r="AD1086"/>
          <cell r="AE1086"/>
          <cell r="AF1086">
            <v>0</v>
          </cell>
          <cell r="AG1086">
            <v>0</v>
          </cell>
          <cell r="AH1086">
            <v>0</v>
          </cell>
          <cell r="AI1086"/>
          <cell r="AJ1086"/>
          <cell r="AK1086"/>
          <cell r="AL1086"/>
          <cell r="AM1086">
            <v>0</v>
          </cell>
          <cell r="AN1086">
            <v>0</v>
          </cell>
          <cell r="AO1086">
            <v>0</v>
          </cell>
          <cell r="AP1086"/>
          <cell r="AQ1086"/>
          <cell r="AR1086"/>
          <cell r="AS1086"/>
          <cell r="AT1086">
            <v>0</v>
          </cell>
          <cell r="AU1086">
            <v>0</v>
          </cell>
          <cell r="AV1086">
            <v>0</v>
          </cell>
          <cell r="AW1086"/>
          <cell r="AX1086"/>
          <cell r="AY1086"/>
          <cell r="AZ1086"/>
          <cell r="BA1086">
            <v>0</v>
          </cell>
          <cell r="BB1086">
            <v>0</v>
          </cell>
          <cell r="BC1086">
            <v>0</v>
          </cell>
          <cell r="BD1086"/>
          <cell r="BE1086"/>
          <cell r="BF1086"/>
          <cell r="BG1086"/>
          <cell r="BH1086">
            <v>0</v>
          </cell>
          <cell r="BI1086">
            <v>0</v>
          </cell>
          <cell r="BJ1086">
            <v>0</v>
          </cell>
          <cell r="BK1086"/>
          <cell r="BL1086"/>
          <cell r="BM1086">
            <v>1</v>
          </cell>
          <cell r="BN1086"/>
          <cell r="BO1086"/>
        </row>
        <row r="1087">
          <cell r="I1087" t="str">
            <v>2408/15</v>
          </cell>
          <cell r="J1087" t="str">
            <v xml:space="preserve">G_2408/15 </v>
          </cell>
          <cell r="K1087">
            <v>2019</v>
          </cell>
          <cell r="L1087">
            <v>2023</v>
          </cell>
          <cell r="M1087">
            <v>12120.39</v>
          </cell>
          <cell r="N1087">
            <v>12120.39</v>
          </cell>
          <cell r="O1087">
            <v>0</v>
          </cell>
          <cell r="P1087">
            <v>0.35</v>
          </cell>
          <cell r="Q1087">
            <v>0.35</v>
          </cell>
          <cell r="R1087">
            <v>0</v>
          </cell>
          <cell r="S1087">
            <v>0.5</v>
          </cell>
          <cell r="T1087">
            <v>0.5</v>
          </cell>
          <cell r="U1087">
            <v>0</v>
          </cell>
          <cell r="V1087">
            <v>0</v>
          </cell>
          <cell r="W1087">
            <v>12120.39</v>
          </cell>
          <cell r="X1087">
            <v>12120.39</v>
          </cell>
          <cell r="Y1087">
            <v>0</v>
          </cell>
          <cell r="Z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0</v>
          </cell>
          <cell r="AE1087">
            <v>0</v>
          </cell>
          <cell r="AF1087"/>
          <cell r="AG1087"/>
          <cell r="AH1087"/>
          <cell r="AI1087">
            <v>0</v>
          </cell>
          <cell r="AJ1087">
            <v>0</v>
          </cell>
          <cell r="AK1087">
            <v>0</v>
          </cell>
          <cell r="AL1087">
            <v>0</v>
          </cell>
          <cell r="AM1087"/>
          <cell r="AN1087"/>
          <cell r="AO1087"/>
          <cell r="AP1087">
            <v>0</v>
          </cell>
          <cell r="AQ1087">
            <v>0</v>
          </cell>
          <cell r="AR1087">
            <v>0</v>
          </cell>
          <cell r="AS1087">
            <v>0</v>
          </cell>
          <cell r="AT1087"/>
          <cell r="AU1087"/>
          <cell r="AV1087"/>
          <cell r="AW1087">
            <v>0.35</v>
          </cell>
          <cell r="AX1087">
            <v>0.5</v>
          </cell>
          <cell r="AY1087">
            <v>12120.39</v>
          </cell>
          <cell r="AZ1087">
            <v>12120.39</v>
          </cell>
          <cell r="BA1087"/>
          <cell r="BB1087"/>
          <cell r="BC1087"/>
          <cell r="BD1087">
            <v>0</v>
          </cell>
          <cell r="BE1087">
            <v>0</v>
          </cell>
          <cell r="BF1087">
            <v>0</v>
          </cell>
          <cell r="BG1087">
            <v>0</v>
          </cell>
          <cell r="BH1087"/>
          <cell r="BI1087"/>
          <cell r="BJ1087"/>
          <cell r="BK1087">
            <v>0</v>
          </cell>
          <cell r="BL1087">
            <v>0</v>
          </cell>
          <cell r="BM1087"/>
          <cell r="BN1087">
            <v>0</v>
          </cell>
          <cell r="BO1087">
            <v>0</v>
          </cell>
        </row>
        <row r="1088">
          <cell r="I1088" t="str">
            <v>2410/15</v>
          </cell>
          <cell r="J1088" t="str">
            <v>G_2410/15</v>
          </cell>
          <cell r="K1088">
            <v>2016</v>
          </cell>
          <cell r="L1088">
            <v>2020</v>
          </cell>
          <cell r="M1088">
            <v>944.83</v>
          </cell>
          <cell r="N1088">
            <v>944.83</v>
          </cell>
          <cell r="O1088">
            <v>0</v>
          </cell>
          <cell r="P1088">
            <v>0.26</v>
          </cell>
          <cell r="Q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0</v>
          </cell>
          <cell r="V1088">
            <v>0</v>
          </cell>
          <cell r="W1088">
            <v>944.83</v>
          </cell>
          <cell r="X1088">
            <v>944.83</v>
          </cell>
          <cell r="Y1088">
            <v>0</v>
          </cell>
          <cell r="Z1088">
            <v>0</v>
          </cell>
          <cell r="AA1088">
            <v>0</v>
          </cell>
          <cell r="AB1088">
            <v>0.26</v>
          </cell>
          <cell r="AC1088">
            <v>0</v>
          </cell>
          <cell r="AD1088">
            <v>944.83</v>
          </cell>
          <cell r="AE1088">
            <v>944.83</v>
          </cell>
          <cell r="AF1088"/>
          <cell r="AG1088"/>
          <cell r="AH1088"/>
          <cell r="AI1088">
            <v>0</v>
          </cell>
          <cell r="AJ1088">
            <v>0</v>
          </cell>
          <cell r="AK1088">
            <v>0</v>
          </cell>
          <cell r="AL1088">
            <v>0</v>
          </cell>
          <cell r="AM1088"/>
          <cell r="AN1088"/>
          <cell r="AO1088"/>
          <cell r="AP1088">
            <v>0</v>
          </cell>
          <cell r="AQ1088">
            <v>0</v>
          </cell>
          <cell r="AR1088">
            <v>0</v>
          </cell>
          <cell r="AS1088">
            <v>0</v>
          </cell>
          <cell r="AT1088"/>
          <cell r="AU1088"/>
          <cell r="AV1088"/>
          <cell r="AW1088">
            <v>0</v>
          </cell>
          <cell r="AX1088">
            <v>0</v>
          </cell>
          <cell r="AY1088">
            <v>0</v>
          </cell>
          <cell r="AZ1088">
            <v>0</v>
          </cell>
          <cell r="BA1088"/>
          <cell r="BB1088"/>
          <cell r="BC1088"/>
          <cell r="BD1088">
            <v>0</v>
          </cell>
          <cell r="BE1088">
            <v>0</v>
          </cell>
          <cell r="BF1088">
            <v>0</v>
          </cell>
          <cell r="BG1088">
            <v>0</v>
          </cell>
          <cell r="BH1088"/>
          <cell r="BI1088"/>
          <cell r="BJ1088"/>
          <cell r="BK1088">
            <v>0</v>
          </cell>
          <cell r="BL1088">
            <v>0</v>
          </cell>
          <cell r="BM1088"/>
          <cell r="BN1088">
            <v>0</v>
          </cell>
          <cell r="BO1088">
            <v>0</v>
          </cell>
        </row>
        <row r="1089">
          <cell r="I1089" t="str">
            <v>2414/15</v>
          </cell>
          <cell r="J1089" t="str">
            <v>G_2414/15</v>
          </cell>
          <cell r="K1089">
            <v>2019</v>
          </cell>
          <cell r="L1089">
            <v>2023</v>
          </cell>
          <cell r="M1089">
            <v>9982.32</v>
          </cell>
          <cell r="N1089">
            <v>9982.32</v>
          </cell>
          <cell r="O1089">
            <v>0</v>
          </cell>
          <cell r="P1089">
            <v>1.1000000000000001</v>
          </cell>
          <cell r="Q1089">
            <v>1.1000000000000001</v>
          </cell>
          <cell r="R1089">
            <v>0</v>
          </cell>
          <cell r="S1089">
            <v>0</v>
          </cell>
          <cell r="T1089">
            <v>0</v>
          </cell>
          <cell r="U1089">
            <v>0</v>
          </cell>
          <cell r="V1089">
            <v>5689.79</v>
          </cell>
          <cell r="W1089">
            <v>4292.53</v>
          </cell>
          <cell r="X1089">
            <v>4292.53</v>
          </cell>
          <cell r="Y1089">
            <v>0</v>
          </cell>
          <cell r="Z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0</v>
          </cell>
          <cell r="AE1089">
            <v>0</v>
          </cell>
          <cell r="AF1089"/>
          <cell r="AG1089"/>
          <cell r="AH1089"/>
          <cell r="AI1089">
            <v>0</v>
          </cell>
          <cell r="AJ1089">
            <v>0</v>
          </cell>
          <cell r="AK1089">
            <v>0</v>
          </cell>
          <cell r="AL1089">
            <v>0</v>
          </cell>
          <cell r="AM1089"/>
          <cell r="AN1089"/>
          <cell r="AO1089"/>
          <cell r="AP1089">
            <v>0</v>
          </cell>
          <cell r="AQ1089">
            <v>0</v>
          </cell>
          <cell r="AR1089">
            <v>0</v>
          </cell>
          <cell r="AS1089">
            <v>0</v>
          </cell>
          <cell r="AT1089"/>
          <cell r="AU1089"/>
          <cell r="AV1089"/>
          <cell r="AW1089">
            <v>1.1000000000000001</v>
          </cell>
          <cell r="AX1089">
            <v>0</v>
          </cell>
          <cell r="AY1089">
            <v>4292.53</v>
          </cell>
          <cell r="AZ1089">
            <v>4292.53</v>
          </cell>
          <cell r="BA1089"/>
          <cell r="BB1089"/>
          <cell r="BC1089"/>
          <cell r="BD1089">
            <v>0</v>
          </cell>
          <cell r="BE1089">
            <v>0</v>
          </cell>
          <cell r="BF1089">
            <v>0</v>
          </cell>
          <cell r="BG1089">
            <v>0</v>
          </cell>
          <cell r="BH1089"/>
          <cell r="BI1089"/>
          <cell r="BJ1089"/>
          <cell r="BK1089">
            <v>0</v>
          </cell>
          <cell r="BL1089">
            <v>0</v>
          </cell>
          <cell r="BM1089"/>
          <cell r="BN1089">
            <v>0</v>
          </cell>
          <cell r="BO1089">
            <v>0</v>
          </cell>
        </row>
        <row r="1090">
          <cell r="I1090" t="str">
            <v>2415/15</v>
          </cell>
          <cell r="J1090" t="str">
            <v>G_2415/15</v>
          </cell>
          <cell r="K1090">
            <v>2019</v>
          </cell>
          <cell r="L1090">
            <v>2022</v>
          </cell>
          <cell r="M1090">
            <v>7990.45</v>
          </cell>
          <cell r="N1090">
            <v>7990.45</v>
          </cell>
          <cell r="O1090">
            <v>0</v>
          </cell>
          <cell r="P1090">
            <v>0.8</v>
          </cell>
          <cell r="Q1090">
            <v>0.8</v>
          </cell>
          <cell r="R1090">
            <v>0</v>
          </cell>
          <cell r="S1090">
            <v>0</v>
          </cell>
          <cell r="T1090">
            <v>0</v>
          </cell>
          <cell r="U1090">
            <v>0</v>
          </cell>
          <cell r="V1090">
            <v>5095.3099999999995</v>
          </cell>
          <cell r="W1090">
            <v>2895.14</v>
          </cell>
          <cell r="X1090">
            <v>2895.14</v>
          </cell>
          <cell r="Y1090">
            <v>0</v>
          </cell>
          <cell r="Z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0</v>
          </cell>
          <cell r="AE1090">
            <v>0</v>
          </cell>
          <cell r="AF1090"/>
          <cell r="AG1090"/>
          <cell r="AH1090"/>
          <cell r="AI1090">
            <v>0</v>
          </cell>
          <cell r="AJ1090">
            <v>0</v>
          </cell>
          <cell r="AK1090">
            <v>0</v>
          </cell>
          <cell r="AL1090">
            <v>0</v>
          </cell>
          <cell r="AM1090"/>
          <cell r="AN1090"/>
          <cell r="AO1090"/>
          <cell r="AP1090">
            <v>0.8</v>
          </cell>
          <cell r="AQ1090">
            <v>0</v>
          </cell>
          <cell r="AR1090">
            <v>395.14</v>
          </cell>
          <cell r="AS1090">
            <v>395.14</v>
          </cell>
          <cell r="AT1090"/>
          <cell r="AU1090"/>
          <cell r="AV1090"/>
          <cell r="AW1090">
            <v>0</v>
          </cell>
          <cell r="AX1090">
            <v>0</v>
          </cell>
          <cell r="AY1090">
            <v>2500</v>
          </cell>
          <cell r="AZ1090">
            <v>2500</v>
          </cell>
          <cell r="BA1090"/>
          <cell r="BB1090"/>
          <cell r="BC1090"/>
          <cell r="BD1090">
            <v>0</v>
          </cell>
          <cell r="BE1090">
            <v>0</v>
          </cell>
          <cell r="BF1090">
            <v>0</v>
          </cell>
          <cell r="BG1090">
            <v>0</v>
          </cell>
          <cell r="BH1090"/>
          <cell r="BI1090"/>
          <cell r="BJ1090"/>
          <cell r="BK1090">
            <v>0</v>
          </cell>
          <cell r="BL1090">
            <v>0</v>
          </cell>
          <cell r="BM1090"/>
          <cell r="BN1090">
            <v>0</v>
          </cell>
          <cell r="BO1090">
            <v>0</v>
          </cell>
        </row>
        <row r="1091">
          <cell r="I1091" t="str">
            <v>2417/15</v>
          </cell>
          <cell r="J1091" t="str">
            <v>G_2417/15</v>
          </cell>
          <cell r="K1091">
            <v>2017</v>
          </cell>
          <cell r="L1091">
            <v>2020</v>
          </cell>
          <cell r="M1091">
            <v>1937.29</v>
          </cell>
          <cell r="N1091">
            <v>1937.29</v>
          </cell>
          <cell r="O1091">
            <v>0</v>
          </cell>
          <cell r="P1091">
            <v>0.33</v>
          </cell>
          <cell r="Q1091">
            <v>0.33</v>
          </cell>
          <cell r="R1091">
            <v>0</v>
          </cell>
          <cell r="S1091">
            <v>0</v>
          </cell>
          <cell r="T1091">
            <v>0</v>
          </cell>
          <cell r="U1091">
            <v>0</v>
          </cell>
          <cell r="V1091">
            <v>20.913999999999987</v>
          </cell>
          <cell r="W1091">
            <v>1916.376</v>
          </cell>
          <cell r="X1091">
            <v>1916.376</v>
          </cell>
          <cell r="Y1091">
            <v>0</v>
          </cell>
          <cell r="Z1091">
            <v>0</v>
          </cell>
          <cell r="AA1091">
            <v>0</v>
          </cell>
          <cell r="AB1091">
            <v>0.33</v>
          </cell>
          <cell r="AC1091">
            <v>0</v>
          </cell>
          <cell r="AD1091">
            <v>1916.376</v>
          </cell>
          <cell r="AE1091">
            <v>1916.376</v>
          </cell>
          <cell r="AF1091"/>
          <cell r="AG1091"/>
          <cell r="AH1091"/>
          <cell r="AI1091">
            <v>0</v>
          </cell>
          <cell r="AJ1091">
            <v>0</v>
          </cell>
          <cell r="AK1091">
            <v>0</v>
          </cell>
          <cell r="AL1091">
            <v>0</v>
          </cell>
          <cell r="AM1091"/>
          <cell r="AN1091"/>
          <cell r="AO1091"/>
          <cell r="AP1091">
            <v>0</v>
          </cell>
          <cell r="AQ1091">
            <v>0</v>
          </cell>
          <cell r="AR1091">
            <v>0</v>
          </cell>
          <cell r="AS1091">
            <v>0</v>
          </cell>
          <cell r="AT1091"/>
          <cell r="AU1091"/>
          <cell r="AV1091"/>
          <cell r="AW1091">
            <v>0</v>
          </cell>
          <cell r="AX1091">
            <v>0</v>
          </cell>
          <cell r="AY1091">
            <v>0</v>
          </cell>
          <cell r="AZ1091">
            <v>0</v>
          </cell>
          <cell r="BA1091"/>
          <cell r="BB1091"/>
          <cell r="BC1091"/>
          <cell r="BD1091">
            <v>0</v>
          </cell>
          <cell r="BE1091">
            <v>0</v>
          </cell>
          <cell r="BF1091">
            <v>0</v>
          </cell>
          <cell r="BG1091">
            <v>0</v>
          </cell>
          <cell r="BH1091"/>
          <cell r="BI1091"/>
          <cell r="BJ1091"/>
          <cell r="BK1091">
            <v>0</v>
          </cell>
          <cell r="BL1091">
            <v>0</v>
          </cell>
          <cell r="BM1091"/>
          <cell r="BN1091">
            <v>0</v>
          </cell>
          <cell r="BO1091">
            <v>0</v>
          </cell>
        </row>
        <row r="1092">
          <cell r="I1092" t="str">
            <v>2419/15</v>
          </cell>
          <cell r="J1092" t="str">
            <v xml:space="preserve">G_2419/15 </v>
          </cell>
          <cell r="K1092">
            <v>2016</v>
          </cell>
          <cell r="L1092">
            <v>2025</v>
          </cell>
          <cell r="M1092">
            <v>17630.82</v>
          </cell>
          <cell r="N1092">
            <v>17630.82</v>
          </cell>
          <cell r="O1092">
            <v>0</v>
          </cell>
          <cell r="P1092">
            <v>2.16</v>
          </cell>
          <cell r="Q1092">
            <v>2.16</v>
          </cell>
          <cell r="R1092">
            <v>0</v>
          </cell>
          <cell r="S1092">
            <v>0.25</v>
          </cell>
          <cell r="T1092">
            <v>0.25</v>
          </cell>
          <cell r="U1092">
            <v>0</v>
          </cell>
          <cell r="V1092">
            <v>0</v>
          </cell>
          <cell r="W1092">
            <v>17630.82</v>
          </cell>
          <cell r="X1092">
            <v>17630.82</v>
          </cell>
          <cell r="Y1092">
            <v>0</v>
          </cell>
          <cell r="Z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0</v>
          </cell>
          <cell r="AE1092">
            <v>0</v>
          </cell>
          <cell r="AF1092"/>
          <cell r="AG1092"/>
          <cell r="AH1092"/>
          <cell r="AI1092">
            <v>0</v>
          </cell>
          <cell r="AJ1092">
            <v>0</v>
          </cell>
          <cell r="AK1092">
            <v>0</v>
          </cell>
          <cell r="AL1092">
            <v>0</v>
          </cell>
          <cell r="AM1092"/>
          <cell r="AN1092"/>
          <cell r="AO1092"/>
          <cell r="AP1092">
            <v>0</v>
          </cell>
          <cell r="AQ1092">
            <v>0</v>
          </cell>
          <cell r="AR1092">
            <v>0</v>
          </cell>
          <cell r="AS1092">
            <v>0</v>
          </cell>
          <cell r="AT1092"/>
          <cell r="AU1092"/>
          <cell r="AV1092"/>
          <cell r="AW1092">
            <v>0</v>
          </cell>
          <cell r="AX1092">
            <v>0</v>
          </cell>
          <cell r="AY1092">
            <v>0</v>
          </cell>
          <cell r="AZ1092">
            <v>0</v>
          </cell>
          <cell r="BA1092"/>
          <cell r="BB1092"/>
          <cell r="BC1092"/>
          <cell r="BD1092">
            <v>0</v>
          </cell>
          <cell r="BE1092">
            <v>0</v>
          </cell>
          <cell r="BF1092">
            <v>10</v>
          </cell>
          <cell r="BG1092">
            <v>10</v>
          </cell>
          <cell r="BH1092"/>
          <cell r="BI1092"/>
          <cell r="BJ1092"/>
          <cell r="BK1092">
            <v>2.16</v>
          </cell>
          <cell r="BL1092">
            <v>0.25</v>
          </cell>
          <cell r="BM1092">
            <v>1</v>
          </cell>
          <cell r="BN1092">
            <v>17620.82</v>
          </cell>
          <cell r="BO1092">
            <v>17620.82</v>
          </cell>
        </row>
        <row r="1093">
          <cell r="I1093" t="str">
            <v>2420/15</v>
          </cell>
          <cell r="J1093" t="str">
            <v>I_2420/15</v>
          </cell>
          <cell r="K1093">
            <v>2018</v>
          </cell>
          <cell r="L1093">
            <v>2020</v>
          </cell>
          <cell r="M1093">
            <v>1812.17</v>
          </cell>
          <cell r="N1093">
            <v>1812.17</v>
          </cell>
          <cell r="O1093">
            <v>0</v>
          </cell>
          <cell r="P1093">
            <v>0.37</v>
          </cell>
          <cell r="Q1093">
            <v>0.37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135.48000000000002</v>
          </cell>
          <cell r="W1093">
            <v>1676.69</v>
          </cell>
          <cell r="X1093">
            <v>1676.69</v>
          </cell>
          <cell r="Y1093">
            <v>0</v>
          </cell>
          <cell r="Z1093">
            <v>0</v>
          </cell>
          <cell r="AA1093">
            <v>0</v>
          </cell>
          <cell r="AB1093">
            <v>0.37</v>
          </cell>
          <cell r="AC1093">
            <v>0</v>
          </cell>
          <cell r="AD1093">
            <v>1676.69</v>
          </cell>
          <cell r="AE1093">
            <v>1676.69</v>
          </cell>
          <cell r="AF1093"/>
          <cell r="AG1093"/>
          <cell r="AH1093"/>
          <cell r="AI1093">
            <v>0</v>
          </cell>
          <cell r="AJ1093">
            <v>0</v>
          </cell>
          <cell r="AK1093">
            <v>0</v>
          </cell>
          <cell r="AL1093">
            <v>0</v>
          </cell>
          <cell r="AM1093"/>
          <cell r="AN1093"/>
          <cell r="AO1093"/>
          <cell r="AP1093">
            <v>0</v>
          </cell>
          <cell r="AQ1093">
            <v>0</v>
          </cell>
          <cell r="AR1093">
            <v>0</v>
          </cell>
          <cell r="AS1093">
            <v>0</v>
          </cell>
          <cell r="AT1093"/>
          <cell r="AU1093"/>
          <cell r="AV1093"/>
          <cell r="AW1093">
            <v>0</v>
          </cell>
          <cell r="AX1093">
            <v>0</v>
          </cell>
          <cell r="AY1093">
            <v>0</v>
          </cell>
          <cell r="AZ1093">
            <v>0</v>
          </cell>
          <cell r="BA1093"/>
          <cell r="BB1093"/>
          <cell r="BC1093"/>
          <cell r="BD1093">
            <v>0</v>
          </cell>
          <cell r="BE1093">
            <v>0</v>
          </cell>
          <cell r="BF1093">
            <v>0</v>
          </cell>
          <cell r="BG1093">
            <v>0</v>
          </cell>
          <cell r="BH1093"/>
          <cell r="BI1093"/>
          <cell r="BJ1093"/>
          <cell r="BK1093">
            <v>0</v>
          </cell>
          <cell r="BL1093">
            <v>0</v>
          </cell>
          <cell r="BM1093"/>
          <cell r="BN1093">
            <v>0</v>
          </cell>
          <cell r="BO1093">
            <v>0</v>
          </cell>
        </row>
        <row r="1094">
          <cell r="I1094" t="str">
            <v>2421/15</v>
          </cell>
          <cell r="J1094" t="str">
            <v>I_2421/15</v>
          </cell>
          <cell r="K1094">
            <v>2018</v>
          </cell>
          <cell r="L1094">
            <v>2021</v>
          </cell>
          <cell r="M1094">
            <v>4909.3599999999997</v>
          </cell>
          <cell r="N1094">
            <v>4909.3599999999997</v>
          </cell>
          <cell r="O1094">
            <v>0</v>
          </cell>
          <cell r="P1094">
            <v>0.95</v>
          </cell>
          <cell r="Q1094">
            <v>0.95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955.52199999999948</v>
          </cell>
          <cell r="W1094">
            <v>3953.8380000000002</v>
          </cell>
          <cell r="X1094">
            <v>3953.8380000000002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790.76800000000003</v>
          </cell>
          <cell r="AE1094">
            <v>790.76800000000003</v>
          </cell>
          <cell r="AF1094"/>
          <cell r="AG1094"/>
          <cell r="AH1094"/>
          <cell r="AI1094">
            <v>0.95</v>
          </cell>
          <cell r="AJ1094">
            <v>0</v>
          </cell>
          <cell r="AK1094">
            <v>3163.07</v>
          </cell>
          <cell r="AL1094">
            <v>3163.07</v>
          </cell>
          <cell r="AM1094"/>
          <cell r="AN1094"/>
          <cell r="AO1094"/>
          <cell r="AP1094">
            <v>0</v>
          </cell>
          <cell r="AQ1094">
            <v>0</v>
          </cell>
          <cell r="AR1094">
            <v>0</v>
          </cell>
          <cell r="AS1094">
            <v>0</v>
          </cell>
          <cell r="AT1094"/>
          <cell r="AU1094"/>
          <cell r="AV1094"/>
          <cell r="AW1094">
            <v>0</v>
          </cell>
          <cell r="AX1094">
            <v>0</v>
          </cell>
          <cell r="AY1094">
            <v>0</v>
          </cell>
          <cell r="AZ1094">
            <v>0</v>
          </cell>
          <cell r="BA1094"/>
          <cell r="BB1094"/>
          <cell r="BC1094"/>
          <cell r="BD1094">
            <v>0</v>
          </cell>
          <cell r="BE1094">
            <v>0</v>
          </cell>
          <cell r="BF1094">
            <v>0</v>
          </cell>
          <cell r="BG1094">
            <v>0</v>
          </cell>
          <cell r="BH1094"/>
          <cell r="BI1094"/>
          <cell r="BJ1094"/>
          <cell r="BK1094">
            <v>0</v>
          </cell>
          <cell r="BL1094">
            <v>0</v>
          </cell>
          <cell r="BM1094"/>
          <cell r="BN1094">
            <v>0</v>
          </cell>
          <cell r="BO1094">
            <v>0</v>
          </cell>
        </row>
        <row r="1095">
          <cell r="I1095" t="str">
            <v>513/12</v>
          </cell>
          <cell r="J1095" t="str">
            <v>G_513/12</v>
          </cell>
          <cell r="K1095">
            <v>2013</v>
          </cell>
          <cell r="L1095">
            <v>2020</v>
          </cell>
          <cell r="M1095">
            <v>16460.88</v>
          </cell>
          <cell r="N1095">
            <v>16460.88</v>
          </cell>
          <cell r="O1095">
            <v>0</v>
          </cell>
          <cell r="P1095">
            <v>1.21</v>
          </cell>
          <cell r="Q1095">
            <v>1.21</v>
          </cell>
          <cell r="R1095">
            <v>0</v>
          </cell>
          <cell r="S1095">
            <v>0.5</v>
          </cell>
          <cell r="T1095">
            <v>0.5</v>
          </cell>
          <cell r="U1095">
            <v>0</v>
          </cell>
          <cell r="V1095">
            <v>12405.720000000001</v>
          </cell>
          <cell r="W1095">
            <v>4055.16</v>
          </cell>
          <cell r="X1095">
            <v>4055.16</v>
          </cell>
          <cell r="Y1095">
            <v>0</v>
          </cell>
          <cell r="Z1095">
            <v>0</v>
          </cell>
          <cell r="AA1095">
            <v>0</v>
          </cell>
          <cell r="AB1095">
            <v>1.21</v>
          </cell>
          <cell r="AC1095">
            <v>0.5</v>
          </cell>
          <cell r="AD1095">
            <v>1355.16</v>
          </cell>
          <cell r="AE1095">
            <v>1355.16</v>
          </cell>
          <cell r="AF1095"/>
          <cell r="AG1095"/>
          <cell r="AH1095"/>
          <cell r="AI1095">
            <v>0</v>
          </cell>
          <cell r="AJ1095">
            <v>0</v>
          </cell>
          <cell r="AK1095">
            <v>2700</v>
          </cell>
          <cell r="AL1095">
            <v>2700</v>
          </cell>
          <cell r="AM1095"/>
          <cell r="AN1095"/>
          <cell r="AO1095"/>
          <cell r="AP1095">
            <v>0</v>
          </cell>
          <cell r="AQ1095">
            <v>0</v>
          </cell>
          <cell r="AR1095">
            <v>0</v>
          </cell>
          <cell r="AS1095">
            <v>0</v>
          </cell>
          <cell r="AT1095"/>
          <cell r="AU1095"/>
          <cell r="AV1095"/>
          <cell r="AW1095">
            <v>0</v>
          </cell>
          <cell r="AX1095">
            <v>0</v>
          </cell>
          <cell r="AY1095">
            <v>0</v>
          </cell>
          <cell r="AZ1095">
            <v>0</v>
          </cell>
          <cell r="BA1095"/>
          <cell r="BB1095"/>
          <cell r="BC1095"/>
          <cell r="BD1095">
            <v>0</v>
          </cell>
          <cell r="BE1095">
            <v>0</v>
          </cell>
          <cell r="BF1095">
            <v>0</v>
          </cell>
          <cell r="BG1095">
            <v>0</v>
          </cell>
          <cell r="BH1095"/>
          <cell r="BI1095"/>
          <cell r="BJ1095"/>
          <cell r="BK1095">
            <v>0</v>
          </cell>
          <cell r="BL1095">
            <v>0</v>
          </cell>
          <cell r="BM1095"/>
          <cell r="BN1095">
            <v>0</v>
          </cell>
          <cell r="BO1095">
            <v>0</v>
          </cell>
        </row>
        <row r="1096">
          <cell r="I1096" t="str">
            <v>410/12</v>
          </cell>
          <cell r="J1096" t="str">
            <v>G_410/12</v>
          </cell>
          <cell r="K1096">
            <v>2012</v>
          </cell>
          <cell r="L1096">
            <v>2020</v>
          </cell>
          <cell r="M1096">
            <v>6549.8693400000002</v>
          </cell>
          <cell r="N1096">
            <v>6829.8</v>
          </cell>
          <cell r="O1096">
            <v>-279.93065999999999</v>
          </cell>
          <cell r="P1096">
            <v>0.628</v>
          </cell>
          <cell r="Q1096">
            <v>0.628</v>
          </cell>
          <cell r="R1096">
            <v>4.0000000000000036E-3</v>
          </cell>
          <cell r="S1096">
            <v>0.5</v>
          </cell>
          <cell r="T1096">
            <v>0.5</v>
          </cell>
          <cell r="U1096">
            <v>0</v>
          </cell>
          <cell r="V1096">
            <v>5499.2093400000003</v>
          </cell>
          <cell r="W1096">
            <v>1050.6600000000001</v>
          </cell>
          <cell r="X1096">
            <v>1050.6600000000001</v>
          </cell>
          <cell r="Y1096">
            <v>0</v>
          </cell>
          <cell r="Z1096">
            <v>0</v>
          </cell>
          <cell r="AA1096">
            <v>0</v>
          </cell>
          <cell r="AB1096">
            <v>0.628</v>
          </cell>
          <cell r="AC1096">
            <v>0.5</v>
          </cell>
          <cell r="AD1096">
            <v>1050.6600000000001</v>
          </cell>
          <cell r="AE1096">
            <v>1050.6600000000001</v>
          </cell>
          <cell r="AF1096"/>
          <cell r="AG1096"/>
          <cell r="AH1096"/>
          <cell r="AI1096">
            <v>0</v>
          </cell>
          <cell r="AJ1096">
            <v>0</v>
          </cell>
          <cell r="AK1096">
            <v>0</v>
          </cell>
          <cell r="AL1096">
            <v>0</v>
          </cell>
          <cell r="AM1096"/>
          <cell r="AN1096"/>
          <cell r="AO1096"/>
          <cell r="AP1096">
            <v>0</v>
          </cell>
          <cell r="AQ1096">
            <v>0</v>
          </cell>
          <cell r="AR1096">
            <v>0</v>
          </cell>
          <cell r="AS1096">
            <v>0</v>
          </cell>
          <cell r="AT1096"/>
          <cell r="AU1096"/>
          <cell r="AV1096"/>
          <cell r="AW1096">
            <v>0</v>
          </cell>
          <cell r="AX1096">
            <v>0</v>
          </cell>
          <cell r="AY1096">
            <v>0</v>
          </cell>
          <cell r="AZ1096">
            <v>0</v>
          </cell>
          <cell r="BA1096"/>
          <cell r="BB1096"/>
          <cell r="BC1096"/>
          <cell r="BD1096">
            <v>0</v>
          </cell>
          <cell r="BE1096">
            <v>0</v>
          </cell>
          <cell r="BF1096">
            <v>0</v>
          </cell>
          <cell r="BG1096">
            <v>0</v>
          </cell>
          <cell r="BH1096"/>
          <cell r="BI1096"/>
          <cell r="BJ1096"/>
          <cell r="BK1096">
            <v>0</v>
          </cell>
          <cell r="BL1096">
            <v>0</v>
          </cell>
          <cell r="BM1096"/>
          <cell r="BN1096">
            <v>0</v>
          </cell>
          <cell r="BO1096">
            <v>0</v>
          </cell>
        </row>
        <row r="1097">
          <cell r="I1097" t="str">
            <v>758/15</v>
          </cell>
          <cell r="J1097" t="str">
            <v>G_758/15</v>
          </cell>
          <cell r="K1097">
            <v>2015</v>
          </cell>
          <cell r="L1097">
            <v>2020</v>
          </cell>
          <cell r="M1097">
            <v>53623.78</v>
          </cell>
          <cell r="N1097">
            <v>53623.78</v>
          </cell>
          <cell r="O1097">
            <v>0</v>
          </cell>
          <cell r="P1097">
            <v>6.05</v>
          </cell>
          <cell r="Q1097">
            <v>6.05</v>
          </cell>
          <cell r="R1097">
            <v>0</v>
          </cell>
          <cell r="S1097">
            <v>0</v>
          </cell>
          <cell r="T1097">
            <v>0</v>
          </cell>
          <cell r="U1097">
            <v>0</v>
          </cell>
          <cell r="V1097">
            <v>41160.32</v>
          </cell>
          <cell r="W1097">
            <v>12463.46</v>
          </cell>
          <cell r="X1097">
            <v>12463.46</v>
          </cell>
          <cell r="Y1097">
            <v>0</v>
          </cell>
          <cell r="Z1097">
            <v>0</v>
          </cell>
          <cell r="AA1097">
            <v>0</v>
          </cell>
          <cell r="AB1097">
            <v>6.05</v>
          </cell>
          <cell r="AC1097">
            <v>0</v>
          </cell>
          <cell r="AD1097">
            <v>1463.46</v>
          </cell>
          <cell r="AE1097">
            <v>1463.46</v>
          </cell>
          <cell r="AF1097"/>
          <cell r="AG1097"/>
          <cell r="AH1097"/>
          <cell r="AI1097">
            <v>0</v>
          </cell>
          <cell r="AJ1097">
            <v>0</v>
          </cell>
          <cell r="AK1097">
            <v>11000</v>
          </cell>
          <cell r="AL1097">
            <v>11000</v>
          </cell>
          <cell r="AM1097"/>
          <cell r="AN1097"/>
          <cell r="AO1097"/>
          <cell r="AP1097">
            <v>0</v>
          </cell>
          <cell r="AQ1097">
            <v>0</v>
          </cell>
          <cell r="AR1097">
            <v>0</v>
          </cell>
          <cell r="AS1097">
            <v>0</v>
          </cell>
          <cell r="AT1097"/>
          <cell r="AU1097"/>
          <cell r="AV1097"/>
          <cell r="AW1097">
            <v>0</v>
          </cell>
          <cell r="AX1097">
            <v>0</v>
          </cell>
          <cell r="AY1097">
            <v>0</v>
          </cell>
          <cell r="AZ1097">
            <v>0</v>
          </cell>
          <cell r="BA1097"/>
          <cell r="BB1097"/>
          <cell r="BC1097"/>
          <cell r="BD1097">
            <v>0</v>
          </cell>
          <cell r="BE1097">
            <v>0</v>
          </cell>
          <cell r="BF1097">
            <v>0</v>
          </cell>
          <cell r="BG1097">
            <v>0</v>
          </cell>
          <cell r="BH1097"/>
          <cell r="BI1097"/>
          <cell r="BJ1097"/>
          <cell r="BK1097">
            <v>0</v>
          </cell>
          <cell r="BL1097">
            <v>0</v>
          </cell>
          <cell r="BM1097"/>
          <cell r="BN1097">
            <v>0</v>
          </cell>
          <cell r="BO1097">
            <v>0</v>
          </cell>
        </row>
        <row r="1098">
          <cell r="I1098" t="str">
            <v>6364/20</v>
          </cell>
          <cell r="J1098" t="str">
            <v>K_6364/20</v>
          </cell>
          <cell r="K1098">
            <v>2023</v>
          </cell>
          <cell r="L1098">
            <v>2023</v>
          </cell>
          <cell r="M1098">
            <v>15817.53</v>
          </cell>
          <cell r="N1098">
            <v>15817.53</v>
          </cell>
          <cell r="O1098">
            <v>0</v>
          </cell>
          <cell r="P1098">
            <v>1.65</v>
          </cell>
          <cell r="Q1098">
            <v>1.65</v>
          </cell>
          <cell r="R1098">
            <v>0</v>
          </cell>
          <cell r="S1098">
            <v>0.4</v>
          </cell>
          <cell r="T1098">
            <v>0.4</v>
          </cell>
          <cell r="U1098">
            <v>0</v>
          </cell>
          <cell r="V1098">
            <v>0</v>
          </cell>
          <cell r="W1098">
            <v>15817.53</v>
          </cell>
          <cell r="X1098">
            <v>15817.53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/>
          <cell r="AG1098"/>
          <cell r="AH1098"/>
          <cell r="AI1098">
            <v>0</v>
          </cell>
          <cell r="AJ1098">
            <v>0</v>
          </cell>
          <cell r="AK1098">
            <v>0</v>
          </cell>
          <cell r="AL1098">
            <v>0</v>
          </cell>
          <cell r="AM1098"/>
          <cell r="AN1098"/>
          <cell r="AO1098"/>
          <cell r="AP1098">
            <v>0</v>
          </cell>
          <cell r="AQ1098">
            <v>0</v>
          </cell>
          <cell r="AR1098">
            <v>0</v>
          </cell>
          <cell r="AS1098">
            <v>0</v>
          </cell>
          <cell r="AT1098"/>
          <cell r="AU1098"/>
          <cell r="AV1098"/>
          <cell r="AW1098">
            <v>1.65</v>
          </cell>
          <cell r="AX1098">
            <v>0.4</v>
          </cell>
          <cell r="AY1098">
            <v>15817.53</v>
          </cell>
          <cell r="AZ1098">
            <v>15817.53</v>
          </cell>
          <cell r="BA1098"/>
          <cell r="BB1098"/>
          <cell r="BC1098"/>
          <cell r="BD1098">
            <v>0</v>
          </cell>
          <cell r="BE1098">
            <v>0</v>
          </cell>
          <cell r="BF1098">
            <v>0</v>
          </cell>
          <cell r="BG1098">
            <v>0</v>
          </cell>
          <cell r="BH1098"/>
          <cell r="BI1098"/>
          <cell r="BJ1098"/>
          <cell r="BK1098">
            <v>0</v>
          </cell>
          <cell r="BL1098">
            <v>0</v>
          </cell>
          <cell r="BM1098"/>
          <cell r="BN1098">
            <v>0</v>
          </cell>
          <cell r="BO1098">
            <v>0</v>
          </cell>
        </row>
        <row r="1099">
          <cell r="I1099" t="str">
            <v>6371/20</v>
          </cell>
          <cell r="J1099" t="str">
            <v>K_6371/20</v>
          </cell>
          <cell r="K1099">
            <v>2023</v>
          </cell>
          <cell r="L1099">
            <v>2023</v>
          </cell>
          <cell r="M1099">
            <v>7641.59</v>
          </cell>
          <cell r="N1099">
            <v>7641.59</v>
          </cell>
          <cell r="O1099">
            <v>0</v>
          </cell>
          <cell r="P1099">
            <v>0.65</v>
          </cell>
          <cell r="Q1099">
            <v>0.65</v>
          </cell>
          <cell r="R1099">
            <v>0</v>
          </cell>
          <cell r="S1099">
            <v>0</v>
          </cell>
          <cell r="T1099">
            <v>0</v>
          </cell>
          <cell r="U1099">
            <v>0</v>
          </cell>
          <cell r="V1099">
            <v>0</v>
          </cell>
          <cell r="W1099">
            <v>7641.59</v>
          </cell>
          <cell r="X1099">
            <v>7641.59</v>
          </cell>
          <cell r="Y1099">
            <v>0</v>
          </cell>
          <cell r="Z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0</v>
          </cell>
          <cell r="AE1099">
            <v>0</v>
          </cell>
          <cell r="AF1099"/>
          <cell r="AG1099"/>
          <cell r="AH1099"/>
          <cell r="AI1099">
            <v>0</v>
          </cell>
          <cell r="AJ1099">
            <v>0</v>
          </cell>
          <cell r="AK1099">
            <v>0</v>
          </cell>
          <cell r="AL1099">
            <v>0</v>
          </cell>
          <cell r="AM1099"/>
          <cell r="AN1099"/>
          <cell r="AO1099"/>
          <cell r="AP1099">
            <v>0</v>
          </cell>
          <cell r="AQ1099">
            <v>0</v>
          </cell>
          <cell r="AR1099">
            <v>0</v>
          </cell>
          <cell r="AS1099">
            <v>0</v>
          </cell>
          <cell r="AT1099"/>
          <cell r="AU1099"/>
          <cell r="AV1099"/>
          <cell r="AW1099">
            <v>0.65</v>
          </cell>
          <cell r="AX1099">
            <v>0</v>
          </cell>
          <cell r="AY1099">
            <v>7641.59</v>
          </cell>
          <cell r="AZ1099">
            <v>7641.59</v>
          </cell>
          <cell r="BA1099"/>
          <cell r="BB1099"/>
          <cell r="BC1099"/>
          <cell r="BD1099">
            <v>0</v>
          </cell>
          <cell r="BE1099">
            <v>0</v>
          </cell>
          <cell r="BF1099">
            <v>0</v>
          </cell>
          <cell r="BG1099">
            <v>0</v>
          </cell>
          <cell r="BH1099"/>
          <cell r="BI1099"/>
          <cell r="BJ1099"/>
          <cell r="BK1099">
            <v>0</v>
          </cell>
          <cell r="BL1099">
            <v>0</v>
          </cell>
          <cell r="BM1099"/>
          <cell r="BN1099">
            <v>0</v>
          </cell>
          <cell r="BO1099">
            <v>0</v>
          </cell>
        </row>
        <row r="1100">
          <cell r="I1100"/>
          <cell r="J1100"/>
          <cell r="K1100"/>
          <cell r="L1100"/>
          <cell r="M1100">
            <v>3949.4800000000005</v>
          </cell>
          <cell r="N1100" t="e">
            <v>#N/A</v>
          </cell>
          <cell r="O1100" t="e">
            <v>#N/A</v>
          </cell>
          <cell r="P1100">
            <v>0</v>
          </cell>
          <cell r="Q1100" t="e">
            <v>#N/A</v>
          </cell>
          <cell r="R1100" t="e">
            <v>#N/A</v>
          </cell>
          <cell r="S1100">
            <v>0</v>
          </cell>
          <cell r="T1100" t="e">
            <v>#N/A</v>
          </cell>
          <cell r="U1100" t="e">
            <v>#N/A</v>
          </cell>
          <cell r="V1100">
            <v>3949.4800000000005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/>
          <cell r="AC1100"/>
          <cell r="AD1100"/>
          <cell r="AE1100"/>
          <cell r="AF1100">
            <v>0</v>
          </cell>
          <cell r="AG1100">
            <v>0</v>
          </cell>
          <cell r="AH1100">
            <v>0</v>
          </cell>
          <cell r="AI1100"/>
          <cell r="AJ1100"/>
          <cell r="AK1100"/>
          <cell r="AL1100"/>
          <cell r="AM1100">
            <v>0</v>
          </cell>
          <cell r="AN1100">
            <v>0</v>
          </cell>
          <cell r="AO1100">
            <v>0</v>
          </cell>
          <cell r="AP1100"/>
          <cell r="AQ1100"/>
          <cell r="AR1100"/>
          <cell r="AS1100"/>
          <cell r="AT1100">
            <v>0</v>
          </cell>
          <cell r="AU1100">
            <v>0</v>
          </cell>
          <cell r="AV1100">
            <v>0</v>
          </cell>
          <cell r="AW1100"/>
          <cell r="AX1100"/>
          <cell r="AY1100"/>
          <cell r="AZ1100"/>
          <cell r="BA1100">
            <v>0</v>
          </cell>
          <cell r="BB1100">
            <v>0</v>
          </cell>
          <cell r="BC1100">
            <v>0</v>
          </cell>
          <cell r="BD1100"/>
          <cell r="BE1100"/>
          <cell r="BF1100"/>
          <cell r="BG1100"/>
          <cell r="BH1100">
            <v>0</v>
          </cell>
          <cell r="BI1100">
            <v>0</v>
          </cell>
          <cell r="BJ1100">
            <v>0</v>
          </cell>
          <cell r="BK1100"/>
          <cell r="BL1100"/>
          <cell r="BM1100">
            <v>0</v>
          </cell>
          <cell r="BN1100"/>
          <cell r="BO1100"/>
        </row>
        <row r="1101">
          <cell r="I1101" t="str">
            <v>2125/15</v>
          </cell>
          <cell r="J1101" t="str">
            <v xml:space="preserve">G_2125/15 </v>
          </cell>
          <cell r="K1101">
            <v>2016</v>
          </cell>
          <cell r="L1101">
            <v>2020</v>
          </cell>
          <cell r="M1101">
            <v>928.78</v>
          </cell>
          <cell r="N1101">
            <v>928.78</v>
          </cell>
          <cell r="O1101">
            <v>0</v>
          </cell>
          <cell r="P1101">
            <v>0.36</v>
          </cell>
          <cell r="Q1101">
            <v>0.36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928.78</v>
          </cell>
          <cell r="X1101">
            <v>928.78</v>
          </cell>
          <cell r="Y1101">
            <v>0</v>
          </cell>
          <cell r="Z1101">
            <v>0</v>
          </cell>
          <cell r="AA1101">
            <v>0</v>
          </cell>
          <cell r="AB1101">
            <v>0.36</v>
          </cell>
          <cell r="AC1101">
            <v>0</v>
          </cell>
          <cell r="AD1101">
            <v>928.78</v>
          </cell>
          <cell r="AE1101">
            <v>928.78</v>
          </cell>
          <cell r="AF1101"/>
          <cell r="AG1101"/>
          <cell r="AH1101"/>
          <cell r="AI1101">
            <v>0</v>
          </cell>
          <cell r="AJ1101">
            <v>0</v>
          </cell>
          <cell r="AK1101">
            <v>0</v>
          </cell>
          <cell r="AL1101">
            <v>0</v>
          </cell>
          <cell r="AM1101"/>
          <cell r="AN1101"/>
          <cell r="AO1101"/>
          <cell r="AP1101">
            <v>0</v>
          </cell>
          <cell r="AQ1101">
            <v>0</v>
          </cell>
          <cell r="AR1101">
            <v>0</v>
          </cell>
          <cell r="AS1101">
            <v>0</v>
          </cell>
          <cell r="AT1101"/>
          <cell r="AU1101"/>
          <cell r="AV1101"/>
          <cell r="AW1101">
            <v>0</v>
          </cell>
          <cell r="AX1101">
            <v>0</v>
          </cell>
          <cell r="AY1101">
            <v>0</v>
          </cell>
          <cell r="AZ1101">
            <v>0</v>
          </cell>
          <cell r="BA1101"/>
          <cell r="BB1101"/>
          <cell r="BC1101"/>
          <cell r="BD1101">
            <v>0</v>
          </cell>
          <cell r="BE1101">
            <v>0</v>
          </cell>
          <cell r="BF1101">
            <v>0</v>
          </cell>
          <cell r="BG1101">
            <v>0</v>
          </cell>
          <cell r="BH1101"/>
          <cell r="BI1101"/>
          <cell r="BJ1101"/>
          <cell r="BK1101">
            <v>0</v>
          </cell>
          <cell r="BL1101">
            <v>0</v>
          </cell>
          <cell r="BM1101"/>
          <cell r="BN1101">
            <v>0</v>
          </cell>
          <cell r="BO1101">
            <v>0</v>
          </cell>
        </row>
        <row r="1102">
          <cell r="I1102" t="str">
            <v>2126/15</v>
          </cell>
          <cell r="J1102" t="str">
            <v>G_2126/15</v>
          </cell>
          <cell r="K1102">
            <v>2017</v>
          </cell>
          <cell r="L1102">
            <v>2020</v>
          </cell>
          <cell r="M1102">
            <v>1654.43</v>
          </cell>
          <cell r="N1102">
            <v>1654.43</v>
          </cell>
          <cell r="O1102">
            <v>0</v>
          </cell>
          <cell r="P1102">
            <v>0.28999999999999998</v>
          </cell>
          <cell r="Q1102">
            <v>0.28999999999999998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157.17000000000007</v>
          </cell>
          <cell r="W1102">
            <v>1497.26</v>
          </cell>
          <cell r="X1102">
            <v>1497.26</v>
          </cell>
          <cell r="Y1102">
            <v>0</v>
          </cell>
          <cell r="Z1102">
            <v>0</v>
          </cell>
          <cell r="AA1102">
            <v>0</v>
          </cell>
          <cell r="AB1102">
            <v>0.28999999999999998</v>
          </cell>
          <cell r="AC1102">
            <v>0</v>
          </cell>
          <cell r="AD1102">
            <v>1497.26</v>
          </cell>
          <cell r="AE1102">
            <v>1497.26</v>
          </cell>
          <cell r="AF1102"/>
          <cell r="AG1102"/>
          <cell r="AH1102"/>
          <cell r="AI1102">
            <v>0</v>
          </cell>
          <cell r="AJ1102">
            <v>0</v>
          </cell>
          <cell r="AK1102">
            <v>0</v>
          </cell>
          <cell r="AL1102">
            <v>0</v>
          </cell>
          <cell r="AM1102"/>
          <cell r="AN1102"/>
          <cell r="AO1102"/>
          <cell r="AP1102">
            <v>0</v>
          </cell>
          <cell r="AQ1102">
            <v>0</v>
          </cell>
          <cell r="AR1102">
            <v>0</v>
          </cell>
          <cell r="AS1102">
            <v>0</v>
          </cell>
          <cell r="AT1102"/>
          <cell r="AU1102"/>
          <cell r="AV1102"/>
          <cell r="AW1102">
            <v>0</v>
          </cell>
          <cell r="AX1102">
            <v>0</v>
          </cell>
          <cell r="AY1102">
            <v>0</v>
          </cell>
          <cell r="AZ1102">
            <v>0</v>
          </cell>
          <cell r="BA1102"/>
          <cell r="BB1102"/>
          <cell r="BC1102"/>
          <cell r="BD1102">
            <v>0</v>
          </cell>
          <cell r="BE1102">
            <v>0</v>
          </cell>
          <cell r="BF1102">
            <v>0</v>
          </cell>
          <cell r="BG1102">
            <v>0</v>
          </cell>
          <cell r="BH1102"/>
          <cell r="BI1102"/>
          <cell r="BJ1102"/>
          <cell r="BK1102">
            <v>0</v>
          </cell>
          <cell r="BL1102">
            <v>0</v>
          </cell>
          <cell r="BM1102"/>
          <cell r="BN1102">
            <v>0</v>
          </cell>
          <cell r="BO1102">
            <v>0</v>
          </cell>
        </row>
        <row r="1103">
          <cell r="I1103" t="str">
            <v>2127/15</v>
          </cell>
          <cell r="J1103" t="str">
            <v>G_2127/15</v>
          </cell>
          <cell r="K1103">
            <v>2017</v>
          </cell>
          <cell r="L1103">
            <v>2020</v>
          </cell>
          <cell r="M1103">
            <v>616.97</v>
          </cell>
          <cell r="N1103">
            <v>616.97</v>
          </cell>
          <cell r="O1103">
            <v>0</v>
          </cell>
          <cell r="P1103">
            <v>0.09</v>
          </cell>
          <cell r="Q1103">
            <v>0.09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78.450000000000045</v>
          </cell>
          <cell r="W1103">
            <v>538.52</v>
          </cell>
          <cell r="X1103">
            <v>538.52</v>
          </cell>
          <cell r="Y1103">
            <v>0</v>
          </cell>
          <cell r="Z1103">
            <v>0</v>
          </cell>
          <cell r="AA1103">
            <v>0</v>
          </cell>
          <cell r="AB1103">
            <v>0.09</v>
          </cell>
          <cell r="AC1103">
            <v>0</v>
          </cell>
          <cell r="AD1103">
            <v>538.52</v>
          </cell>
          <cell r="AE1103">
            <v>538.52</v>
          </cell>
          <cell r="AF1103"/>
          <cell r="AG1103"/>
          <cell r="AH1103"/>
          <cell r="AI1103">
            <v>0</v>
          </cell>
          <cell r="AJ1103">
            <v>0</v>
          </cell>
          <cell r="AK1103">
            <v>0</v>
          </cell>
          <cell r="AL1103">
            <v>0</v>
          </cell>
          <cell r="AM1103"/>
          <cell r="AN1103"/>
          <cell r="AO1103"/>
          <cell r="AP1103">
            <v>0</v>
          </cell>
          <cell r="AQ1103">
            <v>0</v>
          </cell>
          <cell r="AR1103">
            <v>0</v>
          </cell>
          <cell r="AS1103">
            <v>0</v>
          </cell>
          <cell r="AT1103"/>
          <cell r="AU1103"/>
          <cell r="AV1103"/>
          <cell r="AW1103">
            <v>0</v>
          </cell>
          <cell r="AX1103">
            <v>0</v>
          </cell>
          <cell r="AY1103">
            <v>0</v>
          </cell>
          <cell r="AZ1103">
            <v>0</v>
          </cell>
          <cell r="BA1103"/>
          <cell r="BB1103"/>
          <cell r="BC1103"/>
          <cell r="BD1103">
            <v>0</v>
          </cell>
          <cell r="BE1103">
            <v>0</v>
          </cell>
          <cell r="BF1103">
            <v>0</v>
          </cell>
          <cell r="BG1103">
            <v>0</v>
          </cell>
          <cell r="BH1103"/>
          <cell r="BI1103"/>
          <cell r="BJ1103"/>
          <cell r="BK1103">
            <v>0</v>
          </cell>
          <cell r="BL1103">
            <v>0</v>
          </cell>
          <cell r="BM1103"/>
          <cell r="BN1103">
            <v>0</v>
          </cell>
          <cell r="BO1103">
            <v>0</v>
          </cell>
        </row>
        <row r="1104">
          <cell r="I1104" t="str">
            <v>2128/15</v>
          </cell>
          <cell r="J1104" t="str">
            <v>G_2128/15</v>
          </cell>
          <cell r="K1104">
            <v>2020</v>
          </cell>
          <cell r="L1104">
            <v>2023</v>
          </cell>
          <cell r="M1104">
            <v>749.3</v>
          </cell>
          <cell r="N1104">
            <v>749.3</v>
          </cell>
          <cell r="O1104">
            <v>0</v>
          </cell>
          <cell r="P1104">
            <v>0.14000000000000001</v>
          </cell>
          <cell r="Q1104">
            <v>0.14000000000000001</v>
          </cell>
          <cell r="R1104">
            <v>0</v>
          </cell>
          <cell r="S1104">
            <v>0</v>
          </cell>
          <cell r="T1104">
            <v>0</v>
          </cell>
          <cell r="U1104">
            <v>0</v>
          </cell>
          <cell r="V1104">
            <v>0</v>
          </cell>
          <cell r="W1104">
            <v>749.3</v>
          </cell>
          <cell r="X1104">
            <v>749.3</v>
          </cell>
          <cell r="Y1104">
            <v>0</v>
          </cell>
          <cell r="Z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0</v>
          </cell>
          <cell r="AE1104">
            <v>0</v>
          </cell>
          <cell r="AF1104"/>
          <cell r="AG1104"/>
          <cell r="AH1104"/>
          <cell r="AI1104">
            <v>0</v>
          </cell>
          <cell r="AJ1104">
            <v>0</v>
          </cell>
          <cell r="AK1104">
            <v>0</v>
          </cell>
          <cell r="AL1104">
            <v>0</v>
          </cell>
          <cell r="AM1104"/>
          <cell r="AN1104"/>
          <cell r="AO1104"/>
          <cell r="AP1104">
            <v>0</v>
          </cell>
          <cell r="AQ1104">
            <v>0</v>
          </cell>
          <cell r="AR1104">
            <v>0</v>
          </cell>
          <cell r="AS1104">
            <v>0</v>
          </cell>
          <cell r="AT1104"/>
          <cell r="AU1104"/>
          <cell r="AV1104"/>
          <cell r="AW1104">
            <v>0.14000000000000001</v>
          </cell>
          <cell r="AX1104">
            <v>0</v>
          </cell>
          <cell r="AY1104">
            <v>749.3</v>
          </cell>
          <cell r="AZ1104">
            <v>749.3</v>
          </cell>
          <cell r="BA1104"/>
          <cell r="BB1104"/>
          <cell r="BC1104"/>
          <cell r="BD1104">
            <v>0</v>
          </cell>
          <cell r="BE1104">
            <v>0</v>
          </cell>
          <cell r="BF1104">
            <v>0</v>
          </cell>
          <cell r="BG1104">
            <v>0</v>
          </cell>
          <cell r="BH1104"/>
          <cell r="BI1104"/>
          <cell r="BJ1104"/>
          <cell r="BK1104">
            <v>0</v>
          </cell>
          <cell r="BL1104">
            <v>0</v>
          </cell>
          <cell r="BM1104"/>
          <cell r="BN1104">
            <v>0</v>
          </cell>
          <cell r="BO1104">
            <v>0</v>
          </cell>
        </row>
        <row r="1105">
          <cell r="I1105"/>
          <cell r="J1105"/>
          <cell r="K1105"/>
          <cell r="L1105"/>
          <cell r="M1105">
            <v>106062.76109999999</v>
          </cell>
          <cell r="N1105" t="e">
            <v>#N/A</v>
          </cell>
          <cell r="O1105" t="e">
            <v>#N/A</v>
          </cell>
          <cell r="P1105">
            <v>0</v>
          </cell>
          <cell r="Q1105" t="e">
            <v>#N/A</v>
          </cell>
          <cell r="R1105" t="e">
            <v>#N/A</v>
          </cell>
          <cell r="S1105">
            <v>0</v>
          </cell>
          <cell r="T1105" t="e">
            <v>#N/A</v>
          </cell>
          <cell r="U1105" t="e">
            <v>#N/A</v>
          </cell>
          <cell r="V1105">
            <v>106062.76109999999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/>
          <cell r="AC1105"/>
          <cell r="AD1105"/>
          <cell r="AE1105"/>
          <cell r="AF1105">
            <v>0</v>
          </cell>
          <cell r="AG1105">
            <v>0</v>
          </cell>
          <cell r="AH1105">
            <v>0</v>
          </cell>
          <cell r="AI1105"/>
          <cell r="AJ1105"/>
          <cell r="AK1105"/>
          <cell r="AL1105"/>
          <cell r="AM1105">
            <v>0</v>
          </cell>
          <cell r="AN1105">
            <v>0</v>
          </cell>
          <cell r="AO1105">
            <v>0</v>
          </cell>
          <cell r="AP1105"/>
          <cell r="AQ1105"/>
          <cell r="AR1105"/>
          <cell r="AS1105"/>
          <cell r="AT1105">
            <v>0</v>
          </cell>
          <cell r="AU1105">
            <v>0</v>
          </cell>
          <cell r="AV1105">
            <v>0</v>
          </cell>
          <cell r="AW1105"/>
          <cell r="AX1105"/>
          <cell r="AY1105"/>
          <cell r="AZ1105"/>
          <cell r="BA1105">
            <v>0</v>
          </cell>
          <cell r="BB1105">
            <v>0</v>
          </cell>
          <cell r="BC1105">
            <v>0</v>
          </cell>
          <cell r="BD1105"/>
          <cell r="BE1105"/>
          <cell r="BF1105"/>
          <cell r="BG1105"/>
          <cell r="BH1105">
            <v>0</v>
          </cell>
          <cell r="BI1105">
            <v>0</v>
          </cell>
          <cell r="BJ1105">
            <v>0</v>
          </cell>
          <cell r="BK1105"/>
          <cell r="BL1105"/>
          <cell r="BM1105">
            <v>0</v>
          </cell>
          <cell r="BN1105"/>
          <cell r="BO1105"/>
        </row>
        <row r="1106">
          <cell r="I1106" t="str">
            <v>2122/15</v>
          </cell>
          <cell r="J1106" t="str">
            <v xml:space="preserve">G_2122/15 </v>
          </cell>
          <cell r="K1106">
            <v>2017</v>
          </cell>
          <cell r="L1106">
            <v>2023</v>
          </cell>
          <cell r="M1106">
            <v>12677.17</v>
          </cell>
          <cell r="N1106">
            <v>12677.17</v>
          </cell>
          <cell r="O1106">
            <v>0</v>
          </cell>
          <cell r="P1106">
            <v>0.45</v>
          </cell>
          <cell r="Q1106">
            <v>0.45</v>
          </cell>
          <cell r="R1106">
            <v>0</v>
          </cell>
          <cell r="S1106">
            <v>0.8</v>
          </cell>
          <cell r="T1106">
            <v>0.8</v>
          </cell>
          <cell r="U1106">
            <v>0</v>
          </cell>
          <cell r="V1106">
            <v>0</v>
          </cell>
          <cell r="W1106">
            <v>12677.17</v>
          </cell>
          <cell r="X1106">
            <v>12677.17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/>
          <cell r="AG1106"/>
          <cell r="AH1106"/>
          <cell r="AI1106">
            <v>0</v>
          </cell>
          <cell r="AJ1106">
            <v>0</v>
          </cell>
          <cell r="AK1106">
            <v>0</v>
          </cell>
          <cell r="AL1106">
            <v>0</v>
          </cell>
          <cell r="AM1106"/>
          <cell r="AN1106"/>
          <cell r="AO1106"/>
          <cell r="AP1106">
            <v>0</v>
          </cell>
          <cell r="AQ1106">
            <v>0</v>
          </cell>
          <cell r="AR1106">
            <v>0</v>
          </cell>
          <cell r="AS1106">
            <v>0</v>
          </cell>
          <cell r="AT1106"/>
          <cell r="AU1106"/>
          <cell r="AV1106"/>
          <cell r="AW1106">
            <v>0.45</v>
          </cell>
          <cell r="AX1106">
            <v>0.8</v>
          </cell>
          <cell r="AY1106">
            <v>6200.41</v>
          </cell>
          <cell r="AZ1106">
            <v>6200.41</v>
          </cell>
          <cell r="BA1106"/>
          <cell r="BB1106"/>
          <cell r="BC1106"/>
          <cell r="BD1106">
            <v>0</v>
          </cell>
          <cell r="BE1106">
            <v>0</v>
          </cell>
          <cell r="BF1106">
            <v>6476.76</v>
          </cell>
          <cell r="BG1106">
            <v>6476.76</v>
          </cell>
          <cell r="BH1106"/>
          <cell r="BI1106"/>
          <cell r="BJ1106"/>
          <cell r="BK1106">
            <v>0</v>
          </cell>
          <cell r="BL1106">
            <v>0</v>
          </cell>
          <cell r="BM1106"/>
          <cell r="BN1106">
            <v>0</v>
          </cell>
          <cell r="BO1106">
            <v>0</v>
          </cell>
        </row>
        <row r="1107">
          <cell r="I1107" t="str">
            <v>5823/18</v>
          </cell>
          <cell r="J1107" t="str">
            <v>J_5823/18</v>
          </cell>
          <cell r="K1107">
            <v>2018</v>
          </cell>
          <cell r="L1107">
            <v>2021</v>
          </cell>
          <cell r="M1107">
            <v>3643.7</v>
          </cell>
          <cell r="N1107">
            <v>3643.7</v>
          </cell>
          <cell r="O1107">
            <v>0</v>
          </cell>
          <cell r="P1107">
            <v>0.46</v>
          </cell>
          <cell r="Q1107">
            <v>0.46</v>
          </cell>
          <cell r="R1107">
            <v>0</v>
          </cell>
          <cell r="S1107">
            <v>0.25</v>
          </cell>
          <cell r="T1107">
            <v>0.25</v>
          </cell>
          <cell r="U1107">
            <v>0</v>
          </cell>
          <cell r="V1107">
            <v>2689.1239999999998</v>
          </cell>
          <cell r="W1107">
            <v>954.57600000000002</v>
          </cell>
          <cell r="X1107">
            <v>954.57600000000002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356.5</v>
          </cell>
          <cell r="AE1107">
            <v>356.5</v>
          </cell>
          <cell r="AF1107"/>
          <cell r="AG1107"/>
          <cell r="AH1107"/>
          <cell r="AI1107">
            <v>0.46</v>
          </cell>
          <cell r="AJ1107">
            <v>0.25</v>
          </cell>
          <cell r="AK1107">
            <v>598.07600000000002</v>
          </cell>
          <cell r="AL1107">
            <v>598.07600000000002</v>
          </cell>
          <cell r="AM1107"/>
          <cell r="AN1107"/>
          <cell r="AO1107"/>
          <cell r="AP1107">
            <v>0</v>
          </cell>
          <cell r="AQ1107">
            <v>0</v>
          </cell>
          <cell r="AR1107">
            <v>0</v>
          </cell>
          <cell r="AS1107">
            <v>0</v>
          </cell>
          <cell r="AT1107"/>
          <cell r="AU1107"/>
          <cell r="AV1107"/>
          <cell r="AW1107">
            <v>0</v>
          </cell>
          <cell r="AX1107">
            <v>0</v>
          </cell>
          <cell r="AY1107">
            <v>0</v>
          </cell>
          <cell r="AZ1107">
            <v>0</v>
          </cell>
          <cell r="BA1107"/>
          <cell r="BB1107"/>
          <cell r="BC1107"/>
          <cell r="BD1107">
            <v>0</v>
          </cell>
          <cell r="BE1107">
            <v>0</v>
          </cell>
          <cell r="BF1107">
            <v>0</v>
          </cell>
          <cell r="BG1107">
            <v>0</v>
          </cell>
          <cell r="BH1107"/>
          <cell r="BI1107"/>
          <cell r="BJ1107"/>
          <cell r="BK1107">
            <v>0</v>
          </cell>
          <cell r="BL1107">
            <v>0</v>
          </cell>
          <cell r="BM1107"/>
          <cell r="BN1107">
            <v>0</v>
          </cell>
          <cell r="BO1107">
            <v>0</v>
          </cell>
        </row>
        <row r="1108">
          <cell r="I1108" t="str">
            <v>5760/19</v>
          </cell>
          <cell r="J1108" t="str">
            <v>J_5760/19</v>
          </cell>
          <cell r="K1108">
            <v>2021</v>
          </cell>
          <cell r="L1108">
            <v>2021</v>
          </cell>
          <cell r="M1108">
            <v>6912.76</v>
          </cell>
          <cell r="N1108">
            <v>6912.76</v>
          </cell>
          <cell r="O1108">
            <v>0</v>
          </cell>
          <cell r="P1108">
            <v>0.8</v>
          </cell>
          <cell r="Q1108">
            <v>0.8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80.979999999999563</v>
          </cell>
          <cell r="W1108">
            <v>6831.7800000000007</v>
          </cell>
          <cell r="X1108">
            <v>6831.7800000000007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519.02</v>
          </cell>
          <cell r="AE1108">
            <v>519.02</v>
          </cell>
          <cell r="AF1108"/>
          <cell r="AG1108"/>
          <cell r="AH1108"/>
          <cell r="AI1108">
            <v>0.8</v>
          </cell>
          <cell r="AJ1108">
            <v>0</v>
          </cell>
          <cell r="AK1108">
            <v>2312.7600000000002</v>
          </cell>
          <cell r="AL1108">
            <v>2312.7600000000002</v>
          </cell>
          <cell r="AM1108"/>
          <cell r="AN1108"/>
          <cell r="AO1108"/>
          <cell r="AP1108">
            <v>0</v>
          </cell>
          <cell r="AQ1108">
            <v>0</v>
          </cell>
          <cell r="AR1108">
            <v>4000</v>
          </cell>
          <cell r="AS1108">
            <v>4000</v>
          </cell>
          <cell r="AT1108"/>
          <cell r="AU1108"/>
          <cell r="AV1108"/>
          <cell r="AW1108">
            <v>0</v>
          </cell>
          <cell r="AX1108">
            <v>0</v>
          </cell>
          <cell r="AY1108">
            <v>0</v>
          </cell>
          <cell r="AZ1108">
            <v>0</v>
          </cell>
          <cell r="BA1108"/>
          <cell r="BB1108"/>
          <cell r="BC1108"/>
          <cell r="BD1108">
            <v>0</v>
          </cell>
          <cell r="BE1108">
            <v>0</v>
          </cell>
          <cell r="BF1108">
            <v>0</v>
          </cell>
          <cell r="BG1108">
            <v>0</v>
          </cell>
          <cell r="BH1108"/>
          <cell r="BI1108"/>
          <cell r="BJ1108"/>
          <cell r="BK1108">
            <v>0</v>
          </cell>
          <cell r="BL1108">
            <v>0</v>
          </cell>
          <cell r="BM1108"/>
          <cell r="BN1108">
            <v>0</v>
          </cell>
          <cell r="BO1108">
            <v>0</v>
          </cell>
        </row>
        <row r="1109">
          <cell r="I1109" t="str">
            <v>5762/19</v>
          </cell>
          <cell r="J1109" t="str">
            <v>J_5762/19</v>
          </cell>
          <cell r="K1109">
            <v>2021</v>
          </cell>
          <cell r="L1109">
            <v>2022</v>
          </cell>
          <cell r="M1109">
            <v>12163.76</v>
          </cell>
          <cell r="N1109">
            <v>12163.76</v>
          </cell>
          <cell r="O1109">
            <v>0</v>
          </cell>
          <cell r="P1109">
            <v>1.5</v>
          </cell>
          <cell r="Q1109">
            <v>1.5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143.05999999999949</v>
          </cell>
          <cell r="W1109">
            <v>12020.7</v>
          </cell>
          <cell r="X1109">
            <v>12020.7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856.94</v>
          </cell>
          <cell r="AE1109">
            <v>856.94</v>
          </cell>
          <cell r="AF1109"/>
          <cell r="AG1109"/>
          <cell r="AH1109"/>
          <cell r="AI1109">
            <v>0</v>
          </cell>
          <cell r="AJ1109">
            <v>0</v>
          </cell>
          <cell r="AK1109">
            <v>2163.7600000000002</v>
          </cell>
          <cell r="AL1109">
            <v>2163.7600000000002</v>
          </cell>
          <cell r="AM1109"/>
          <cell r="AN1109"/>
          <cell r="AO1109"/>
          <cell r="AP1109">
            <v>1.5</v>
          </cell>
          <cell r="AQ1109">
            <v>0</v>
          </cell>
          <cell r="AR1109">
            <v>9000</v>
          </cell>
          <cell r="AS1109">
            <v>9000</v>
          </cell>
          <cell r="AT1109"/>
          <cell r="AU1109"/>
          <cell r="AV1109"/>
          <cell r="AW1109">
            <v>0</v>
          </cell>
          <cell r="AX1109">
            <v>0</v>
          </cell>
          <cell r="AY1109">
            <v>0</v>
          </cell>
          <cell r="AZ1109">
            <v>0</v>
          </cell>
          <cell r="BA1109"/>
          <cell r="BB1109"/>
          <cell r="BC1109"/>
          <cell r="BD1109">
            <v>0</v>
          </cell>
          <cell r="BE1109">
            <v>0</v>
          </cell>
          <cell r="BF1109">
            <v>0</v>
          </cell>
          <cell r="BG1109">
            <v>0</v>
          </cell>
          <cell r="BH1109"/>
          <cell r="BI1109"/>
          <cell r="BJ1109"/>
          <cell r="BK1109">
            <v>0</v>
          </cell>
          <cell r="BL1109">
            <v>0</v>
          </cell>
          <cell r="BM1109"/>
          <cell r="BN1109">
            <v>0</v>
          </cell>
          <cell r="BO1109">
            <v>0</v>
          </cell>
        </row>
        <row r="1110">
          <cell r="I1110" t="str">
            <v>5765/19</v>
          </cell>
          <cell r="J1110" t="str">
            <v>J_5765/19</v>
          </cell>
          <cell r="K1110">
            <v>2021</v>
          </cell>
          <cell r="L1110">
            <v>2021</v>
          </cell>
          <cell r="M1110">
            <v>1243.3</v>
          </cell>
          <cell r="N1110">
            <v>1243.3</v>
          </cell>
          <cell r="O1110">
            <v>0</v>
          </cell>
          <cell r="P1110">
            <v>0.25</v>
          </cell>
          <cell r="Q1110">
            <v>0.25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18.3599999999999</v>
          </cell>
          <cell r="W1110">
            <v>1224.94</v>
          </cell>
          <cell r="X1110">
            <v>1224.94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212.47</v>
          </cell>
          <cell r="AE1110">
            <v>212.47</v>
          </cell>
          <cell r="AF1110"/>
          <cell r="AG1110"/>
          <cell r="AH1110"/>
          <cell r="AI1110">
            <v>0.25</v>
          </cell>
          <cell r="AJ1110">
            <v>0</v>
          </cell>
          <cell r="AK1110">
            <v>1012.47</v>
          </cell>
          <cell r="AL1110">
            <v>1012.47</v>
          </cell>
          <cell r="AM1110"/>
          <cell r="AN1110"/>
          <cell r="AO1110"/>
          <cell r="AP1110">
            <v>0</v>
          </cell>
          <cell r="AQ1110">
            <v>0</v>
          </cell>
          <cell r="AR1110">
            <v>0</v>
          </cell>
          <cell r="AS1110">
            <v>0</v>
          </cell>
          <cell r="AT1110"/>
          <cell r="AU1110"/>
          <cell r="AV1110"/>
          <cell r="AW1110">
            <v>0</v>
          </cell>
          <cell r="AX1110">
            <v>0</v>
          </cell>
          <cell r="AY1110">
            <v>0</v>
          </cell>
          <cell r="AZ1110">
            <v>0</v>
          </cell>
          <cell r="BA1110"/>
          <cell r="BB1110"/>
          <cell r="BC1110"/>
          <cell r="BD1110">
            <v>0</v>
          </cell>
          <cell r="BE1110">
            <v>0</v>
          </cell>
          <cell r="BF1110">
            <v>0</v>
          </cell>
          <cell r="BG1110">
            <v>0</v>
          </cell>
          <cell r="BH1110"/>
          <cell r="BI1110"/>
          <cell r="BJ1110"/>
          <cell r="BK1110">
            <v>0</v>
          </cell>
          <cell r="BL1110">
            <v>0</v>
          </cell>
          <cell r="BM1110"/>
          <cell r="BN1110">
            <v>0</v>
          </cell>
          <cell r="BO1110">
            <v>0</v>
          </cell>
        </row>
        <row r="1111">
          <cell r="I1111" t="str">
            <v>5766/19</v>
          </cell>
          <cell r="J1111" t="str">
            <v>J_5766/19</v>
          </cell>
          <cell r="K1111">
            <v>2021</v>
          </cell>
          <cell r="L1111">
            <v>2021</v>
          </cell>
          <cell r="M1111">
            <v>8665.14</v>
          </cell>
          <cell r="N1111">
            <v>8665.14</v>
          </cell>
          <cell r="O1111">
            <v>0</v>
          </cell>
          <cell r="P1111">
            <v>1.3</v>
          </cell>
          <cell r="Q1111">
            <v>1.3</v>
          </cell>
          <cell r="R1111">
            <v>0</v>
          </cell>
          <cell r="S1111">
            <v>0</v>
          </cell>
          <cell r="T1111">
            <v>0</v>
          </cell>
          <cell r="U1111">
            <v>0</v>
          </cell>
          <cell r="V1111">
            <v>34.639999999999418</v>
          </cell>
          <cell r="W1111">
            <v>8630.5</v>
          </cell>
          <cell r="X1111">
            <v>8630.5</v>
          </cell>
          <cell r="Y1111">
            <v>0</v>
          </cell>
          <cell r="Z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565.36</v>
          </cell>
          <cell r="AE1111">
            <v>565.36</v>
          </cell>
          <cell r="AF1111"/>
          <cell r="AG1111"/>
          <cell r="AH1111"/>
          <cell r="AI1111">
            <v>1.3</v>
          </cell>
          <cell r="AJ1111">
            <v>0</v>
          </cell>
          <cell r="AK1111">
            <v>2065.14</v>
          </cell>
          <cell r="AL1111">
            <v>2065.14</v>
          </cell>
          <cell r="AM1111"/>
          <cell r="AN1111"/>
          <cell r="AO1111"/>
          <cell r="AP1111">
            <v>0</v>
          </cell>
          <cell r="AQ1111">
            <v>0</v>
          </cell>
          <cell r="AR1111">
            <v>6000</v>
          </cell>
          <cell r="AS1111">
            <v>6000</v>
          </cell>
          <cell r="AT1111"/>
          <cell r="AU1111"/>
          <cell r="AV1111"/>
          <cell r="AW1111">
            <v>0</v>
          </cell>
          <cell r="AX1111">
            <v>0</v>
          </cell>
          <cell r="AY1111">
            <v>0</v>
          </cell>
          <cell r="AZ1111">
            <v>0</v>
          </cell>
          <cell r="BA1111"/>
          <cell r="BB1111"/>
          <cell r="BC1111"/>
          <cell r="BD1111">
            <v>0</v>
          </cell>
          <cell r="BE1111">
            <v>0</v>
          </cell>
          <cell r="BF1111">
            <v>0</v>
          </cell>
          <cell r="BG1111">
            <v>0</v>
          </cell>
          <cell r="BH1111"/>
          <cell r="BI1111"/>
          <cell r="BJ1111"/>
          <cell r="BK1111">
            <v>0</v>
          </cell>
          <cell r="BL1111">
            <v>0</v>
          </cell>
          <cell r="BM1111"/>
          <cell r="BN1111">
            <v>0</v>
          </cell>
          <cell r="BO1111">
            <v>0</v>
          </cell>
        </row>
        <row r="1112">
          <cell r="I1112" t="str">
            <v>5767/19</v>
          </cell>
          <cell r="J1112" t="str">
            <v>J_5767/19</v>
          </cell>
          <cell r="K1112">
            <v>2021</v>
          </cell>
          <cell r="L1112">
            <v>2021</v>
          </cell>
          <cell r="M1112">
            <v>3918.19</v>
          </cell>
          <cell r="N1112">
            <v>3918.19</v>
          </cell>
          <cell r="O1112">
            <v>0</v>
          </cell>
          <cell r="P1112">
            <v>0.8</v>
          </cell>
          <cell r="Q1112">
            <v>0.8</v>
          </cell>
          <cell r="R1112">
            <v>0</v>
          </cell>
          <cell r="S1112">
            <v>0</v>
          </cell>
          <cell r="T1112">
            <v>0</v>
          </cell>
          <cell r="U1112">
            <v>0</v>
          </cell>
          <cell r="V1112">
            <v>65.010000000000218</v>
          </cell>
          <cell r="W1112">
            <v>3853.18</v>
          </cell>
          <cell r="X1112">
            <v>3853.18</v>
          </cell>
          <cell r="Y1112">
            <v>0</v>
          </cell>
          <cell r="Z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34.99</v>
          </cell>
          <cell r="AE1112">
            <v>34.99</v>
          </cell>
          <cell r="AF1112"/>
          <cell r="AG1112"/>
          <cell r="AH1112"/>
          <cell r="AI1112">
            <v>0.8</v>
          </cell>
          <cell r="AJ1112">
            <v>0</v>
          </cell>
          <cell r="AK1112">
            <v>3818.19</v>
          </cell>
          <cell r="AL1112">
            <v>3818.19</v>
          </cell>
          <cell r="AM1112"/>
          <cell r="AN1112"/>
          <cell r="AO1112"/>
          <cell r="AP1112">
            <v>0</v>
          </cell>
          <cell r="AQ1112">
            <v>0</v>
          </cell>
          <cell r="AR1112">
            <v>0</v>
          </cell>
          <cell r="AS1112">
            <v>0</v>
          </cell>
          <cell r="AT1112"/>
          <cell r="AU1112"/>
          <cell r="AV1112"/>
          <cell r="AW1112">
            <v>0</v>
          </cell>
          <cell r="AX1112">
            <v>0</v>
          </cell>
          <cell r="AY1112">
            <v>0</v>
          </cell>
          <cell r="AZ1112">
            <v>0</v>
          </cell>
          <cell r="BA1112"/>
          <cell r="BB1112"/>
          <cell r="BC1112"/>
          <cell r="BD1112">
            <v>0</v>
          </cell>
          <cell r="BE1112">
            <v>0</v>
          </cell>
          <cell r="BF1112">
            <v>0</v>
          </cell>
          <cell r="BG1112">
            <v>0</v>
          </cell>
          <cell r="BH1112"/>
          <cell r="BI1112"/>
          <cell r="BJ1112"/>
          <cell r="BK1112">
            <v>0</v>
          </cell>
          <cell r="BL1112">
            <v>0</v>
          </cell>
          <cell r="BM1112"/>
          <cell r="BN1112">
            <v>0</v>
          </cell>
          <cell r="BO1112">
            <v>0</v>
          </cell>
        </row>
        <row r="1113">
          <cell r="I1113" t="str">
            <v>4571/18</v>
          </cell>
          <cell r="J1113" t="str">
            <v xml:space="preserve">I_4571/18 </v>
          </cell>
          <cell r="K1113">
            <v>2018</v>
          </cell>
          <cell r="L1113">
            <v>2024</v>
          </cell>
          <cell r="M1113">
            <v>19511.79</v>
          </cell>
          <cell r="N1113">
            <v>19511.79</v>
          </cell>
          <cell r="O1113">
            <v>0</v>
          </cell>
          <cell r="P1113">
            <v>0</v>
          </cell>
          <cell r="Q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0</v>
          </cell>
          <cell r="V1113">
            <v>18000</v>
          </cell>
          <cell r="W1113">
            <v>1511.79</v>
          </cell>
          <cell r="X1113">
            <v>1511.79</v>
          </cell>
          <cell r="Y1113">
            <v>0</v>
          </cell>
          <cell r="Z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0</v>
          </cell>
          <cell r="AE1113">
            <v>0</v>
          </cell>
          <cell r="AF1113"/>
          <cell r="AG1113"/>
          <cell r="AH1113"/>
          <cell r="AI1113">
            <v>0</v>
          </cell>
          <cell r="AJ1113">
            <v>0</v>
          </cell>
          <cell r="AK1113">
            <v>0</v>
          </cell>
          <cell r="AL1113">
            <v>0</v>
          </cell>
          <cell r="AM1113"/>
          <cell r="AN1113"/>
          <cell r="AO1113"/>
          <cell r="AP1113">
            <v>0</v>
          </cell>
          <cell r="AQ1113">
            <v>0</v>
          </cell>
          <cell r="AR1113">
            <v>0</v>
          </cell>
          <cell r="AS1113">
            <v>0</v>
          </cell>
          <cell r="AT1113"/>
          <cell r="AU1113"/>
          <cell r="AV1113"/>
          <cell r="AW1113">
            <v>0</v>
          </cell>
          <cell r="AX1113">
            <v>0</v>
          </cell>
          <cell r="AY1113">
            <v>511.79</v>
          </cell>
          <cell r="AZ1113">
            <v>511.79</v>
          </cell>
          <cell r="BA1113"/>
          <cell r="BB1113"/>
          <cell r="BC1113"/>
          <cell r="BD1113">
            <v>0</v>
          </cell>
          <cell r="BE1113">
            <v>0</v>
          </cell>
          <cell r="BF1113">
            <v>1000</v>
          </cell>
          <cell r="BG1113">
            <v>1000</v>
          </cell>
          <cell r="BH1113"/>
          <cell r="BI1113"/>
          <cell r="BJ1113"/>
          <cell r="BK1113">
            <v>0</v>
          </cell>
          <cell r="BL1113">
            <v>0</v>
          </cell>
          <cell r="BM1113"/>
          <cell r="BN1113">
            <v>0</v>
          </cell>
          <cell r="BO1113">
            <v>0</v>
          </cell>
        </row>
        <row r="1114">
          <cell r="I1114" t="str">
            <v>5980/19</v>
          </cell>
          <cell r="J1114" t="str">
            <v xml:space="preserve">J_5980/19 </v>
          </cell>
          <cell r="K1114">
            <v>2019</v>
          </cell>
          <cell r="L1114">
            <v>2020</v>
          </cell>
          <cell r="M1114">
            <v>1231.3311000000001</v>
          </cell>
          <cell r="N1114">
            <v>1442.03</v>
          </cell>
          <cell r="O1114">
            <v>-210.69889999999987</v>
          </cell>
          <cell r="P1114">
            <v>0.03</v>
          </cell>
          <cell r="Q1114">
            <v>0.03</v>
          </cell>
          <cell r="R1114">
            <v>3.0000000000000027E-3</v>
          </cell>
          <cell r="S1114">
            <v>0.1</v>
          </cell>
          <cell r="T1114">
            <v>0.1</v>
          </cell>
          <cell r="U1114">
            <v>0</v>
          </cell>
          <cell r="V1114">
            <v>248.99110000000007</v>
          </cell>
          <cell r="W1114">
            <v>982.34</v>
          </cell>
          <cell r="X1114">
            <v>982.34</v>
          </cell>
          <cell r="Y1114">
            <v>0</v>
          </cell>
          <cell r="Z1114">
            <v>0</v>
          </cell>
          <cell r="AA1114">
            <v>0</v>
          </cell>
          <cell r="AB1114">
            <v>0.03</v>
          </cell>
          <cell r="AC1114">
            <v>0.1</v>
          </cell>
          <cell r="AD1114">
            <v>982.34</v>
          </cell>
          <cell r="AE1114">
            <v>982.34</v>
          </cell>
          <cell r="AF1114"/>
          <cell r="AG1114"/>
          <cell r="AH1114"/>
          <cell r="AI1114">
            <v>0</v>
          </cell>
          <cell r="AJ1114">
            <v>0</v>
          </cell>
          <cell r="AK1114">
            <v>0</v>
          </cell>
          <cell r="AL1114">
            <v>0</v>
          </cell>
          <cell r="AM1114"/>
          <cell r="AN1114"/>
          <cell r="AO1114"/>
          <cell r="AP1114">
            <v>0</v>
          </cell>
          <cell r="AQ1114">
            <v>0</v>
          </cell>
          <cell r="AR1114">
            <v>0</v>
          </cell>
          <cell r="AS1114">
            <v>0</v>
          </cell>
          <cell r="AT1114"/>
          <cell r="AU1114"/>
          <cell r="AV1114"/>
          <cell r="AW1114">
            <v>0</v>
          </cell>
          <cell r="AX1114">
            <v>0</v>
          </cell>
          <cell r="AY1114">
            <v>0</v>
          </cell>
          <cell r="AZ1114">
            <v>0</v>
          </cell>
          <cell r="BA1114"/>
          <cell r="BB1114"/>
          <cell r="BC1114"/>
          <cell r="BD1114">
            <v>0</v>
          </cell>
          <cell r="BE1114">
            <v>0</v>
          </cell>
          <cell r="BF1114">
            <v>0</v>
          </cell>
          <cell r="BG1114">
            <v>0</v>
          </cell>
          <cell r="BH1114"/>
          <cell r="BI1114"/>
          <cell r="BJ1114"/>
          <cell r="BK1114">
            <v>0</v>
          </cell>
          <cell r="BL1114">
            <v>0</v>
          </cell>
          <cell r="BM1114"/>
          <cell r="BN1114">
            <v>0</v>
          </cell>
          <cell r="BO1114">
            <v>0</v>
          </cell>
        </row>
        <row r="1115">
          <cell r="I1115" t="str">
            <v>5787/19</v>
          </cell>
          <cell r="J1115" t="str">
            <v xml:space="preserve">J_5787/19 </v>
          </cell>
          <cell r="K1115">
            <v>2020</v>
          </cell>
          <cell r="L1115">
            <v>2020</v>
          </cell>
          <cell r="M1115">
            <v>10011.06</v>
          </cell>
          <cell r="N1115">
            <v>10011.06</v>
          </cell>
          <cell r="O1115">
            <v>0</v>
          </cell>
          <cell r="P1115">
            <v>0.3</v>
          </cell>
          <cell r="Q1115">
            <v>0.3</v>
          </cell>
          <cell r="R1115">
            <v>0</v>
          </cell>
          <cell r="S1115">
            <v>1.26</v>
          </cell>
          <cell r="T1115">
            <v>1.26</v>
          </cell>
          <cell r="U1115">
            <v>0</v>
          </cell>
          <cell r="V1115">
            <v>160.52999999999884</v>
          </cell>
          <cell r="W1115">
            <v>9850.5300000000007</v>
          </cell>
          <cell r="X1115">
            <v>9850.5300000000007</v>
          </cell>
          <cell r="Y1115">
            <v>0</v>
          </cell>
          <cell r="Z1115">
            <v>0</v>
          </cell>
          <cell r="AA1115">
            <v>0</v>
          </cell>
          <cell r="AB1115">
            <v>0.3</v>
          </cell>
          <cell r="AC1115">
            <v>1.26</v>
          </cell>
          <cell r="AD1115">
            <v>1850.53</v>
          </cell>
          <cell r="AE1115">
            <v>1850.53</v>
          </cell>
          <cell r="AF1115"/>
          <cell r="AG1115"/>
          <cell r="AH1115"/>
          <cell r="AI1115">
            <v>0</v>
          </cell>
          <cell r="AJ1115">
            <v>0</v>
          </cell>
          <cell r="AK1115">
            <v>8000</v>
          </cell>
          <cell r="AL1115">
            <v>8000</v>
          </cell>
          <cell r="AM1115"/>
          <cell r="AN1115"/>
          <cell r="AO1115"/>
          <cell r="AP1115">
            <v>0</v>
          </cell>
          <cell r="AQ1115">
            <v>0</v>
          </cell>
          <cell r="AR1115">
            <v>0</v>
          </cell>
          <cell r="AS1115">
            <v>0</v>
          </cell>
          <cell r="AT1115"/>
          <cell r="AU1115"/>
          <cell r="AV1115"/>
          <cell r="AW1115">
            <v>0</v>
          </cell>
          <cell r="AX1115">
            <v>0</v>
          </cell>
          <cell r="AY1115">
            <v>0</v>
          </cell>
          <cell r="AZ1115">
            <v>0</v>
          </cell>
          <cell r="BA1115"/>
          <cell r="BB1115"/>
          <cell r="BC1115"/>
          <cell r="BD1115">
            <v>0</v>
          </cell>
          <cell r="BE1115">
            <v>0</v>
          </cell>
          <cell r="BF1115">
            <v>0</v>
          </cell>
          <cell r="BG1115">
            <v>0</v>
          </cell>
          <cell r="BH1115"/>
          <cell r="BI1115"/>
          <cell r="BJ1115"/>
          <cell r="BK1115">
            <v>0</v>
          </cell>
          <cell r="BL1115">
            <v>0</v>
          </cell>
          <cell r="BM1115"/>
          <cell r="BN1115">
            <v>0</v>
          </cell>
          <cell r="BO1115">
            <v>0</v>
          </cell>
        </row>
        <row r="1116">
          <cell r="I1116" t="str">
            <v>6057/19</v>
          </cell>
          <cell r="J1116" t="str">
            <v>J_6057/19</v>
          </cell>
          <cell r="K1116">
            <v>2020</v>
          </cell>
          <cell r="L1116">
            <v>2021</v>
          </cell>
          <cell r="M1116">
            <v>6828.42</v>
          </cell>
          <cell r="N1116">
            <v>6828.42</v>
          </cell>
          <cell r="O1116">
            <v>0</v>
          </cell>
          <cell r="P1116">
            <v>1.7</v>
          </cell>
          <cell r="Q1116">
            <v>1.7</v>
          </cell>
          <cell r="R1116">
            <v>0</v>
          </cell>
          <cell r="S1116">
            <v>0.25</v>
          </cell>
          <cell r="T1116">
            <v>0.25</v>
          </cell>
          <cell r="U1116">
            <v>0</v>
          </cell>
          <cell r="V1116">
            <v>287.44000000000051</v>
          </cell>
          <cell r="W1116">
            <v>6540.98</v>
          </cell>
          <cell r="X1116">
            <v>6540.98</v>
          </cell>
          <cell r="Y1116">
            <v>0</v>
          </cell>
          <cell r="Z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540.98</v>
          </cell>
          <cell r="AE1116">
            <v>540.98</v>
          </cell>
          <cell r="AF1116"/>
          <cell r="AG1116"/>
          <cell r="AH1116"/>
          <cell r="AI1116">
            <v>1.7</v>
          </cell>
          <cell r="AJ1116">
            <v>0.25</v>
          </cell>
          <cell r="AK1116">
            <v>1000</v>
          </cell>
          <cell r="AL1116">
            <v>1000</v>
          </cell>
          <cell r="AM1116"/>
          <cell r="AN1116"/>
          <cell r="AO1116"/>
          <cell r="AP1116">
            <v>0</v>
          </cell>
          <cell r="AQ1116">
            <v>0</v>
          </cell>
          <cell r="AR1116">
            <v>5000</v>
          </cell>
          <cell r="AS1116">
            <v>5000</v>
          </cell>
          <cell r="AT1116"/>
          <cell r="AU1116"/>
          <cell r="AV1116"/>
          <cell r="AW1116">
            <v>0</v>
          </cell>
          <cell r="AX1116">
            <v>0</v>
          </cell>
          <cell r="AY1116">
            <v>0</v>
          </cell>
          <cell r="AZ1116">
            <v>0</v>
          </cell>
          <cell r="BA1116"/>
          <cell r="BB1116"/>
          <cell r="BC1116"/>
          <cell r="BD1116">
            <v>0</v>
          </cell>
          <cell r="BE1116">
            <v>0</v>
          </cell>
          <cell r="BF1116">
            <v>0</v>
          </cell>
          <cell r="BG1116">
            <v>0</v>
          </cell>
          <cell r="BH1116"/>
          <cell r="BI1116"/>
          <cell r="BJ1116"/>
          <cell r="BK1116">
            <v>0</v>
          </cell>
          <cell r="BL1116">
            <v>0</v>
          </cell>
          <cell r="BM1116"/>
          <cell r="BN1116">
            <v>0</v>
          </cell>
          <cell r="BO1116">
            <v>0</v>
          </cell>
        </row>
        <row r="1117">
          <cell r="I1117" t="str">
            <v>5676/19</v>
          </cell>
          <cell r="J1117" t="str">
            <v xml:space="preserve">J_5676/19 </v>
          </cell>
          <cell r="K1117">
            <v>2020</v>
          </cell>
          <cell r="L1117">
            <v>2020</v>
          </cell>
          <cell r="M1117">
            <v>3763.28</v>
          </cell>
          <cell r="N1117">
            <v>3763.28</v>
          </cell>
          <cell r="O1117">
            <v>0</v>
          </cell>
          <cell r="P1117">
            <v>0.62</v>
          </cell>
          <cell r="Q1117">
            <v>0.62</v>
          </cell>
          <cell r="R1117">
            <v>0</v>
          </cell>
          <cell r="S1117">
            <v>0.16</v>
          </cell>
          <cell r="T1117">
            <v>0.16</v>
          </cell>
          <cell r="U1117">
            <v>0</v>
          </cell>
          <cell r="V1117">
            <v>428.74000000000024</v>
          </cell>
          <cell r="W1117">
            <v>3334.54</v>
          </cell>
          <cell r="X1117">
            <v>3334.54</v>
          </cell>
          <cell r="Y1117">
            <v>0</v>
          </cell>
          <cell r="Z1117">
            <v>0</v>
          </cell>
          <cell r="AA1117">
            <v>0</v>
          </cell>
          <cell r="AB1117">
            <v>0.62</v>
          </cell>
          <cell r="AC1117">
            <v>0.16</v>
          </cell>
          <cell r="AD1117">
            <v>3334.54</v>
          </cell>
          <cell r="AE1117">
            <v>3334.54</v>
          </cell>
          <cell r="AF1117"/>
          <cell r="AG1117"/>
          <cell r="AH1117"/>
          <cell r="AI1117">
            <v>0</v>
          </cell>
          <cell r="AJ1117">
            <v>0</v>
          </cell>
          <cell r="AK1117">
            <v>0</v>
          </cell>
          <cell r="AL1117">
            <v>0</v>
          </cell>
          <cell r="AM1117"/>
          <cell r="AN1117"/>
          <cell r="AO1117"/>
          <cell r="AP1117">
            <v>0</v>
          </cell>
          <cell r="AQ1117">
            <v>0</v>
          </cell>
          <cell r="AR1117">
            <v>0</v>
          </cell>
          <cell r="AS1117">
            <v>0</v>
          </cell>
          <cell r="AT1117"/>
          <cell r="AU1117"/>
          <cell r="AV1117"/>
          <cell r="AW1117">
            <v>0</v>
          </cell>
          <cell r="AX1117">
            <v>0</v>
          </cell>
          <cell r="AY1117">
            <v>0</v>
          </cell>
          <cell r="AZ1117">
            <v>0</v>
          </cell>
          <cell r="BA1117"/>
          <cell r="BB1117"/>
          <cell r="BC1117"/>
          <cell r="BD1117">
            <v>0</v>
          </cell>
          <cell r="BE1117">
            <v>0</v>
          </cell>
          <cell r="BF1117">
            <v>0</v>
          </cell>
          <cell r="BG1117">
            <v>0</v>
          </cell>
          <cell r="BH1117"/>
          <cell r="BI1117"/>
          <cell r="BJ1117"/>
          <cell r="BK1117">
            <v>0</v>
          </cell>
          <cell r="BL1117">
            <v>0</v>
          </cell>
          <cell r="BM1117"/>
          <cell r="BN1117">
            <v>0</v>
          </cell>
          <cell r="BO1117">
            <v>0</v>
          </cell>
        </row>
        <row r="1118">
          <cell r="I1118" t="str">
            <v>6129/19</v>
          </cell>
          <cell r="J1118" t="str">
            <v xml:space="preserve">J_6129/19 </v>
          </cell>
          <cell r="K1118">
            <v>2019</v>
          </cell>
          <cell r="L1118">
            <v>2021</v>
          </cell>
          <cell r="M1118">
            <v>3385</v>
          </cell>
          <cell r="N1118">
            <v>3385</v>
          </cell>
          <cell r="O1118">
            <v>0</v>
          </cell>
          <cell r="P1118">
            <v>0.5</v>
          </cell>
          <cell r="Q1118">
            <v>0.5</v>
          </cell>
          <cell r="R1118">
            <v>0</v>
          </cell>
          <cell r="S1118">
            <v>0.25</v>
          </cell>
          <cell r="T1118">
            <v>0.25</v>
          </cell>
          <cell r="U1118">
            <v>0</v>
          </cell>
          <cell r="V1118">
            <v>2319.0100000000002</v>
          </cell>
          <cell r="W1118">
            <v>1065.99</v>
          </cell>
          <cell r="X1118">
            <v>1065.99</v>
          </cell>
          <cell r="Y1118">
            <v>0</v>
          </cell>
          <cell r="Z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388.99</v>
          </cell>
          <cell r="AE1118">
            <v>388.99</v>
          </cell>
          <cell r="AF1118"/>
          <cell r="AG1118"/>
          <cell r="AH1118"/>
          <cell r="AI1118">
            <v>0.5</v>
          </cell>
          <cell r="AJ1118">
            <v>0.25</v>
          </cell>
          <cell r="AK1118">
            <v>677</v>
          </cell>
          <cell r="AL1118">
            <v>677</v>
          </cell>
          <cell r="AM1118"/>
          <cell r="AN1118"/>
          <cell r="AO1118"/>
          <cell r="AP1118">
            <v>0</v>
          </cell>
          <cell r="AQ1118">
            <v>0</v>
          </cell>
          <cell r="AR1118">
            <v>0</v>
          </cell>
          <cell r="AS1118">
            <v>0</v>
          </cell>
          <cell r="AT1118"/>
          <cell r="AU1118"/>
          <cell r="AV1118"/>
          <cell r="AW1118">
            <v>0</v>
          </cell>
          <cell r="AX1118">
            <v>0</v>
          </cell>
          <cell r="AY1118">
            <v>0</v>
          </cell>
          <cell r="AZ1118">
            <v>0</v>
          </cell>
          <cell r="BA1118"/>
          <cell r="BB1118"/>
          <cell r="BC1118"/>
          <cell r="BD1118">
            <v>0</v>
          </cell>
          <cell r="BE1118">
            <v>0</v>
          </cell>
          <cell r="BF1118">
            <v>0</v>
          </cell>
          <cell r="BG1118">
            <v>0</v>
          </cell>
          <cell r="BH1118"/>
          <cell r="BI1118"/>
          <cell r="BJ1118"/>
          <cell r="BK1118">
            <v>0</v>
          </cell>
          <cell r="BL1118">
            <v>0</v>
          </cell>
          <cell r="BM1118"/>
          <cell r="BN1118">
            <v>0</v>
          </cell>
          <cell r="BO1118">
            <v>0</v>
          </cell>
        </row>
        <row r="1119">
          <cell r="I1119" t="str">
            <v>6161/19</v>
          </cell>
          <cell r="J1119" t="str">
            <v xml:space="preserve">J_6161/19 </v>
          </cell>
          <cell r="K1119">
            <v>2019</v>
          </cell>
          <cell r="L1119">
            <v>2020</v>
          </cell>
          <cell r="M1119">
            <v>2357.36</v>
          </cell>
          <cell r="N1119">
            <v>2357.36</v>
          </cell>
          <cell r="O1119">
            <v>0</v>
          </cell>
          <cell r="P1119">
            <v>0.22</v>
          </cell>
          <cell r="Q1119">
            <v>0.22</v>
          </cell>
          <cell r="R1119">
            <v>0</v>
          </cell>
          <cell r="S1119">
            <v>0.16</v>
          </cell>
          <cell r="T1119">
            <v>0.16</v>
          </cell>
          <cell r="U1119">
            <v>0</v>
          </cell>
          <cell r="V1119">
            <v>103.51999999999998</v>
          </cell>
          <cell r="W1119">
            <v>2253.84</v>
          </cell>
          <cell r="X1119">
            <v>2253.84</v>
          </cell>
          <cell r="Y1119">
            <v>0</v>
          </cell>
          <cell r="Z1119">
            <v>0</v>
          </cell>
          <cell r="AA1119">
            <v>0</v>
          </cell>
          <cell r="AB1119">
            <v>0.22</v>
          </cell>
          <cell r="AC1119">
            <v>0.16</v>
          </cell>
          <cell r="AD1119">
            <v>2253.84</v>
          </cell>
          <cell r="AE1119">
            <v>2253.84</v>
          </cell>
          <cell r="AF1119"/>
          <cell r="AG1119"/>
          <cell r="AH1119"/>
          <cell r="AI1119">
            <v>0</v>
          </cell>
          <cell r="AJ1119">
            <v>0</v>
          </cell>
          <cell r="AK1119">
            <v>0</v>
          </cell>
          <cell r="AL1119">
            <v>0</v>
          </cell>
          <cell r="AM1119"/>
          <cell r="AN1119"/>
          <cell r="AO1119"/>
          <cell r="AP1119">
            <v>0</v>
          </cell>
          <cell r="AQ1119">
            <v>0</v>
          </cell>
          <cell r="AR1119">
            <v>0</v>
          </cell>
          <cell r="AS1119">
            <v>0</v>
          </cell>
          <cell r="AT1119"/>
          <cell r="AU1119"/>
          <cell r="AV1119"/>
          <cell r="AW1119">
            <v>0</v>
          </cell>
          <cell r="AX1119">
            <v>0</v>
          </cell>
          <cell r="AY1119">
            <v>0</v>
          </cell>
          <cell r="AZ1119">
            <v>0</v>
          </cell>
          <cell r="BA1119"/>
          <cell r="BB1119"/>
          <cell r="BC1119"/>
          <cell r="BD1119">
            <v>0</v>
          </cell>
          <cell r="BE1119">
            <v>0</v>
          </cell>
          <cell r="BF1119">
            <v>0</v>
          </cell>
          <cell r="BG1119">
            <v>0</v>
          </cell>
          <cell r="BH1119"/>
          <cell r="BI1119"/>
          <cell r="BJ1119"/>
          <cell r="BK1119">
            <v>0</v>
          </cell>
          <cell r="BL1119">
            <v>0</v>
          </cell>
          <cell r="BM1119"/>
          <cell r="BN1119">
            <v>0</v>
          </cell>
          <cell r="BO1119">
            <v>0</v>
          </cell>
        </row>
        <row r="1120">
          <cell r="I1120" t="str">
            <v>6171/19</v>
          </cell>
          <cell r="J1120" t="str">
            <v xml:space="preserve">J_6171/19 </v>
          </cell>
          <cell r="K1120">
            <v>2019</v>
          </cell>
          <cell r="L1120">
            <v>2020</v>
          </cell>
          <cell r="M1120">
            <v>4147.8900000000003</v>
          </cell>
          <cell r="N1120">
            <v>4147.8900000000003</v>
          </cell>
          <cell r="O1120">
            <v>0</v>
          </cell>
          <cell r="P1120">
            <v>0.12</v>
          </cell>
          <cell r="Q1120">
            <v>0.12</v>
          </cell>
          <cell r="R1120">
            <v>0</v>
          </cell>
          <cell r="S1120">
            <v>0.35</v>
          </cell>
          <cell r="T1120">
            <v>0.35</v>
          </cell>
          <cell r="U1120">
            <v>0</v>
          </cell>
          <cell r="V1120">
            <v>213.37000000000035</v>
          </cell>
          <cell r="W1120">
            <v>3934.52</v>
          </cell>
          <cell r="X1120">
            <v>3934.52</v>
          </cell>
          <cell r="Y1120">
            <v>0</v>
          </cell>
          <cell r="Z1120">
            <v>0</v>
          </cell>
          <cell r="AA1120">
            <v>0</v>
          </cell>
          <cell r="AB1120">
            <v>0.12</v>
          </cell>
          <cell r="AC1120">
            <v>0.35</v>
          </cell>
          <cell r="AD1120">
            <v>3934.52</v>
          </cell>
          <cell r="AE1120">
            <v>3934.52</v>
          </cell>
          <cell r="AF1120"/>
          <cell r="AG1120"/>
          <cell r="AH1120"/>
          <cell r="AI1120">
            <v>0</v>
          </cell>
          <cell r="AJ1120">
            <v>0</v>
          </cell>
          <cell r="AK1120">
            <v>0</v>
          </cell>
          <cell r="AL1120">
            <v>0</v>
          </cell>
          <cell r="AM1120"/>
          <cell r="AN1120"/>
          <cell r="AO1120"/>
          <cell r="AP1120">
            <v>0</v>
          </cell>
          <cell r="AQ1120">
            <v>0</v>
          </cell>
          <cell r="AR1120">
            <v>0</v>
          </cell>
          <cell r="AS1120">
            <v>0</v>
          </cell>
          <cell r="AT1120"/>
          <cell r="AU1120"/>
          <cell r="AV1120"/>
          <cell r="AW1120">
            <v>0</v>
          </cell>
          <cell r="AX1120">
            <v>0</v>
          </cell>
          <cell r="AY1120">
            <v>0</v>
          </cell>
          <cell r="AZ1120">
            <v>0</v>
          </cell>
          <cell r="BA1120"/>
          <cell r="BB1120"/>
          <cell r="BC1120"/>
          <cell r="BD1120">
            <v>0</v>
          </cell>
          <cell r="BE1120">
            <v>0</v>
          </cell>
          <cell r="BF1120">
            <v>0</v>
          </cell>
          <cell r="BG1120">
            <v>0</v>
          </cell>
          <cell r="BH1120"/>
          <cell r="BI1120"/>
          <cell r="BJ1120"/>
          <cell r="BK1120">
            <v>0</v>
          </cell>
          <cell r="BL1120">
            <v>0</v>
          </cell>
          <cell r="BM1120"/>
          <cell r="BN1120">
            <v>0</v>
          </cell>
          <cell r="BO1120">
            <v>0</v>
          </cell>
        </row>
        <row r="1121">
          <cell r="I1121" t="str">
            <v>6200/19</v>
          </cell>
          <cell r="J1121" t="str">
            <v>J_6200/19</v>
          </cell>
          <cell r="K1121">
            <v>2019</v>
          </cell>
          <cell r="L1121">
            <v>2020</v>
          </cell>
          <cell r="M1121">
            <v>5602.61</v>
          </cell>
          <cell r="N1121">
            <v>5602.61</v>
          </cell>
          <cell r="O1121">
            <v>0</v>
          </cell>
          <cell r="P1121">
            <v>0.5</v>
          </cell>
          <cell r="Q1121">
            <v>0.5</v>
          </cell>
          <cell r="R1121">
            <v>0</v>
          </cell>
          <cell r="S1121">
            <v>0.32</v>
          </cell>
          <cell r="T1121">
            <v>0.32</v>
          </cell>
          <cell r="U1121">
            <v>0</v>
          </cell>
          <cell r="V1121">
            <v>215.00999999999931</v>
          </cell>
          <cell r="W1121">
            <v>5387.6</v>
          </cell>
          <cell r="X1121">
            <v>5387.6</v>
          </cell>
          <cell r="Y1121">
            <v>0</v>
          </cell>
          <cell r="Z1121">
            <v>0</v>
          </cell>
          <cell r="AA1121">
            <v>0</v>
          </cell>
          <cell r="AB1121">
            <v>0.5</v>
          </cell>
          <cell r="AC1121">
            <v>0.32</v>
          </cell>
          <cell r="AD1121">
            <v>1387.6</v>
          </cell>
          <cell r="AE1121">
            <v>1387.6</v>
          </cell>
          <cell r="AF1121"/>
          <cell r="AG1121"/>
          <cell r="AH1121"/>
          <cell r="AI1121">
            <v>0</v>
          </cell>
          <cell r="AJ1121">
            <v>0</v>
          </cell>
          <cell r="AK1121">
            <v>4000</v>
          </cell>
          <cell r="AL1121">
            <v>4000</v>
          </cell>
          <cell r="AM1121"/>
          <cell r="AN1121"/>
          <cell r="AO1121"/>
          <cell r="AP1121">
            <v>0</v>
          </cell>
          <cell r="AQ1121">
            <v>0</v>
          </cell>
          <cell r="AR1121">
            <v>0</v>
          </cell>
          <cell r="AS1121">
            <v>0</v>
          </cell>
          <cell r="AT1121"/>
          <cell r="AU1121"/>
          <cell r="AV1121"/>
          <cell r="AW1121">
            <v>0</v>
          </cell>
          <cell r="AX1121">
            <v>0</v>
          </cell>
          <cell r="AY1121">
            <v>0</v>
          </cell>
          <cell r="AZ1121">
            <v>0</v>
          </cell>
          <cell r="BA1121"/>
          <cell r="BB1121"/>
          <cell r="BC1121"/>
          <cell r="BD1121">
            <v>0</v>
          </cell>
          <cell r="BE1121">
            <v>0</v>
          </cell>
          <cell r="BF1121">
            <v>0</v>
          </cell>
          <cell r="BG1121">
            <v>0</v>
          </cell>
          <cell r="BH1121"/>
          <cell r="BI1121"/>
          <cell r="BJ1121"/>
          <cell r="BK1121">
            <v>0</v>
          </cell>
          <cell r="BL1121">
            <v>0</v>
          </cell>
          <cell r="BM1121"/>
          <cell r="BN1121">
            <v>0</v>
          </cell>
          <cell r="BO1121">
            <v>0</v>
          </cell>
        </row>
        <row r="1122">
          <cell r="I1122"/>
          <cell r="J1122"/>
          <cell r="K1122"/>
          <cell r="L1122"/>
          <cell r="M1122">
            <v>977224.13990000018</v>
          </cell>
          <cell r="N1122" t="e">
            <v>#N/A</v>
          </cell>
          <cell r="O1122" t="e">
            <v>#N/A</v>
          </cell>
          <cell r="P1122">
            <v>0</v>
          </cell>
          <cell r="Q1122" t="e">
            <v>#N/A</v>
          </cell>
          <cell r="R1122" t="e">
            <v>#N/A</v>
          </cell>
          <cell r="S1122">
            <v>0</v>
          </cell>
          <cell r="T1122" t="e">
            <v>#N/A</v>
          </cell>
          <cell r="U1122" t="e">
            <v>#N/A</v>
          </cell>
          <cell r="V1122">
            <v>977224.13990000018</v>
          </cell>
          <cell r="W1122">
            <v>0</v>
          </cell>
          <cell r="X1122">
            <v>0</v>
          </cell>
          <cell r="Y1122">
            <v>0</v>
          </cell>
          <cell r="Z1122">
            <v>0</v>
          </cell>
          <cell r="AA1122">
            <v>0</v>
          </cell>
          <cell r="AB1122"/>
          <cell r="AC1122"/>
          <cell r="AD1122"/>
          <cell r="AE1122"/>
          <cell r="AF1122">
            <v>0</v>
          </cell>
          <cell r="AG1122">
            <v>0</v>
          </cell>
          <cell r="AH1122">
            <v>0</v>
          </cell>
          <cell r="AI1122"/>
          <cell r="AJ1122"/>
          <cell r="AK1122"/>
          <cell r="AL1122"/>
          <cell r="AM1122">
            <v>0</v>
          </cell>
          <cell r="AN1122">
            <v>0</v>
          </cell>
          <cell r="AO1122">
            <v>0</v>
          </cell>
          <cell r="AP1122"/>
          <cell r="AQ1122"/>
          <cell r="AR1122"/>
          <cell r="AS1122"/>
          <cell r="AT1122">
            <v>0</v>
          </cell>
          <cell r="AU1122">
            <v>0</v>
          </cell>
          <cell r="AV1122">
            <v>0</v>
          </cell>
          <cell r="AW1122"/>
          <cell r="AX1122"/>
          <cell r="AY1122"/>
          <cell r="AZ1122"/>
          <cell r="BA1122">
            <v>0</v>
          </cell>
          <cell r="BB1122">
            <v>0</v>
          </cell>
          <cell r="BC1122">
            <v>0</v>
          </cell>
          <cell r="BD1122"/>
          <cell r="BE1122"/>
          <cell r="BF1122"/>
          <cell r="BG1122"/>
          <cell r="BH1122">
            <v>0</v>
          </cell>
          <cell r="BI1122">
            <v>0</v>
          </cell>
          <cell r="BJ1122">
            <v>0</v>
          </cell>
          <cell r="BK1122"/>
          <cell r="BL1122"/>
          <cell r="BM1122">
            <v>1</v>
          </cell>
          <cell r="BN1122"/>
          <cell r="BO1122"/>
        </row>
        <row r="1123">
          <cell r="I1123" t="str">
            <v>5967/19</v>
          </cell>
          <cell r="J1123" t="str">
            <v xml:space="preserve">J_5967/19 </v>
          </cell>
          <cell r="K1123">
            <v>2019</v>
          </cell>
          <cell r="L1123">
            <v>2020</v>
          </cell>
          <cell r="M1123">
            <v>4193.1000000000004</v>
          </cell>
          <cell r="N1123">
            <v>4193.1000000000004</v>
          </cell>
          <cell r="O1123">
            <v>0</v>
          </cell>
          <cell r="P1123">
            <v>0.6</v>
          </cell>
          <cell r="Q1123">
            <v>0.6</v>
          </cell>
          <cell r="R1123">
            <v>0</v>
          </cell>
          <cell r="S1123">
            <v>0.25</v>
          </cell>
          <cell r="T1123">
            <v>0.25</v>
          </cell>
          <cell r="U1123">
            <v>0</v>
          </cell>
          <cell r="V1123">
            <v>3593.1000000000004</v>
          </cell>
          <cell r="W1123">
            <v>600</v>
          </cell>
          <cell r="X1123">
            <v>600</v>
          </cell>
          <cell r="Y1123">
            <v>0</v>
          </cell>
          <cell r="Z1123">
            <v>0</v>
          </cell>
          <cell r="AA1123">
            <v>0</v>
          </cell>
          <cell r="AB1123">
            <v>0.6</v>
          </cell>
          <cell r="AC1123">
            <v>0.25</v>
          </cell>
          <cell r="AD1123">
            <v>600</v>
          </cell>
          <cell r="AE1123">
            <v>600</v>
          </cell>
          <cell r="AF1123"/>
          <cell r="AG1123"/>
          <cell r="AH1123"/>
          <cell r="AI1123">
            <v>0</v>
          </cell>
          <cell r="AJ1123">
            <v>0</v>
          </cell>
          <cell r="AK1123">
            <v>0</v>
          </cell>
          <cell r="AL1123">
            <v>0</v>
          </cell>
          <cell r="AM1123"/>
          <cell r="AN1123"/>
          <cell r="AO1123"/>
          <cell r="AP1123">
            <v>0</v>
          </cell>
          <cell r="AQ1123">
            <v>0</v>
          </cell>
          <cell r="AR1123">
            <v>0</v>
          </cell>
          <cell r="AS1123">
            <v>0</v>
          </cell>
          <cell r="AT1123"/>
          <cell r="AU1123"/>
          <cell r="AV1123"/>
          <cell r="AW1123">
            <v>0</v>
          </cell>
          <cell r="AX1123">
            <v>0</v>
          </cell>
          <cell r="AY1123">
            <v>0</v>
          </cell>
          <cell r="AZ1123">
            <v>0</v>
          </cell>
          <cell r="BA1123"/>
          <cell r="BB1123"/>
          <cell r="BC1123"/>
          <cell r="BD1123">
            <v>0</v>
          </cell>
          <cell r="BE1123">
            <v>0</v>
          </cell>
          <cell r="BF1123">
            <v>0</v>
          </cell>
          <cell r="BG1123">
            <v>0</v>
          </cell>
          <cell r="BH1123"/>
          <cell r="BI1123"/>
          <cell r="BJ1123"/>
          <cell r="BK1123">
            <v>0</v>
          </cell>
          <cell r="BL1123">
            <v>0</v>
          </cell>
          <cell r="BM1123"/>
          <cell r="BN1123">
            <v>0</v>
          </cell>
          <cell r="BO1123">
            <v>0</v>
          </cell>
        </row>
        <row r="1124">
          <cell r="I1124" t="str">
            <v>4076/17</v>
          </cell>
          <cell r="J1124" t="str">
            <v>G_4076/17</v>
          </cell>
          <cell r="K1124">
            <v>2018</v>
          </cell>
          <cell r="L1124">
            <v>2022</v>
          </cell>
          <cell r="M1124">
            <v>5544.28</v>
          </cell>
          <cell r="N1124">
            <v>5544.28</v>
          </cell>
          <cell r="O1124">
            <v>0</v>
          </cell>
          <cell r="P1124">
            <v>0.7</v>
          </cell>
          <cell r="Q1124">
            <v>0.7</v>
          </cell>
          <cell r="R1124">
            <v>0</v>
          </cell>
          <cell r="S1124">
            <v>0</v>
          </cell>
          <cell r="T1124">
            <v>0</v>
          </cell>
          <cell r="U1124">
            <v>0</v>
          </cell>
          <cell r="V1124">
            <v>1285.2200000000003</v>
          </cell>
          <cell r="W1124">
            <v>4259.0599999999995</v>
          </cell>
          <cell r="X1124">
            <v>4259.0599999999995</v>
          </cell>
          <cell r="Y1124">
            <v>0</v>
          </cell>
          <cell r="Z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3000.06</v>
          </cell>
          <cell r="AE1124">
            <v>3000.06</v>
          </cell>
          <cell r="AF1124"/>
          <cell r="AG1124"/>
          <cell r="AH1124"/>
          <cell r="AI1124">
            <v>0</v>
          </cell>
          <cell r="AJ1124">
            <v>0</v>
          </cell>
          <cell r="AK1124">
            <v>350</v>
          </cell>
          <cell r="AL1124">
            <v>350</v>
          </cell>
          <cell r="AM1124"/>
          <cell r="AN1124"/>
          <cell r="AO1124"/>
          <cell r="AP1124">
            <v>0.7</v>
          </cell>
          <cell r="AQ1124">
            <v>0</v>
          </cell>
          <cell r="AR1124">
            <v>909</v>
          </cell>
          <cell r="AS1124">
            <v>909</v>
          </cell>
          <cell r="AT1124"/>
          <cell r="AU1124"/>
          <cell r="AV1124"/>
          <cell r="AW1124">
            <v>0</v>
          </cell>
          <cell r="AX1124">
            <v>0</v>
          </cell>
          <cell r="AY1124">
            <v>0</v>
          </cell>
          <cell r="AZ1124">
            <v>0</v>
          </cell>
          <cell r="BA1124"/>
          <cell r="BB1124"/>
          <cell r="BC1124"/>
          <cell r="BD1124">
            <v>0</v>
          </cell>
          <cell r="BE1124">
            <v>0</v>
          </cell>
          <cell r="BF1124">
            <v>0</v>
          </cell>
          <cell r="BG1124">
            <v>0</v>
          </cell>
          <cell r="BH1124"/>
          <cell r="BI1124"/>
          <cell r="BJ1124"/>
          <cell r="BK1124">
            <v>0</v>
          </cell>
          <cell r="BL1124">
            <v>0</v>
          </cell>
          <cell r="BM1124"/>
          <cell r="BN1124">
            <v>0</v>
          </cell>
          <cell r="BO1124">
            <v>0</v>
          </cell>
        </row>
        <row r="1125">
          <cell r="I1125" t="str">
            <v>5972/19</v>
          </cell>
          <cell r="J1125" t="str">
            <v>J_5972/19</v>
          </cell>
          <cell r="K1125">
            <v>2019</v>
          </cell>
          <cell r="L1125">
            <v>2020</v>
          </cell>
          <cell r="M1125">
            <v>3457.51</v>
          </cell>
          <cell r="N1125">
            <v>3457.51</v>
          </cell>
          <cell r="O1125">
            <v>0</v>
          </cell>
          <cell r="P1125">
            <v>0.6</v>
          </cell>
          <cell r="Q1125">
            <v>0.6</v>
          </cell>
          <cell r="R1125">
            <v>0</v>
          </cell>
          <cell r="S1125">
            <v>0.4</v>
          </cell>
          <cell r="T1125">
            <v>0.4</v>
          </cell>
          <cell r="U1125">
            <v>0</v>
          </cell>
          <cell r="V1125">
            <v>268.01000000000022</v>
          </cell>
          <cell r="W1125">
            <v>3189.5</v>
          </cell>
          <cell r="X1125">
            <v>3189.5</v>
          </cell>
          <cell r="Y1125">
            <v>0</v>
          </cell>
          <cell r="Z1125">
            <v>0</v>
          </cell>
          <cell r="AA1125">
            <v>0</v>
          </cell>
          <cell r="AB1125">
            <v>0.6</v>
          </cell>
          <cell r="AC1125">
            <v>0.4</v>
          </cell>
          <cell r="AD1125">
            <v>3189.5</v>
          </cell>
          <cell r="AE1125">
            <v>3189.5</v>
          </cell>
          <cell r="AF1125"/>
          <cell r="AG1125"/>
          <cell r="AH1125"/>
          <cell r="AI1125">
            <v>0</v>
          </cell>
          <cell r="AJ1125">
            <v>0</v>
          </cell>
          <cell r="AK1125">
            <v>0</v>
          </cell>
          <cell r="AL1125">
            <v>0</v>
          </cell>
          <cell r="AM1125"/>
          <cell r="AN1125"/>
          <cell r="AO1125"/>
          <cell r="AP1125">
            <v>0</v>
          </cell>
          <cell r="AQ1125">
            <v>0</v>
          </cell>
          <cell r="AR1125">
            <v>0</v>
          </cell>
          <cell r="AS1125">
            <v>0</v>
          </cell>
          <cell r="AT1125"/>
          <cell r="AU1125"/>
          <cell r="AV1125"/>
          <cell r="AW1125">
            <v>0</v>
          </cell>
          <cell r="AX1125">
            <v>0</v>
          </cell>
          <cell r="AY1125">
            <v>0</v>
          </cell>
          <cell r="AZ1125">
            <v>0</v>
          </cell>
          <cell r="BA1125"/>
          <cell r="BB1125"/>
          <cell r="BC1125"/>
          <cell r="BD1125">
            <v>0</v>
          </cell>
          <cell r="BE1125">
            <v>0</v>
          </cell>
          <cell r="BF1125">
            <v>0</v>
          </cell>
          <cell r="BG1125">
            <v>0</v>
          </cell>
          <cell r="BH1125"/>
          <cell r="BI1125"/>
          <cell r="BJ1125"/>
          <cell r="BK1125">
            <v>0</v>
          </cell>
          <cell r="BL1125">
            <v>0</v>
          </cell>
          <cell r="BM1125"/>
          <cell r="BN1125">
            <v>0</v>
          </cell>
          <cell r="BO1125">
            <v>0</v>
          </cell>
        </row>
        <row r="1126">
          <cell r="I1126" t="str">
            <v>5452/18</v>
          </cell>
          <cell r="J1126" t="str">
            <v xml:space="preserve">I_5452/18 </v>
          </cell>
          <cell r="K1126">
            <v>2019</v>
          </cell>
          <cell r="L1126">
            <v>2022</v>
          </cell>
          <cell r="M1126">
            <v>5648.39</v>
          </cell>
          <cell r="N1126">
            <v>5648.39</v>
          </cell>
          <cell r="O1126">
            <v>0</v>
          </cell>
          <cell r="P1126">
            <v>2.1</v>
          </cell>
          <cell r="Q1126">
            <v>2.1</v>
          </cell>
          <cell r="R1126">
            <v>0</v>
          </cell>
          <cell r="S1126">
            <v>0</v>
          </cell>
          <cell r="T1126">
            <v>0</v>
          </cell>
          <cell r="U1126">
            <v>0</v>
          </cell>
          <cell r="V1126">
            <v>0</v>
          </cell>
          <cell r="W1126">
            <v>5648.39</v>
          </cell>
          <cell r="X1126">
            <v>5648.39</v>
          </cell>
          <cell r="Y1126">
            <v>0</v>
          </cell>
          <cell r="Z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0</v>
          </cell>
          <cell r="AE1126">
            <v>0</v>
          </cell>
          <cell r="AF1126"/>
          <cell r="AG1126"/>
          <cell r="AH1126"/>
          <cell r="AI1126">
            <v>0</v>
          </cell>
          <cell r="AJ1126">
            <v>0</v>
          </cell>
          <cell r="AK1126">
            <v>0</v>
          </cell>
          <cell r="AL1126">
            <v>0</v>
          </cell>
          <cell r="AM1126"/>
          <cell r="AN1126"/>
          <cell r="AO1126"/>
          <cell r="AP1126">
            <v>2.1</v>
          </cell>
          <cell r="AQ1126">
            <v>0</v>
          </cell>
          <cell r="AR1126">
            <v>5648.39</v>
          </cell>
          <cell r="AS1126">
            <v>5648.39</v>
          </cell>
          <cell r="AT1126"/>
          <cell r="AU1126"/>
          <cell r="AV1126"/>
          <cell r="AW1126">
            <v>0</v>
          </cell>
          <cell r="AX1126">
            <v>0</v>
          </cell>
          <cell r="AY1126">
            <v>0</v>
          </cell>
          <cell r="AZ1126">
            <v>0</v>
          </cell>
          <cell r="BA1126"/>
          <cell r="BB1126"/>
          <cell r="BC1126"/>
          <cell r="BD1126">
            <v>0</v>
          </cell>
          <cell r="BE1126">
            <v>0</v>
          </cell>
          <cell r="BF1126">
            <v>0</v>
          </cell>
          <cell r="BG1126">
            <v>0</v>
          </cell>
          <cell r="BH1126"/>
          <cell r="BI1126"/>
          <cell r="BJ1126"/>
          <cell r="BK1126">
            <v>0</v>
          </cell>
          <cell r="BL1126">
            <v>0</v>
          </cell>
          <cell r="BM1126"/>
          <cell r="BN1126">
            <v>0</v>
          </cell>
          <cell r="BO1126">
            <v>0</v>
          </cell>
        </row>
        <row r="1127">
          <cell r="I1127" t="str">
            <v>ОД-86/18</v>
          </cell>
          <cell r="J1127" t="str">
            <v xml:space="preserve">I_ОД-86/18 </v>
          </cell>
          <cell r="K1127">
            <v>2018</v>
          </cell>
          <cell r="L1127">
            <v>2020</v>
          </cell>
          <cell r="M1127">
            <v>2488.59</v>
          </cell>
          <cell r="N1127">
            <v>2488.59</v>
          </cell>
          <cell r="O1127">
            <v>0</v>
          </cell>
          <cell r="P1127">
            <v>0.2</v>
          </cell>
          <cell r="Q1127">
            <v>0.2</v>
          </cell>
          <cell r="R1127">
            <v>0</v>
          </cell>
          <cell r="S1127">
            <v>0.25</v>
          </cell>
          <cell r="T1127">
            <v>0.25</v>
          </cell>
          <cell r="U1127">
            <v>0</v>
          </cell>
          <cell r="V1127">
            <v>1825.02</v>
          </cell>
          <cell r="W1127">
            <v>663.57</v>
          </cell>
          <cell r="X1127">
            <v>663.57</v>
          </cell>
          <cell r="Y1127">
            <v>0</v>
          </cell>
          <cell r="Z1127">
            <v>0</v>
          </cell>
          <cell r="AA1127">
            <v>0</v>
          </cell>
          <cell r="AB1127">
            <v>0.2</v>
          </cell>
          <cell r="AC1127">
            <v>0.25</v>
          </cell>
          <cell r="AD1127">
            <v>663.57</v>
          </cell>
          <cell r="AE1127">
            <v>663.57</v>
          </cell>
          <cell r="AF1127"/>
          <cell r="AG1127"/>
          <cell r="AH1127"/>
          <cell r="AI1127">
            <v>0</v>
          </cell>
          <cell r="AJ1127">
            <v>0</v>
          </cell>
          <cell r="AK1127">
            <v>0</v>
          </cell>
          <cell r="AL1127">
            <v>0</v>
          </cell>
          <cell r="AM1127"/>
          <cell r="AN1127"/>
          <cell r="AO1127"/>
          <cell r="AP1127">
            <v>0</v>
          </cell>
          <cell r="AQ1127">
            <v>0</v>
          </cell>
          <cell r="AR1127">
            <v>0</v>
          </cell>
          <cell r="AS1127">
            <v>0</v>
          </cell>
          <cell r="AT1127"/>
          <cell r="AU1127"/>
          <cell r="AV1127"/>
          <cell r="AW1127">
            <v>0</v>
          </cell>
          <cell r="AX1127">
            <v>0</v>
          </cell>
          <cell r="AY1127">
            <v>0</v>
          </cell>
          <cell r="AZ1127">
            <v>0</v>
          </cell>
          <cell r="BA1127"/>
          <cell r="BB1127"/>
          <cell r="BC1127"/>
          <cell r="BD1127">
            <v>0</v>
          </cell>
          <cell r="BE1127">
            <v>0</v>
          </cell>
          <cell r="BF1127">
            <v>0</v>
          </cell>
          <cell r="BG1127">
            <v>0</v>
          </cell>
          <cell r="BH1127"/>
          <cell r="BI1127"/>
          <cell r="BJ1127"/>
          <cell r="BK1127">
            <v>0</v>
          </cell>
          <cell r="BL1127">
            <v>0</v>
          </cell>
          <cell r="BM1127"/>
          <cell r="BN1127">
            <v>0</v>
          </cell>
          <cell r="BO1127">
            <v>0</v>
          </cell>
        </row>
        <row r="1128">
          <cell r="I1128" t="str">
            <v>5208/18(быв.ТЗ-05-09-81)</v>
          </cell>
          <cell r="J1128" t="str">
            <v>I_5208/18 (быв. ТЗ-05-09-81)</v>
          </cell>
          <cell r="K1128">
            <v>2018</v>
          </cell>
          <cell r="L1128">
            <v>2021</v>
          </cell>
          <cell r="M1128">
            <v>45575.48</v>
          </cell>
          <cell r="N1128">
            <v>45575.48</v>
          </cell>
          <cell r="O1128">
            <v>0</v>
          </cell>
          <cell r="P1128">
            <v>1.2</v>
          </cell>
          <cell r="Q1128">
            <v>1.2</v>
          </cell>
          <cell r="R1128">
            <v>0</v>
          </cell>
          <cell r="S1128">
            <v>2</v>
          </cell>
          <cell r="T1128">
            <v>2</v>
          </cell>
          <cell r="U1128">
            <v>0</v>
          </cell>
          <cell r="V1128">
            <v>7365.8212000000058</v>
          </cell>
          <cell r="W1128">
            <v>38209.658799999997</v>
          </cell>
          <cell r="X1128">
            <v>38209.658799999997</v>
          </cell>
          <cell r="Y1128">
            <v>0</v>
          </cell>
          <cell r="Z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36429.78</v>
          </cell>
          <cell r="AE1128">
            <v>36429.78</v>
          </cell>
          <cell r="AF1128"/>
          <cell r="AG1128"/>
          <cell r="AH1128"/>
          <cell r="AI1128">
            <v>1.2</v>
          </cell>
          <cell r="AJ1128">
            <v>2</v>
          </cell>
          <cell r="AK1128">
            <v>1779.8788000000002</v>
          </cell>
          <cell r="AL1128">
            <v>1779.8788000000002</v>
          </cell>
          <cell r="AM1128"/>
          <cell r="AN1128"/>
          <cell r="AO1128"/>
          <cell r="AP1128">
            <v>0</v>
          </cell>
          <cell r="AQ1128">
            <v>0</v>
          </cell>
          <cell r="AR1128">
            <v>0</v>
          </cell>
          <cell r="AS1128">
            <v>0</v>
          </cell>
          <cell r="AT1128"/>
          <cell r="AU1128"/>
          <cell r="AV1128"/>
          <cell r="AW1128">
            <v>0</v>
          </cell>
          <cell r="AX1128">
            <v>0</v>
          </cell>
          <cell r="AY1128">
            <v>0</v>
          </cell>
          <cell r="AZ1128">
            <v>0</v>
          </cell>
          <cell r="BA1128"/>
          <cell r="BB1128"/>
          <cell r="BC1128"/>
          <cell r="BD1128">
            <v>0</v>
          </cell>
          <cell r="BE1128">
            <v>0</v>
          </cell>
          <cell r="BF1128">
            <v>0</v>
          </cell>
          <cell r="BG1128">
            <v>0</v>
          </cell>
          <cell r="BH1128"/>
          <cell r="BI1128"/>
          <cell r="BJ1128"/>
          <cell r="BK1128">
            <v>0</v>
          </cell>
          <cell r="BL1128">
            <v>0</v>
          </cell>
          <cell r="BM1128"/>
          <cell r="BN1128">
            <v>0</v>
          </cell>
          <cell r="BO1128">
            <v>0</v>
          </cell>
        </row>
        <row r="1129">
          <cell r="I1129" t="str">
            <v>4718/18</v>
          </cell>
          <cell r="J1129" t="str">
            <v>I_4718/18</v>
          </cell>
          <cell r="K1129">
            <v>2018</v>
          </cell>
          <cell r="L1129">
            <v>2021</v>
          </cell>
          <cell r="M1129">
            <v>40550.660000000003</v>
          </cell>
          <cell r="N1129">
            <v>40550.660000000003</v>
          </cell>
          <cell r="O1129">
            <v>0</v>
          </cell>
          <cell r="P1129">
            <v>1.19</v>
          </cell>
          <cell r="Q1129">
            <v>1.19</v>
          </cell>
          <cell r="R1129">
            <v>0</v>
          </cell>
          <cell r="S1129">
            <v>0</v>
          </cell>
          <cell r="T1129">
            <v>0</v>
          </cell>
          <cell r="U1129">
            <v>0</v>
          </cell>
          <cell r="V1129">
            <v>9163.7400000000052</v>
          </cell>
          <cell r="W1129">
            <v>31386.92</v>
          </cell>
          <cell r="X1129">
            <v>31386.92</v>
          </cell>
          <cell r="Y1129">
            <v>0</v>
          </cell>
          <cell r="Z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29501.25</v>
          </cell>
          <cell r="AE1129">
            <v>29501.25</v>
          </cell>
          <cell r="AF1129"/>
          <cell r="AG1129"/>
          <cell r="AH1129"/>
          <cell r="AI1129">
            <v>1.19</v>
          </cell>
          <cell r="AJ1129">
            <v>0</v>
          </cell>
          <cell r="AK1129">
            <v>1885.67</v>
          </cell>
          <cell r="AL1129">
            <v>1885.67</v>
          </cell>
          <cell r="AM1129"/>
          <cell r="AN1129"/>
          <cell r="AO1129"/>
          <cell r="AP1129">
            <v>0</v>
          </cell>
          <cell r="AQ1129">
            <v>0</v>
          </cell>
          <cell r="AR1129">
            <v>0</v>
          </cell>
          <cell r="AS1129">
            <v>0</v>
          </cell>
          <cell r="AT1129"/>
          <cell r="AU1129"/>
          <cell r="AV1129"/>
          <cell r="AW1129">
            <v>0</v>
          </cell>
          <cell r="AX1129">
            <v>0</v>
          </cell>
          <cell r="AY1129">
            <v>0</v>
          </cell>
          <cell r="AZ1129">
            <v>0</v>
          </cell>
          <cell r="BA1129"/>
          <cell r="BB1129"/>
          <cell r="BC1129"/>
          <cell r="BD1129">
            <v>0</v>
          </cell>
          <cell r="BE1129">
            <v>0</v>
          </cell>
          <cell r="BF1129">
            <v>0</v>
          </cell>
          <cell r="BG1129">
            <v>0</v>
          </cell>
          <cell r="BH1129"/>
          <cell r="BI1129"/>
          <cell r="BJ1129"/>
          <cell r="BK1129">
            <v>0</v>
          </cell>
          <cell r="BL1129">
            <v>0</v>
          </cell>
          <cell r="BM1129"/>
          <cell r="BN1129">
            <v>0</v>
          </cell>
          <cell r="BO1129">
            <v>0</v>
          </cell>
        </row>
        <row r="1130">
          <cell r="I1130" t="str">
            <v>2299/15</v>
          </cell>
          <cell r="J1130" t="str">
            <v>G_2299/15</v>
          </cell>
          <cell r="K1130">
            <v>2016</v>
          </cell>
          <cell r="L1130">
            <v>2025</v>
          </cell>
          <cell r="M1130">
            <v>19708.439999999999</v>
          </cell>
          <cell r="N1130">
            <v>19708.439999999999</v>
          </cell>
          <cell r="O1130">
            <v>0</v>
          </cell>
          <cell r="P1130">
            <v>3.3</v>
          </cell>
          <cell r="Q1130">
            <v>3.3</v>
          </cell>
          <cell r="R1130">
            <v>0</v>
          </cell>
          <cell r="S1130">
            <v>0</v>
          </cell>
          <cell r="T1130">
            <v>0</v>
          </cell>
          <cell r="U1130">
            <v>0</v>
          </cell>
          <cell r="V1130">
            <v>0</v>
          </cell>
          <cell r="W1130">
            <v>19708.439999999999</v>
          </cell>
          <cell r="X1130">
            <v>19708.439999999999</v>
          </cell>
          <cell r="Y1130">
            <v>0</v>
          </cell>
          <cell r="Z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0</v>
          </cell>
          <cell r="AE1130">
            <v>0</v>
          </cell>
          <cell r="AF1130"/>
          <cell r="AG1130"/>
          <cell r="AH1130"/>
          <cell r="AI1130">
            <v>0</v>
          </cell>
          <cell r="AJ1130">
            <v>0</v>
          </cell>
          <cell r="AK1130">
            <v>0</v>
          </cell>
          <cell r="AL1130">
            <v>0</v>
          </cell>
          <cell r="AM1130"/>
          <cell r="AN1130"/>
          <cell r="AO1130"/>
          <cell r="AP1130">
            <v>0</v>
          </cell>
          <cell r="AQ1130">
            <v>0</v>
          </cell>
          <cell r="AR1130">
            <v>0</v>
          </cell>
          <cell r="AS1130">
            <v>0</v>
          </cell>
          <cell r="AT1130"/>
          <cell r="AU1130"/>
          <cell r="AV1130"/>
          <cell r="AW1130">
            <v>0</v>
          </cell>
          <cell r="AX1130">
            <v>0</v>
          </cell>
          <cell r="AY1130">
            <v>0</v>
          </cell>
          <cell r="AZ1130">
            <v>0</v>
          </cell>
          <cell r="BA1130"/>
          <cell r="BB1130"/>
          <cell r="BC1130"/>
          <cell r="BD1130">
            <v>0</v>
          </cell>
          <cell r="BE1130">
            <v>0</v>
          </cell>
          <cell r="BF1130">
            <v>10</v>
          </cell>
          <cell r="BG1130">
            <v>10</v>
          </cell>
          <cell r="BH1130"/>
          <cell r="BI1130"/>
          <cell r="BJ1130"/>
          <cell r="BK1130">
            <v>3.3</v>
          </cell>
          <cell r="BL1130">
            <v>0</v>
          </cell>
          <cell r="BM1130">
            <v>1</v>
          </cell>
          <cell r="BN1130">
            <v>19698.439999999999</v>
          </cell>
          <cell r="BO1130">
            <v>19698.439999999999</v>
          </cell>
        </row>
        <row r="1131">
          <cell r="I1131" t="str">
            <v>4719/18</v>
          </cell>
          <cell r="J1131" t="str">
            <v>I_4719/18</v>
          </cell>
          <cell r="K1131">
            <v>2018</v>
          </cell>
          <cell r="L1131">
            <v>2020</v>
          </cell>
          <cell r="M1131">
            <v>7157.19</v>
          </cell>
          <cell r="N1131">
            <v>7157.19</v>
          </cell>
          <cell r="O1131">
            <v>0</v>
          </cell>
          <cell r="P1131">
            <v>0.85599999999999998</v>
          </cell>
          <cell r="Q1131">
            <v>0.85599999999999998</v>
          </cell>
          <cell r="R1131">
            <v>0</v>
          </cell>
          <cell r="S1131">
            <v>0</v>
          </cell>
          <cell r="T1131">
            <v>0</v>
          </cell>
          <cell r="U1131">
            <v>0</v>
          </cell>
          <cell r="V1131">
            <v>22.6899999999996</v>
          </cell>
          <cell r="W1131">
            <v>7134.5</v>
          </cell>
          <cell r="X1131">
            <v>7134.5</v>
          </cell>
          <cell r="Y1131">
            <v>0</v>
          </cell>
          <cell r="Z1131">
            <v>0</v>
          </cell>
          <cell r="AA1131">
            <v>0</v>
          </cell>
          <cell r="AB1131">
            <v>0.85599999999999998</v>
          </cell>
          <cell r="AC1131">
            <v>0</v>
          </cell>
          <cell r="AD1131">
            <v>1134.5</v>
          </cell>
          <cell r="AE1131">
            <v>1134.5</v>
          </cell>
          <cell r="AF1131"/>
          <cell r="AG1131"/>
          <cell r="AH1131"/>
          <cell r="AI1131">
            <v>0</v>
          </cell>
          <cell r="AJ1131">
            <v>0</v>
          </cell>
          <cell r="AK1131">
            <v>6000</v>
          </cell>
          <cell r="AL1131">
            <v>6000</v>
          </cell>
          <cell r="AM1131"/>
          <cell r="AN1131"/>
          <cell r="AO1131"/>
          <cell r="AP1131">
            <v>0</v>
          </cell>
          <cell r="AQ1131">
            <v>0</v>
          </cell>
          <cell r="AR1131">
            <v>0</v>
          </cell>
          <cell r="AS1131">
            <v>0</v>
          </cell>
          <cell r="AT1131"/>
          <cell r="AU1131"/>
          <cell r="AV1131"/>
          <cell r="AW1131">
            <v>0</v>
          </cell>
          <cell r="AX1131">
            <v>0</v>
          </cell>
          <cell r="AY1131">
            <v>0</v>
          </cell>
          <cell r="AZ1131">
            <v>0</v>
          </cell>
          <cell r="BA1131"/>
          <cell r="BB1131"/>
          <cell r="BC1131"/>
          <cell r="BD1131">
            <v>0</v>
          </cell>
          <cell r="BE1131">
            <v>0</v>
          </cell>
          <cell r="BF1131">
            <v>0</v>
          </cell>
          <cell r="BG1131">
            <v>0</v>
          </cell>
          <cell r="BH1131"/>
          <cell r="BI1131"/>
          <cell r="BJ1131"/>
          <cell r="BK1131">
            <v>0</v>
          </cell>
          <cell r="BL1131">
            <v>0</v>
          </cell>
          <cell r="BM1131"/>
          <cell r="BN1131">
            <v>0</v>
          </cell>
          <cell r="BO1131">
            <v>0</v>
          </cell>
        </row>
        <row r="1132">
          <cell r="I1132" t="str">
            <v>3717/16</v>
          </cell>
          <cell r="J1132" t="str">
            <v>G_3717/16</v>
          </cell>
          <cell r="K1132">
            <v>2017</v>
          </cell>
          <cell r="L1132">
            <v>2024</v>
          </cell>
          <cell r="M1132">
            <v>554236.47</v>
          </cell>
          <cell r="N1132">
            <v>554236.47</v>
          </cell>
          <cell r="O1132">
            <v>0</v>
          </cell>
          <cell r="P1132">
            <v>0.8</v>
          </cell>
          <cell r="Q1132">
            <v>0.8</v>
          </cell>
          <cell r="R1132">
            <v>0</v>
          </cell>
          <cell r="S1132">
            <v>0</v>
          </cell>
          <cell r="T1132">
            <v>0</v>
          </cell>
          <cell r="U1132">
            <v>0</v>
          </cell>
          <cell r="V1132">
            <v>155848.92999999993</v>
          </cell>
          <cell r="W1132">
            <v>398387.54000000004</v>
          </cell>
          <cell r="X1132">
            <v>398387.54000000004</v>
          </cell>
          <cell r="Y1132">
            <v>0</v>
          </cell>
          <cell r="Z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2510</v>
          </cell>
          <cell r="AE1132">
            <v>2510</v>
          </cell>
          <cell r="AF1132"/>
          <cell r="AG1132"/>
          <cell r="AH1132"/>
          <cell r="AI1132">
            <v>0</v>
          </cell>
          <cell r="AJ1132">
            <v>0</v>
          </cell>
          <cell r="AK1132">
            <v>18455.46</v>
          </cell>
          <cell r="AL1132">
            <v>18455.46</v>
          </cell>
          <cell r="AM1132"/>
          <cell r="AN1132"/>
          <cell r="AO1132"/>
          <cell r="AP1132">
            <v>0</v>
          </cell>
          <cell r="AQ1132">
            <v>0</v>
          </cell>
          <cell r="AR1132">
            <v>13880</v>
          </cell>
          <cell r="AS1132">
            <v>13880</v>
          </cell>
          <cell r="AT1132"/>
          <cell r="AU1132"/>
          <cell r="AV1132"/>
          <cell r="AW1132">
            <v>0</v>
          </cell>
          <cell r="AX1132">
            <v>0</v>
          </cell>
          <cell r="AY1132">
            <v>4370</v>
          </cell>
          <cell r="AZ1132">
            <v>4370</v>
          </cell>
          <cell r="BA1132"/>
          <cell r="BB1132"/>
          <cell r="BC1132"/>
          <cell r="BD1132">
            <v>0.8</v>
          </cell>
          <cell r="BE1132">
            <v>0</v>
          </cell>
          <cell r="BF1132">
            <v>359172.08</v>
          </cell>
          <cell r="BG1132">
            <v>359172.08</v>
          </cell>
          <cell r="BH1132"/>
          <cell r="BI1132"/>
          <cell r="BJ1132"/>
          <cell r="BK1132">
            <v>0</v>
          </cell>
          <cell r="BL1132">
            <v>0</v>
          </cell>
          <cell r="BM1132"/>
          <cell r="BN1132">
            <v>0</v>
          </cell>
          <cell r="BO1132">
            <v>0</v>
          </cell>
        </row>
        <row r="1133">
          <cell r="I1133" t="str">
            <v>ТЗ-05-13-133</v>
          </cell>
          <cell r="J1133" t="str">
            <v>G_ТЗ-05-13-133</v>
          </cell>
          <cell r="K1133">
            <v>2013</v>
          </cell>
          <cell r="L1133">
            <v>2022</v>
          </cell>
          <cell r="M1133">
            <v>17232.2</v>
          </cell>
          <cell r="N1133">
            <v>17232.2</v>
          </cell>
          <cell r="O1133">
            <v>0</v>
          </cell>
          <cell r="P1133">
            <v>1.345</v>
          </cell>
          <cell r="Q1133">
            <v>1.345</v>
          </cell>
          <cell r="R1133">
            <v>0</v>
          </cell>
          <cell r="S1133">
            <v>16.02</v>
          </cell>
          <cell r="T1133">
            <v>16.02</v>
          </cell>
          <cell r="U1133">
            <v>0</v>
          </cell>
          <cell r="V1133">
            <v>17222.2</v>
          </cell>
          <cell r="W1133">
            <v>10</v>
          </cell>
          <cell r="X1133">
            <v>10</v>
          </cell>
          <cell r="Y1133">
            <v>0</v>
          </cell>
          <cell r="Z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0</v>
          </cell>
          <cell r="AE1133">
            <v>0</v>
          </cell>
          <cell r="AF1133"/>
          <cell r="AG1133"/>
          <cell r="AH1133"/>
          <cell r="AI1133">
            <v>0</v>
          </cell>
          <cell r="AJ1133">
            <v>0</v>
          </cell>
          <cell r="AK1133">
            <v>0</v>
          </cell>
          <cell r="AL1133">
            <v>0</v>
          </cell>
          <cell r="AM1133"/>
          <cell r="AN1133"/>
          <cell r="AO1133"/>
          <cell r="AP1133">
            <v>1.345</v>
          </cell>
          <cell r="AQ1133">
            <v>16.02</v>
          </cell>
          <cell r="AR1133">
            <v>10</v>
          </cell>
          <cell r="AS1133">
            <v>10</v>
          </cell>
          <cell r="AT1133"/>
          <cell r="AU1133"/>
          <cell r="AV1133"/>
          <cell r="AW1133">
            <v>0</v>
          </cell>
          <cell r="AX1133">
            <v>0</v>
          </cell>
          <cell r="AY1133">
            <v>0</v>
          </cell>
          <cell r="AZ1133">
            <v>0</v>
          </cell>
          <cell r="BA1133"/>
          <cell r="BB1133"/>
          <cell r="BC1133"/>
          <cell r="BD1133">
            <v>0</v>
          </cell>
          <cell r="BE1133">
            <v>0</v>
          </cell>
          <cell r="BF1133">
            <v>0</v>
          </cell>
          <cell r="BG1133">
            <v>0</v>
          </cell>
          <cell r="BH1133"/>
          <cell r="BI1133"/>
          <cell r="BJ1133"/>
          <cell r="BK1133">
            <v>0</v>
          </cell>
          <cell r="BL1133">
            <v>0</v>
          </cell>
          <cell r="BM1133"/>
          <cell r="BN1133">
            <v>0</v>
          </cell>
          <cell r="BO1133">
            <v>0</v>
          </cell>
        </row>
        <row r="1134">
          <cell r="I1134" t="str">
            <v>5780/19</v>
          </cell>
          <cell r="J1134" t="str">
            <v xml:space="preserve">J_5780/19 </v>
          </cell>
          <cell r="K1134">
            <v>2022</v>
          </cell>
          <cell r="L1134">
            <v>2022</v>
          </cell>
          <cell r="M1134">
            <v>8377.51</v>
          </cell>
          <cell r="N1134">
            <v>8377.51</v>
          </cell>
          <cell r="O1134">
            <v>0</v>
          </cell>
          <cell r="P1134">
            <v>0.3</v>
          </cell>
          <cell r="Q1134">
            <v>0.3</v>
          </cell>
          <cell r="R1134">
            <v>0</v>
          </cell>
          <cell r="S1134">
            <v>0.8</v>
          </cell>
          <cell r="T1134">
            <v>0.8</v>
          </cell>
          <cell r="U1134">
            <v>0</v>
          </cell>
          <cell r="V1134">
            <v>0</v>
          </cell>
          <cell r="W1134">
            <v>8377.51</v>
          </cell>
          <cell r="X1134">
            <v>8377.51</v>
          </cell>
          <cell r="Y1134">
            <v>0</v>
          </cell>
          <cell r="Z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0</v>
          </cell>
          <cell r="AE1134">
            <v>0</v>
          </cell>
          <cell r="AF1134"/>
          <cell r="AG1134"/>
          <cell r="AH1134"/>
          <cell r="AI1134">
            <v>0</v>
          </cell>
          <cell r="AJ1134">
            <v>0</v>
          </cell>
          <cell r="AK1134">
            <v>0</v>
          </cell>
          <cell r="AL1134">
            <v>0</v>
          </cell>
          <cell r="AM1134"/>
          <cell r="AN1134"/>
          <cell r="AO1134"/>
          <cell r="AP1134">
            <v>0.3</v>
          </cell>
          <cell r="AQ1134">
            <v>0.8</v>
          </cell>
          <cell r="AR1134">
            <v>377.51</v>
          </cell>
          <cell r="AS1134">
            <v>377.51</v>
          </cell>
          <cell r="AT1134"/>
          <cell r="AU1134"/>
          <cell r="AV1134"/>
          <cell r="AW1134">
            <v>0</v>
          </cell>
          <cell r="AX1134">
            <v>0</v>
          </cell>
          <cell r="AY1134">
            <v>8000</v>
          </cell>
          <cell r="AZ1134">
            <v>8000</v>
          </cell>
          <cell r="BA1134"/>
          <cell r="BB1134"/>
          <cell r="BC1134"/>
          <cell r="BD1134">
            <v>0</v>
          </cell>
          <cell r="BE1134">
            <v>0</v>
          </cell>
          <cell r="BF1134">
            <v>0</v>
          </cell>
          <cell r="BG1134">
            <v>0</v>
          </cell>
          <cell r="BH1134"/>
          <cell r="BI1134"/>
          <cell r="BJ1134"/>
          <cell r="BK1134">
            <v>0</v>
          </cell>
          <cell r="BL1134">
            <v>0</v>
          </cell>
          <cell r="BM1134"/>
          <cell r="BN1134">
            <v>0</v>
          </cell>
          <cell r="BO1134">
            <v>0</v>
          </cell>
        </row>
        <row r="1135">
          <cell r="I1135" t="str">
            <v>5992/19</v>
          </cell>
          <cell r="J1135" t="str">
            <v xml:space="preserve">J_5992/19 </v>
          </cell>
          <cell r="K1135">
            <v>2019</v>
          </cell>
          <cell r="L1135">
            <v>2021</v>
          </cell>
          <cell r="M1135">
            <v>8357.93</v>
          </cell>
          <cell r="N1135">
            <v>8357.93</v>
          </cell>
          <cell r="O1135">
            <v>0</v>
          </cell>
          <cell r="P1135">
            <v>0.4</v>
          </cell>
          <cell r="Q1135">
            <v>0.4</v>
          </cell>
          <cell r="R1135">
            <v>0</v>
          </cell>
          <cell r="S1135">
            <v>0.8</v>
          </cell>
          <cell r="T1135">
            <v>0.8</v>
          </cell>
          <cell r="U1135">
            <v>0</v>
          </cell>
          <cell r="V1135">
            <v>257.61200000000008</v>
          </cell>
          <cell r="W1135">
            <v>8100.3180000000002</v>
          </cell>
          <cell r="X1135">
            <v>8100.3180000000002</v>
          </cell>
          <cell r="Y1135">
            <v>0</v>
          </cell>
          <cell r="Z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6573.22</v>
          </cell>
          <cell r="AE1135">
            <v>6573.22</v>
          </cell>
          <cell r="AF1135"/>
          <cell r="AG1135"/>
          <cell r="AH1135"/>
          <cell r="AI1135">
            <v>0.4</v>
          </cell>
          <cell r="AJ1135">
            <v>0.8</v>
          </cell>
          <cell r="AK1135">
            <v>1527.098</v>
          </cell>
          <cell r="AL1135">
            <v>1527.098</v>
          </cell>
          <cell r="AM1135"/>
          <cell r="AN1135"/>
          <cell r="AO1135"/>
          <cell r="AP1135">
            <v>0</v>
          </cell>
          <cell r="AQ1135">
            <v>0</v>
          </cell>
          <cell r="AR1135">
            <v>0</v>
          </cell>
          <cell r="AS1135">
            <v>0</v>
          </cell>
          <cell r="AT1135"/>
          <cell r="AU1135"/>
          <cell r="AV1135"/>
          <cell r="AW1135">
            <v>0</v>
          </cell>
          <cell r="AX1135">
            <v>0</v>
          </cell>
          <cell r="AY1135">
            <v>0</v>
          </cell>
          <cell r="AZ1135">
            <v>0</v>
          </cell>
          <cell r="BA1135"/>
          <cell r="BB1135"/>
          <cell r="BC1135"/>
          <cell r="BD1135">
            <v>0</v>
          </cell>
          <cell r="BE1135">
            <v>0</v>
          </cell>
          <cell r="BF1135">
            <v>0</v>
          </cell>
          <cell r="BG1135">
            <v>0</v>
          </cell>
          <cell r="BH1135"/>
          <cell r="BI1135"/>
          <cell r="BJ1135"/>
          <cell r="BK1135">
            <v>0</v>
          </cell>
          <cell r="BL1135">
            <v>0</v>
          </cell>
          <cell r="BM1135"/>
          <cell r="BN1135">
            <v>0</v>
          </cell>
          <cell r="BO1135">
            <v>0</v>
          </cell>
        </row>
        <row r="1136">
          <cell r="I1136" t="str">
            <v>5996/19</v>
          </cell>
          <cell r="J1136" t="str">
            <v xml:space="preserve">J_5996/19 </v>
          </cell>
          <cell r="K1136">
            <v>2019</v>
          </cell>
          <cell r="L1136">
            <v>2020</v>
          </cell>
          <cell r="M1136">
            <v>5037.3099000000002</v>
          </cell>
          <cell r="N1136">
            <v>5474.82</v>
          </cell>
          <cell r="O1136">
            <v>-437.51009999999951</v>
          </cell>
          <cell r="P1136">
            <v>0.57999999999999996</v>
          </cell>
          <cell r="Q1136">
            <v>0.57999999999999996</v>
          </cell>
          <cell r="R1136">
            <v>0</v>
          </cell>
          <cell r="S1136">
            <v>0.25</v>
          </cell>
          <cell r="T1136">
            <v>0.25</v>
          </cell>
          <cell r="U1136">
            <v>0</v>
          </cell>
          <cell r="V1136">
            <v>4133.8398999999999</v>
          </cell>
          <cell r="W1136">
            <v>903.47</v>
          </cell>
          <cell r="X1136">
            <v>903.47</v>
          </cell>
          <cell r="Y1136">
            <v>0</v>
          </cell>
          <cell r="Z1136">
            <v>0</v>
          </cell>
          <cell r="AA1136">
            <v>0</v>
          </cell>
          <cell r="AB1136">
            <v>0.57999999999999996</v>
          </cell>
          <cell r="AC1136">
            <v>0.25</v>
          </cell>
          <cell r="AD1136">
            <v>903.47</v>
          </cell>
          <cell r="AE1136">
            <v>903.47</v>
          </cell>
          <cell r="AF1136"/>
          <cell r="AG1136"/>
          <cell r="AH1136"/>
          <cell r="AI1136">
            <v>0</v>
          </cell>
          <cell r="AJ1136">
            <v>0</v>
          </cell>
          <cell r="AK1136">
            <v>0</v>
          </cell>
          <cell r="AL1136">
            <v>0</v>
          </cell>
          <cell r="AM1136"/>
          <cell r="AN1136"/>
          <cell r="AO1136"/>
          <cell r="AP1136">
            <v>0</v>
          </cell>
          <cell r="AQ1136">
            <v>0</v>
          </cell>
          <cell r="AR1136">
            <v>0</v>
          </cell>
          <cell r="AS1136">
            <v>0</v>
          </cell>
          <cell r="AT1136"/>
          <cell r="AU1136"/>
          <cell r="AV1136"/>
          <cell r="AW1136">
            <v>0</v>
          </cell>
          <cell r="AX1136">
            <v>0</v>
          </cell>
          <cell r="AY1136">
            <v>0</v>
          </cell>
          <cell r="AZ1136">
            <v>0</v>
          </cell>
          <cell r="BA1136"/>
          <cell r="BB1136"/>
          <cell r="BC1136"/>
          <cell r="BD1136">
            <v>0</v>
          </cell>
          <cell r="BE1136">
            <v>0</v>
          </cell>
          <cell r="BF1136">
            <v>0</v>
          </cell>
          <cell r="BG1136">
            <v>0</v>
          </cell>
          <cell r="BH1136"/>
          <cell r="BI1136"/>
          <cell r="BJ1136"/>
          <cell r="BK1136">
            <v>0</v>
          </cell>
          <cell r="BL1136">
            <v>0</v>
          </cell>
          <cell r="BM1136"/>
          <cell r="BN1136">
            <v>0</v>
          </cell>
          <cell r="BO1136">
            <v>0</v>
          </cell>
        </row>
        <row r="1137">
          <cell r="I1137" t="str">
            <v>6023/19</v>
          </cell>
          <cell r="J1137" t="str">
            <v xml:space="preserve">J_6023/19 </v>
          </cell>
          <cell r="K1137">
            <v>2019</v>
          </cell>
          <cell r="L1137">
            <v>2021</v>
          </cell>
          <cell r="M1137">
            <v>13347.87</v>
          </cell>
          <cell r="N1137">
            <v>13347.87</v>
          </cell>
          <cell r="O1137">
            <v>0</v>
          </cell>
          <cell r="P1137">
            <v>1.1000000000000001</v>
          </cell>
          <cell r="Q1137">
            <v>1.1000000000000001</v>
          </cell>
          <cell r="R1137">
            <v>0</v>
          </cell>
          <cell r="S1137">
            <v>0.5</v>
          </cell>
          <cell r="T1137">
            <v>0.5</v>
          </cell>
          <cell r="U1137">
            <v>0</v>
          </cell>
          <cell r="V1137">
            <v>1974.0960000000014</v>
          </cell>
          <cell r="W1137">
            <v>11373.773999999999</v>
          </cell>
          <cell r="X1137">
            <v>11373.773999999999</v>
          </cell>
          <cell r="Y1137">
            <v>0</v>
          </cell>
          <cell r="Z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10883.75</v>
          </cell>
          <cell r="AE1137">
            <v>10883.75</v>
          </cell>
          <cell r="AF1137"/>
          <cell r="AG1137"/>
          <cell r="AH1137"/>
          <cell r="AI1137">
            <v>1.1000000000000001</v>
          </cell>
          <cell r="AJ1137">
            <v>0.5</v>
          </cell>
          <cell r="AK1137">
            <v>490.024</v>
          </cell>
          <cell r="AL1137">
            <v>490.024</v>
          </cell>
          <cell r="AM1137"/>
          <cell r="AN1137"/>
          <cell r="AO1137"/>
          <cell r="AP1137">
            <v>0</v>
          </cell>
          <cell r="AQ1137">
            <v>0</v>
          </cell>
          <cell r="AR1137">
            <v>0</v>
          </cell>
          <cell r="AS1137">
            <v>0</v>
          </cell>
          <cell r="AT1137"/>
          <cell r="AU1137"/>
          <cell r="AV1137"/>
          <cell r="AW1137">
            <v>0</v>
          </cell>
          <cell r="AX1137">
            <v>0</v>
          </cell>
          <cell r="AY1137">
            <v>0</v>
          </cell>
          <cell r="AZ1137">
            <v>0</v>
          </cell>
          <cell r="BA1137"/>
          <cell r="BB1137"/>
          <cell r="BC1137"/>
          <cell r="BD1137">
            <v>0</v>
          </cell>
          <cell r="BE1137">
            <v>0</v>
          </cell>
          <cell r="BF1137">
            <v>0</v>
          </cell>
          <cell r="BG1137">
            <v>0</v>
          </cell>
          <cell r="BH1137"/>
          <cell r="BI1137"/>
          <cell r="BJ1137"/>
          <cell r="BK1137">
            <v>0</v>
          </cell>
          <cell r="BL1137">
            <v>0</v>
          </cell>
          <cell r="BM1137"/>
          <cell r="BN1137">
            <v>0</v>
          </cell>
          <cell r="BO1137">
            <v>0</v>
          </cell>
        </row>
        <row r="1138">
          <cell r="I1138" t="str">
            <v>6024/19</v>
          </cell>
          <cell r="J1138" t="str">
            <v xml:space="preserve">J_6024/19 </v>
          </cell>
          <cell r="K1138">
            <v>2019</v>
          </cell>
          <cell r="L1138">
            <v>2020</v>
          </cell>
          <cell r="M1138">
            <v>2232.04</v>
          </cell>
          <cell r="N1138">
            <v>2232.04</v>
          </cell>
          <cell r="O1138">
            <v>0</v>
          </cell>
          <cell r="P1138">
            <v>3.1E-2</v>
          </cell>
          <cell r="Q1138">
            <v>3.1E-2</v>
          </cell>
          <cell r="R1138">
            <v>0</v>
          </cell>
          <cell r="S1138">
            <v>0.25</v>
          </cell>
          <cell r="T1138">
            <v>0.25</v>
          </cell>
          <cell r="U1138">
            <v>0</v>
          </cell>
          <cell r="V1138">
            <v>25</v>
          </cell>
          <cell r="W1138">
            <v>2207.04</v>
          </cell>
          <cell r="X1138">
            <v>2207.04</v>
          </cell>
          <cell r="Y1138">
            <v>0</v>
          </cell>
          <cell r="Z1138">
            <v>0</v>
          </cell>
          <cell r="AA1138">
            <v>0</v>
          </cell>
          <cell r="AB1138">
            <v>3.1E-2</v>
          </cell>
          <cell r="AC1138">
            <v>0.25</v>
          </cell>
          <cell r="AD1138">
            <v>2207.04</v>
          </cell>
          <cell r="AE1138">
            <v>2207.04</v>
          </cell>
          <cell r="AF1138"/>
          <cell r="AG1138"/>
          <cell r="AH1138"/>
          <cell r="AI1138">
            <v>0</v>
          </cell>
          <cell r="AJ1138">
            <v>0</v>
          </cell>
          <cell r="AK1138">
            <v>0</v>
          </cell>
          <cell r="AL1138">
            <v>0</v>
          </cell>
          <cell r="AM1138"/>
          <cell r="AN1138"/>
          <cell r="AO1138"/>
          <cell r="AP1138">
            <v>0</v>
          </cell>
          <cell r="AQ1138">
            <v>0</v>
          </cell>
          <cell r="AR1138">
            <v>0</v>
          </cell>
          <cell r="AS1138">
            <v>0</v>
          </cell>
          <cell r="AT1138"/>
          <cell r="AU1138"/>
          <cell r="AV1138"/>
          <cell r="AW1138">
            <v>0</v>
          </cell>
          <cell r="AX1138">
            <v>0</v>
          </cell>
          <cell r="AY1138">
            <v>0</v>
          </cell>
          <cell r="AZ1138">
            <v>0</v>
          </cell>
          <cell r="BA1138"/>
          <cell r="BB1138"/>
          <cell r="BC1138"/>
          <cell r="BD1138">
            <v>0</v>
          </cell>
          <cell r="BE1138">
            <v>0</v>
          </cell>
          <cell r="BF1138">
            <v>0</v>
          </cell>
          <cell r="BG1138">
            <v>0</v>
          </cell>
          <cell r="BH1138"/>
          <cell r="BI1138"/>
          <cell r="BJ1138"/>
          <cell r="BK1138">
            <v>0</v>
          </cell>
          <cell r="BL1138">
            <v>0</v>
          </cell>
          <cell r="BM1138"/>
          <cell r="BN1138">
            <v>0</v>
          </cell>
          <cell r="BO1138">
            <v>0</v>
          </cell>
        </row>
        <row r="1139">
          <cell r="I1139" t="str">
            <v>5664/19</v>
          </cell>
          <cell r="J1139" t="str">
            <v xml:space="preserve">J_5664/19 </v>
          </cell>
          <cell r="K1139">
            <v>2020</v>
          </cell>
          <cell r="L1139">
            <v>2020</v>
          </cell>
          <cell r="M1139">
            <v>18786.64</v>
          </cell>
          <cell r="N1139">
            <v>18786.64</v>
          </cell>
          <cell r="O1139">
            <v>0</v>
          </cell>
          <cell r="P1139">
            <v>1.8</v>
          </cell>
          <cell r="Q1139">
            <v>1.8</v>
          </cell>
          <cell r="R1139">
            <v>0</v>
          </cell>
          <cell r="S1139">
            <v>0.8</v>
          </cell>
          <cell r="T1139">
            <v>0.8</v>
          </cell>
          <cell r="U1139">
            <v>0</v>
          </cell>
          <cell r="V1139">
            <v>5533.41</v>
          </cell>
          <cell r="W1139">
            <v>13253.23</v>
          </cell>
          <cell r="X1139">
            <v>13253.23</v>
          </cell>
          <cell r="Y1139">
            <v>0</v>
          </cell>
          <cell r="Z1139">
            <v>0</v>
          </cell>
          <cell r="AA1139">
            <v>0</v>
          </cell>
          <cell r="AB1139">
            <v>1.8</v>
          </cell>
          <cell r="AC1139">
            <v>0.8</v>
          </cell>
          <cell r="AD1139">
            <v>1253.23</v>
          </cell>
          <cell r="AE1139">
            <v>1253.23</v>
          </cell>
          <cell r="AF1139"/>
          <cell r="AG1139"/>
          <cell r="AH1139"/>
          <cell r="AI1139">
            <v>0</v>
          </cell>
          <cell r="AJ1139">
            <v>0</v>
          </cell>
          <cell r="AK1139">
            <v>12000</v>
          </cell>
          <cell r="AL1139">
            <v>12000</v>
          </cell>
          <cell r="AM1139"/>
          <cell r="AN1139"/>
          <cell r="AO1139"/>
          <cell r="AP1139">
            <v>0</v>
          </cell>
          <cell r="AQ1139">
            <v>0</v>
          </cell>
          <cell r="AR1139">
            <v>0</v>
          </cell>
          <cell r="AS1139">
            <v>0</v>
          </cell>
          <cell r="AT1139"/>
          <cell r="AU1139"/>
          <cell r="AV1139"/>
          <cell r="AW1139">
            <v>0</v>
          </cell>
          <cell r="AX1139">
            <v>0</v>
          </cell>
          <cell r="AY1139">
            <v>0</v>
          </cell>
          <cell r="AZ1139">
            <v>0</v>
          </cell>
          <cell r="BA1139"/>
          <cell r="BB1139"/>
          <cell r="BC1139"/>
          <cell r="BD1139">
            <v>0</v>
          </cell>
          <cell r="BE1139">
            <v>0</v>
          </cell>
          <cell r="BF1139">
            <v>0</v>
          </cell>
          <cell r="BG1139">
            <v>0</v>
          </cell>
          <cell r="BH1139"/>
          <cell r="BI1139"/>
          <cell r="BJ1139"/>
          <cell r="BK1139">
            <v>0</v>
          </cell>
          <cell r="BL1139">
            <v>0</v>
          </cell>
          <cell r="BM1139"/>
          <cell r="BN1139">
            <v>0</v>
          </cell>
          <cell r="BO1139">
            <v>0</v>
          </cell>
        </row>
        <row r="1140">
          <cell r="I1140" t="str">
            <v>6043/19</v>
          </cell>
          <cell r="J1140" t="str">
            <v xml:space="preserve">J_6043/19 </v>
          </cell>
          <cell r="K1140">
            <v>2019</v>
          </cell>
          <cell r="L1140">
            <v>2021</v>
          </cell>
          <cell r="M1140">
            <v>1904.96</v>
          </cell>
          <cell r="N1140">
            <v>1904.96</v>
          </cell>
          <cell r="O1140">
            <v>0</v>
          </cell>
          <cell r="P1140">
            <v>0.2</v>
          </cell>
          <cell r="Q1140">
            <v>0.2</v>
          </cell>
          <cell r="R1140">
            <v>0</v>
          </cell>
          <cell r="S1140">
            <v>0.25</v>
          </cell>
          <cell r="T1140">
            <v>0.25</v>
          </cell>
          <cell r="U1140">
            <v>0</v>
          </cell>
          <cell r="V1140">
            <v>34.412000000000035</v>
          </cell>
          <cell r="W1140">
            <v>1870.548</v>
          </cell>
          <cell r="X1140">
            <v>1870.548</v>
          </cell>
          <cell r="Y1140">
            <v>0</v>
          </cell>
          <cell r="Z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1536.06</v>
          </cell>
          <cell r="AE1140">
            <v>1536.06</v>
          </cell>
          <cell r="AF1140"/>
          <cell r="AG1140"/>
          <cell r="AH1140"/>
          <cell r="AI1140">
            <v>0.2</v>
          </cell>
          <cell r="AJ1140">
            <v>0.25</v>
          </cell>
          <cell r="AK1140">
            <v>334.48800000000006</v>
          </cell>
          <cell r="AL1140">
            <v>334.48800000000006</v>
          </cell>
          <cell r="AM1140"/>
          <cell r="AN1140"/>
          <cell r="AO1140"/>
          <cell r="AP1140">
            <v>0</v>
          </cell>
          <cell r="AQ1140">
            <v>0</v>
          </cell>
          <cell r="AR1140">
            <v>0</v>
          </cell>
          <cell r="AS1140">
            <v>0</v>
          </cell>
          <cell r="AT1140"/>
          <cell r="AU1140"/>
          <cell r="AV1140"/>
          <cell r="AW1140">
            <v>0</v>
          </cell>
          <cell r="AX1140">
            <v>0</v>
          </cell>
          <cell r="AY1140">
            <v>0</v>
          </cell>
          <cell r="AZ1140">
            <v>0</v>
          </cell>
          <cell r="BA1140"/>
          <cell r="BB1140"/>
          <cell r="BC1140"/>
          <cell r="BD1140">
            <v>0</v>
          </cell>
          <cell r="BE1140">
            <v>0</v>
          </cell>
          <cell r="BF1140">
            <v>0</v>
          </cell>
          <cell r="BG1140">
            <v>0</v>
          </cell>
          <cell r="BH1140"/>
          <cell r="BI1140"/>
          <cell r="BJ1140"/>
          <cell r="BK1140">
            <v>0</v>
          </cell>
          <cell r="BL1140">
            <v>0</v>
          </cell>
          <cell r="BM1140"/>
          <cell r="BN1140">
            <v>0</v>
          </cell>
          <cell r="BO1140">
            <v>0</v>
          </cell>
        </row>
        <row r="1141">
          <cell r="I1141" t="str">
            <v>5670/19</v>
          </cell>
          <cell r="J1141" t="str">
            <v xml:space="preserve">J_5670/19 </v>
          </cell>
          <cell r="K1141">
            <v>2020</v>
          </cell>
          <cell r="L1141">
            <v>2021</v>
          </cell>
          <cell r="M1141">
            <v>43505.38</v>
          </cell>
          <cell r="N1141">
            <v>43505.38</v>
          </cell>
          <cell r="O1141">
            <v>0</v>
          </cell>
          <cell r="P1141">
            <v>0</v>
          </cell>
          <cell r="Q1141">
            <v>0</v>
          </cell>
          <cell r="R1141">
            <v>0</v>
          </cell>
          <cell r="S1141">
            <v>0.5</v>
          </cell>
          <cell r="T1141">
            <v>0.5</v>
          </cell>
          <cell r="U1141">
            <v>0</v>
          </cell>
          <cell r="V1141">
            <v>287.79999999999563</v>
          </cell>
          <cell r="W1141">
            <v>43217.58</v>
          </cell>
          <cell r="X1141">
            <v>43217.58</v>
          </cell>
          <cell r="Y1141">
            <v>0</v>
          </cell>
          <cell r="Z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3818.36</v>
          </cell>
          <cell r="AE1141">
            <v>3818.36</v>
          </cell>
          <cell r="AF1141"/>
          <cell r="AG1141"/>
          <cell r="AH1141"/>
          <cell r="AI1141">
            <v>0</v>
          </cell>
          <cell r="AJ1141">
            <v>0.5</v>
          </cell>
          <cell r="AK1141">
            <v>39399.22</v>
          </cell>
          <cell r="AL1141">
            <v>39399.22</v>
          </cell>
          <cell r="AM1141"/>
          <cell r="AN1141"/>
          <cell r="AO1141"/>
          <cell r="AP1141">
            <v>0</v>
          </cell>
          <cell r="AQ1141">
            <v>0</v>
          </cell>
          <cell r="AR1141">
            <v>0</v>
          </cell>
          <cell r="AS1141">
            <v>0</v>
          </cell>
          <cell r="AT1141"/>
          <cell r="AU1141"/>
          <cell r="AV1141"/>
          <cell r="AW1141">
            <v>0</v>
          </cell>
          <cell r="AX1141">
            <v>0</v>
          </cell>
          <cell r="AY1141">
            <v>0</v>
          </cell>
          <cell r="AZ1141">
            <v>0</v>
          </cell>
          <cell r="BA1141"/>
          <cell r="BB1141"/>
          <cell r="BC1141"/>
          <cell r="BD1141">
            <v>0</v>
          </cell>
          <cell r="BE1141">
            <v>0</v>
          </cell>
          <cell r="BF1141">
            <v>0</v>
          </cell>
          <cell r="BG1141">
            <v>0</v>
          </cell>
          <cell r="BH1141"/>
          <cell r="BI1141"/>
          <cell r="BJ1141"/>
          <cell r="BK1141">
            <v>0</v>
          </cell>
          <cell r="BL1141">
            <v>0</v>
          </cell>
          <cell r="BM1141"/>
          <cell r="BN1141">
            <v>0</v>
          </cell>
          <cell r="BO1141">
            <v>0</v>
          </cell>
        </row>
        <row r="1142">
          <cell r="I1142" t="str">
            <v>6046/19</v>
          </cell>
          <cell r="J1142" t="str">
            <v>J_6046/19</v>
          </cell>
          <cell r="K1142">
            <v>2019</v>
          </cell>
          <cell r="L1142">
            <v>2020</v>
          </cell>
          <cell r="M1142">
            <v>1506.51</v>
          </cell>
          <cell r="N1142">
            <v>1506.51</v>
          </cell>
          <cell r="O1142">
            <v>0</v>
          </cell>
          <cell r="P1142">
            <v>0.12</v>
          </cell>
          <cell r="Q1142">
            <v>0.12</v>
          </cell>
          <cell r="R1142">
            <v>0</v>
          </cell>
          <cell r="S1142">
            <v>0.1</v>
          </cell>
          <cell r="T1142">
            <v>0.1</v>
          </cell>
          <cell r="U1142">
            <v>0</v>
          </cell>
          <cell r="V1142">
            <v>10</v>
          </cell>
          <cell r="W1142">
            <v>1496.51</v>
          </cell>
          <cell r="X1142">
            <v>1496.51</v>
          </cell>
          <cell r="Y1142">
            <v>0</v>
          </cell>
          <cell r="Z1142">
            <v>0</v>
          </cell>
          <cell r="AA1142">
            <v>0</v>
          </cell>
          <cell r="AB1142">
            <v>0.12</v>
          </cell>
          <cell r="AC1142">
            <v>0.1</v>
          </cell>
          <cell r="AD1142">
            <v>1496.51</v>
          </cell>
          <cell r="AE1142">
            <v>1496.51</v>
          </cell>
          <cell r="AF1142"/>
          <cell r="AG1142"/>
          <cell r="AH1142"/>
          <cell r="AI1142">
            <v>0</v>
          </cell>
          <cell r="AJ1142">
            <v>0</v>
          </cell>
          <cell r="AK1142">
            <v>0</v>
          </cell>
          <cell r="AL1142">
            <v>0</v>
          </cell>
          <cell r="AM1142"/>
          <cell r="AN1142"/>
          <cell r="AO1142"/>
          <cell r="AP1142">
            <v>0</v>
          </cell>
          <cell r="AQ1142">
            <v>0</v>
          </cell>
          <cell r="AR1142">
            <v>0</v>
          </cell>
          <cell r="AS1142">
            <v>0</v>
          </cell>
          <cell r="AT1142"/>
          <cell r="AU1142"/>
          <cell r="AV1142"/>
          <cell r="AW1142">
            <v>0</v>
          </cell>
          <cell r="AX1142">
            <v>0</v>
          </cell>
          <cell r="AY1142">
            <v>0</v>
          </cell>
          <cell r="AZ1142">
            <v>0</v>
          </cell>
          <cell r="BA1142"/>
          <cell r="BB1142"/>
          <cell r="BC1142"/>
          <cell r="BD1142">
            <v>0</v>
          </cell>
          <cell r="BE1142">
            <v>0</v>
          </cell>
          <cell r="BF1142">
            <v>0</v>
          </cell>
          <cell r="BG1142">
            <v>0</v>
          </cell>
          <cell r="BH1142"/>
          <cell r="BI1142"/>
          <cell r="BJ1142"/>
          <cell r="BK1142">
            <v>0</v>
          </cell>
          <cell r="BL1142">
            <v>0</v>
          </cell>
          <cell r="BM1142"/>
          <cell r="BN1142">
            <v>0</v>
          </cell>
          <cell r="BO1142">
            <v>0</v>
          </cell>
        </row>
        <row r="1143">
          <cell r="I1143" t="str">
            <v>5684/19</v>
          </cell>
          <cell r="J1143" t="str">
            <v xml:space="preserve">J_5684/19 </v>
          </cell>
          <cell r="K1143">
            <v>2020</v>
          </cell>
          <cell r="L1143">
            <v>2022</v>
          </cell>
          <cell r="M1143">
            <v>16337.16</v>
          </cell>
          <cell r="N1143">
            <v>16337.16</v>
          </cell>
          <cell r="O1143">
            <v>0</v>
          </cell>
          <cell r="P1143">
            <v>2.82</v>
          </cell>
          <cell r="Q1143">
            <v>2.82</v>
          </cell>
          <cell r="R1143">
            <v>0</v>
          </cell>
          <cell r="S1143">
            <v>0</v>
          </cell>
          <cell r="T1143">
            <v>0</v>
          </cell>
          <cell r="U1143">
            <v>0</v>
          </cell>
          <cell r="V1143">
            <v>182.84000000000015</v>
          </cell>
          <cell r="W1143">
            <v>16154.32</v>
          </cell>
          <cell r="X1143">
            <v>16154.32</v>
          </cell>
          <cell r="Y1143">
            <v>0</v>
          </cell>
          <cell r="Z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2137.16</v>
          </cell>
          <cell r="AE1143">
            <v>2137.16</v>
          </cell>
          <cell r="AF1143"/>
          <cell r="AG1143"/>
          <cell r="AH1143"/>
          <cell r="AI1143">
            <v>0</v>
          </cell>
          <cell r="AJ1143">
            <v>0</v>
          </cell>
          <cell r="AK1143">
            <v>1680</v>
          </cell>
          <cell r="AL1143">
            <v>1680</v>
          </cell>
          <cell r="AM1143"/>
          <cell r="AN1143"/>
          <cell r="AO1143"/>
          <cell r="AP1143">
            <v>2.82</v>
          </cell>
          <cell r="AQ1143">
            <v>0</v>
          </cell>
          <cell r="AR1143">
            <v>12337.16</v>
          </cell>
          <cell r="AS1143">
            <v>12337.16</v>
          </cell>
          <cell r="AT1143"/>
          <cell r="AU1143"/>
          <cell r="AV1143"/>
          <cell r="AW1143">
            <v>0</v>
          </cell>
          <cell r="AX1143">
            <v>0</v>
          </cell>
          <cell r="AY1143">
            <v>0</v>
          </cell>
          <cell r="AZ1143">
            <v>0</v>
          </cell>
          <cell r="BA1143"/>
          <cell r="BB1143"/>
          <cell r="BC1143"/>
          <cell r="BD1143">
            <v>0</v>
          </cell>
          <cell r="BE1143">
            <v>0</v>
          </cell>
          <cell r="BF1143">
            <v>0</v>
          </cell>
          <cell r="BG1143">
            <v>0</v>
          </cell>
          <cell r="BH1143"/>
          <cell r="BI1143"/>
          <cell r="BJ1143"/>
          <cell r="BK1143">
            <v>0</v>
          </cell>
          <cell r="BL1143">
            <v>0</v>
          </cell>
          <cell r="BM1143"/>
          <cell r="BN1143">
            <v>0</v>
          </cell>
          <cell r="BO1143">
            <v>0</v>
          </cell>
        </row>
        <row r="1144">
          <cell r="I1144" t="str">
            <v>ЦА-5/19</v>
          </cell>
          <cell r="J1144" t="str">
            <v>J_ЦА-5/19</v>
          </cell>
          <cell r="K1144">
            <v>2019</v>
          </cell>
          <cell r="L1144">
            <v>2021</v>
          </cell>
          <cell r="M1144">
            <v>6676.05</v>
          </cell>
          <cell r="N1144">
            <v>6676.05</v>
          </cell>
          <cell r="O1144">
            <v>0</v>
          </cell>
          <cell r="P1144">
            <v>1.4</v>
          </cell>
          <cell r="Q1144">
            <v>1.4</v>
          </cell>
          <cell r="R1144">
            <v>0</v>
          </cell>
          <cell r="S1144">
            <v>0</v>
          </cell>
          <cell r="T1144">
            <v>0</v>
          </cell>
          <cell r="U1144">
            <v>0</v>
          </cell>
          <cell r="V1144">
            <v>18.650000000000546</v>
          </cell>
          <cell r="W1144">
            <v>6657.4</v>
          </cell>
          <cell r="X1144">
            <v>6657.4</v>
          </cell>
          <cell r="Y1144">
            <v>0</v>
          </cell>
          <cell r="Z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5324.19</v>
          </cell>
          <cell r="AE1144">
            <v>5324.19</v>
          </cell>
          <cell r="AF1144"/>
          <cell r="AG1144"/>
          <cell r="AH1144"/>
          <cell r="AI1144">
            <v>1.4</v>
          </cell>
          <cell r="AJ1144">
            <v>0</v>
          </cell>
          <cell r="AK1144">
            <v>1333.21</v>
          </cell>
          <cell r="AL1144">
            <v>1333.21</v>
          </cell>
          <cell r="AM1144"/>
          <cell r="AN1144"/>
          <cell r="AO1144"/>
          <cell r="AP1144">
            <v>0</v>
          </cell>
          <cell r="AQ1144">
            <v>0</v>
          </cell>
          <cell r="AR1144">
            <v>0</v>
          </cell>
          <cell r="AS1144">
            <v>0</v>
          </cell>
          <cell r="AT1144"/>
          <cell r="AU1144"/>
          <cell r="AV1144"/>
          <cell r="AW1144">
            <v>0</v>
          </cell>
          <cell r="AX1144">
            <v>0</v>
          </cell>
          <cell r="AY1144">
            <v>0</v>
          </cell>
          <cell r="AZ1144">
            <v>0</v>
          </cell>
          <cell r="BA1144"/>
          <cell r="BB1144"/>
          <cell r="BC1144"/>
          <cell r="BD1144">
            <v>0</v>
          </cell>
          <cell r="BE1144">
            <v>0</v>
          </cell>
          <cell r="BF1144">
            <v>0</v>
          </cell>
          <cell r="BG1144">
            <v>0</v>
          </cell>
          <cell r="BH1144"/>
          <cell r="BI1144"/>
          <cell r="BJ1144"/>
          <cell r="BK1144">
            <v>0</v>
          </cell>
          <cell r="BL1144">
            <v>0</v>
          </cell>
          <cell r="BM1144"/>
          <cell r="BN1144">
            <v>0</v>
          </cell>
          <cell r="BO1144">
            <v>0</v>
          </cell>
        </row>
        <row r="1145">
          <cell r="I1145" t="str">
            <v>5688/19</v>
          </cell>
          <cell r="J1145" t="str">
            <v xml:space="preserve">J_5688/19 </v>
          </cell>
          <cell r="K1145">
            <v>2019</v>
          </cell>
          <cell r="L1145">
            <v>2021</v>
          </cell>
          <cell r="M1145">
            <v>15509.18</v>
          </cell>
          <cell r="N1145">
            <v>15509.18</v>
          </cell>
          <cell r="O1145">
            <v>0</v>
          </cell>
          <cell r="P1145">
            <v>3.84</v>
          </cell>
          <cell r="Q1145">
            <v>3.84</v>
          </cell>
          <cell r="R1145">
            <v>0</v>
          </cell>
          <cell r="S1145">
            <v>0</v>
          </cell>
          <cell r="T1145">
            <v>0</v>
          </cell>
          <cell r="U1145">
            <v>0</v>
          </cell>
          <cell r="V1145">
            <v>205.75</v>
          </cell>
          <cell r="W1145">
            <v>15303.43</v>
          </cell>
          <cell r="X1145">
            <v>15303.43</v>
          </cell>
          <cell r="Y1145">
            <v>0</v>
          </cell>
          <cell r="Z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4792.96</v>
          </cell>
          <cell r="AE1145">
            <v>4792.96</v>
          </cell>
          <cell r="AF1145"/>
          <cell r="AG1145"/>
          <cell r="AH1145"/>
          <cell r="AI1145">
            <v>3.84</v>
          </cell>
          <cell r="AJ1145">
            <v>0</v>
          </cell>
          <cell r="AK1145">
            <v>510.47</v>
          </cell>
          <cell r="AL1145">
            <v>510.47</v>
          </cell>
          <cell r="AM1145"/>
          <cell r="AN1145"/>
          <cell r="AO1145"/>
          <cell r="AP1145">
            <v>0</v>
          </cell>
          <cell r="AQ1145">
            <v>0</v>
          </cell>
          <cell r="AR1145">
            <v>10000</v>
          </cell>
          <cell r="AS1145">
            <v>10000</v>
          </cell>
          <cell r="AT1145"/>
          <cell r="AU1145"/>
          <cell r="AV1145"/>
          <cell r="AW1145">
            <v>0</v>
          </cell>
          <cell r="AX1145">
            <v>0</v>
          </cell>
          <cell r="AY1145">
            <v>0</v>
          </cell>
          <cell r="AZ1145">
            <v>0</v>
          </cell>
          <cell r="BA1145"/>
          <cell r="BB1145"/>
          <cell r="BC1145"/>
          <cell r="BD1145">
            <v>0</v>
          </cell>
          <cell r="BE1145">
            <v>0</v>
          </cell>
          <cell r="BF1145">
            <v>0</v>
          </cell>
          <cell r="BG1145">
            <v>0</v>
          </cell>
          <cell r="BH1145"/>
          <cell r="BI1145"/>
          <cell r="BJ1145"/>
          <cell r="BK1145">
            <v>0</v>
          </cell>
          <cell r="BL1145">
            <v>0</v>
          </cell>
          <cell r="BM1145"/>
          <cell r="BN1145">
            <v>0</v>
          </cell>
          <cell r="BO1145">
            <v>0</v>
          </cell>
        </row>
        <row r="1146">
          <cell r="I1146" t="str">
            <v>6201/19</v>
          </cell>
          <cell r="J1146" t="str">
            <v xml:space="preserve">J_6201/19 </v>
          </cell>
          <cell r="K1146">
            <v>2019</v>
          </cell>
          <cell r="L1146">
            <v>2020</v>
          </cell>
          <cell r="M1146">
            <v>3169.11</v>
          </cell>
          <cell r="N1146">
            <v>3169.11</v>
          </cell>
          <cell r="O1146">
            <v>0</v>
          </cell>
          <cell r="P1146">
            <v>0.1</v>
          </cell>
          <cell r="Q1146">
            <v>0.1</v>
          </cell>
          <cell r="R1146">
            <v>0</v>
          </cell>
          <cell r="S1146">
            <v>0.25</v>
          </cell>
          <cell r="T1146">
            <v>0.25</v>
          </cell>
          <cell r="U1146">
            <v>0</v>
          </cell>
          <cell r="V1146">
            <v>86.590000000000146</v>
          </cell>
          <cell r="W1146">
            <v>3082.52</v>
          </cell>
          <cell r="X1146">
            <v>3082.52</v>
          </cell>
          <cell r="Y1146">
            <v>0</v>
          </cell>
          <cell r="Z1146">
            <v>0</v>
          </cell>
          <cell r="AA1146">
            <v>0</v>
          </cell>
          <cell r="AB1146">
            <v>0.1</v>
          </cell>
          <cell r="AC1146">
            <v>0.25</v>
          </cell>
          <cell r="AD1146">
            <v>3082.52</v>
          </cell>
          <cell r="AE1146">
            <v>3082.52</v>
          </cell>
          <cell r="AF1146"/>
          <cell r="AG1146"/>
          <cell r="AH1146"/>
          <cell r="AI1146">
            <v>0</v>
          </cell>
          <cell r="AJ1146">
            <v>0</v>
          </cell>
          <cell r="AK1146">
            <v>0</v>
          </cell>
          <cell r="AL1146">
            <v>0</v>
          </cell>
          <cell r="AM1146"/>
          <cell r="AN1146"/>
          <cell r="AO1146"/>
          <cell r="AP1146">
            <v>0</v>
          </cell>
          <cell r="AQ1146">
            <v>0</v>
          </cell>
          <cell r="AR1146">
            <v>0</v>
          </cell>
          <cell r="AS1146">
            <v>0</v>
          </cell>
          <cell r="AT1146"/>
          <cell r="AU1146"/>
          <cell r="AV1146"/>
          <cell r="AW1146">
            <v>0</v>
          </cell>
          <cell r="AX1146">
            <v>0</v>
          </cell>
          <cell r="AY1146">
            <v>0</v>
          </cell>
          <cell r="AZ1146">
            <v>0</v>
          </cell>
          <cell r="BA1146"/>
          <cell r="BB1146"/>
          <cell r="BC1146"/>
          <cell r="BD1146">
            <v>0</v>
          </cell>
          <cell r="BE1146">
            <v>0</v>
          </cell>
          <cell r="BF1146">
            <v>0</v>
          </cell>
          <cell r="BG1146">
            <v>0</v>
          </cell>
          <cell r="BH1146"/>
          <cell r="BI1146"/>
          <cell r="BJ1146"/>
          <cell r="BK1146">
            <v>0</v>
          </cell>
          <cell r="BL1146">
            <v>0</v>
          </cell>
          <cell r="BM1146"/>
          <cell r="BN1146">
            <v>0</v>
          </cell>
          <cell r="BO1146">
            <v>0</v>
          </cell>
        </row>
        <row r="1147">
          <cell r="I1147" t="str">
            <v>6453/20</v>
          </cell>
          <cell r="J1147" t="str">
            <v>K_6453/20</v>
          </cell>
          <cell r="K1147">
            <v>2020</v>
          </cell>
          <cell r="L1147">
            <v>2021</v>
          </cell>
          <cell r="M1147">
            <v>9980.8799999999992</v>
          </cell>
          <cell r="N1147">
            <v>9980.8799999999992</v>
          </cell>
          <cell r="O1147">
            <v>0</v>
          </cell>
          <cell r="P1147">
            <v>0.5</v>
          </cell>
          <cell r="Q1147">
            <v>0.5</v>
          </cell>
          <cell r="R1147">
            <v>0</v>
          </cell>
          <cell r="S1147">
            <v>0.25</v>
          </cell>
          <cell r="T1147">
            <v>0.25</v>
          </cell>
          <cell r="U1147">
            <v>0</v>
          </cell>
          <cell r="V1147">
            <v>-4.0000000008149073E-3</v>
          </cell>
          <cell r="W1147">
            <v>9980.884</v>
          </cell>
          <cell r="X1147">
            <v>9980.884</v>
          </cell>
          <cell r="Y1147">
            <v>0</v>
          </cell>
          <cell r="Z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1996.18</v>
          </cell>
          <cell r="AE1147">
            <v>1996.18</v>
          </cell>
          <cell r="AF1147"/>
          <cell r="AG1147"/>
          <cell r="AH1147"/>
          <cell r="AI1147">
            <v>0.5</v>
          </cell>
          <cell r="AJ1147">
            <v>0.25</v>
          </cell>
          <cell r="AK1147">
            <v>7984.7039999999997</v>
          </cell>
          <cell r="AL1147">
            <v>7984.7039999999997</v>
          </cell>
          <cell r="AM1147"/>
          <cell r="AN1147"/>
          <cell r="AO1147"/>
          <cell r="AP1147">
            <v>0</v>
          </cell>
          <cell r="AQ1147">
            <v>0</v>
          </cell>
          <cell r="AR1147">
            <v>0</v>
          </cell>
          <cell r="AS1147">
            <v>0</v>
          </cell>
          <cell r="AT1147"/>
          <cell r="AU1147"/>
          <cell r="AV1147"/>
          <cell r="AW1147">
            <v>0</v>
          </cell>
          <cell r="AX1147">
            <v>0</v>
          </cell>
          <cell r="AY1147">
            <v>0</v>
          </cell>
          <cell r="AZ1147">
            <v>0</v>
          </cell>
          <cell r="BA1147"/>
          <cell r="BB1147"/>
          <cell r="BC1147"/>
          <cell r="BD1147">
            <v>0</v>
          </cell>
          <cell r="BE1147">
            <v>0</v>
          </cell>
          <cell r="BF1147">
            <v>0</v>
          </cell>
          <cell r="BG1147">
            <v>0</v>
          </cell>
          <cell r="BH1147"/>
          <cell r="BI1147"/>
          <cell r="BJ1147"/>
          <cell r="BK1147">
            <v>0</v>
          </cell>
          <cell r="BL1147">
            <v>0</v>
          </cell>
          <cell r="BM1147"/>
          <cell r="BN1147">
            <v>0</v>
          </cell>
          <cell r="BO1147">
            <v>0</v>
          </cell>
        </row>
        <row r="1148">
          <cell r="I1148" t="str">
            <v>ОД-29/20</v>
          </cell>
          <cell r="J1148" t="str">
            <v>K_ОД-29/20</v>
          </cell>
          <cell r="K1148">
            <v>2020</v>
          </cell>
          <cell r="L1148">
            <v>2021</v>
          </cell>
          <cell r="M1148">
            <v>4444.76</v>
          </cell>
          <cell r="N1148">
            <v>4444.76</v>
          </cell>
          <cell r="O1148">
            <v>0</v>
          </cell>
          <cell r="P1148">
            <v>0.4</v>
          </cell>
          <cell r="Q1148">
            <v>0.4</v>
          </cell>
          <cell r="R1148">
            <v>0</v>
          </cell>
          <cell r="S1148">
            <v>0.4</v>
          </cell>
          <cell r="T1148">
            <v>0.4</v>
          </cell>
          <cell r="U1148">
            <v>0</v>
          </cell>
          <cell r="V1148">
            <v>0</v>
          </cell>
          <cell r="W1148">
            <v>4444.76</v>
          </cell>
          <cell r="X1148">
            <v>4444.76</v>
          </cell>
          <cell r="Y1148">
            <v>0</v>
          </cell>
          <cell r="Z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888.95</v>
          </cell>
          <cell r="AE1148">
            <v>888.95</v>
          </cell>
          <cell r="AF1148"/>
          <cell r="AG1148"/>
          <cell r="AH1148"/>
          <cell r="AI1148">
            <v>0.4</v>
          </cell>
          <cell r="AJ1148">
            <v>0.4</v>
          </cell>
          <cell r="AK1148">
            <v>3555.81</v>
          </cell>
          <cell r="AL1148">
            <v>3555.81</v>
          </cell>
          <cell r="AM1148"/>
          <cell r="AN1148"/>
          <cell r="AO1148"/>
          <cell r="AP1148">
            <v>0</v>
          </cell>
          <cell r="AQ1148">
            <v>0</v>
          </cell>
          <cell r="AR1148">
            <v>0</v>
          </cell>
          <cell r="AS1148">
            <v>0</v>
          </cell>
          <cell r="AT1148"/>
          <cell r="AU1148"/>
          <cell r="AV1148"/>
          <cell r="AW1148">
            <v>0</v>
          </cell>
          <cell r="AX1148">
            <v>0</v>
          </cell>
          <cell r="AY1148">
            <v>0</v>
          </cell>
          <cell r="AZ1148">
            <v>0</v>
          </cell>
          <cell r="BA1148"/>
          <cell r="BB1148"/>
          <cell r="BC1148"/>
          <cell r="BD1148">
            <v>0</v>
          </cell>
          <cell r="BE1148">
            <v>0</v>
          </cell>
          <cell r="BF1148">
            <v>0</v>
          </cell>
          <cell r="BG1148">
            <v>0</v>
          </cell>
          <cell r="BH1148"/>
          <cell r="BI1148"/>
          <cell r="BJ1148"/>
          <cell r="BK1148">
            <v>0</v>
          </cell>
          <cell r="BL1148">
            <v>0</v>
          </cell>
          <cell r="BM1148"/>
          <cell r="BN1148">
            <v>0</v>
          </cell>
          <cell r="BO1148">
            <v>0</v>
          </cell>
        </row>
        <row r="1149">
          <cell r="I1149" t="str">
            <v>6353/20</v>
          </cell>
          <cell r="J1149" t="str">
            <v>K_6353/20</v>
          </cell>
          <cell r="K1149">
            <v>2023</v>
          </cell>
          <cell r="L1149">
            <v>2023</v>
          </cell>
          <cell r="M1149">
            <v>37439.93</v>
          </cell>
          <cell r="N1149">
            <v>37439.93</v>
          </cell>
          <cell r="O1149">
            <v>0</v>
          </cell>
          <cell r="P1149">
            <v>2.37</v>
          </cell>
          <cell r="Q1149">
            <v>2.37</v>
          </cell>
          <cell r="R1149">
            <v>0</v>
          </cell>
          <cell r="S1149">
            <v>0.5</v>
          </cell>
          <cell r="T1149">
            <v>0.5</v>
          </cell>
          <cell r="U1149">
            <v>0</v>
          </cell>
          <cell r="V1149">
            <v>0</v>
          </cell>
          <cell r="W1149">
            <v>37439.93</v>
          </cell>
          <cell r="X1149">
            <v>37439.93</v>
          </cell>
          <cell r="Y1149">
            <v>0</v>
          </cell>
          <cell r="Z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0</v>
          </cell>
          <cell r="AE1149">
            <v>0</v>
          </cell>
          <cell r="AF1149"/>
          <cell r="AG1149"/>
          <cell r="AH1149"/>
          <cell r="AI1149">
            <v>0</v>
          </cell>
          <cell r="AJ1149">
            <v>0</v>
          </cell>
          <cell r="AK1149">
            <v>0</v>
          </cell>
          <cell r="AL1149">
            <v>0</v>
          </cell>
          <cell r="AM1149"/>
          <cell r="AN1149"/>
          <cell r="AO1149"/>
          <cell r="AP1149">
            <v>0</v>
          </cell>
          <cell r="AQ1149">
            <v>0</v>
          </cell>
          <cell r="AR1149">
            <v>0</v>
          </cell>
          <cell r="AS1149">
            <v>0</v>
          </cell>
          <cell r="AT1149"/>
          <cell r="AU1149"/>
          <cell r="AV1149"/>
          <cell r="AW1149">
            <v>2.37</v>
          </cell>
          <cell r="AX1149">
            <v>0.5</v>
          </cell>
          <cell r="AY1149">
            <v>37439.93</v>
          </cell>
          <cell r="AZ1149">
            <v>37439.93</v>
          </cell>
          <cell r="BA1149"/>
          <cell r="BB1149"/>
          <cell r="BC1149"/>
          <cell r="BD1149">
            <v>0</v>
          </cell>
          <cell r="BE1149">
            <v>0</v>
          </cell>
          <cell r="BF1149">
            <v>0</v>
          </cell>
          <cell r="BG1149">
            <v>0</v>
          </cell>
          <cell r="BH1149"/>
          <cell r="BI1149"/>
          <cell r="BJ1149"/>
          <cell r="BK1149">
            <v>0</v>
          </cell>
          <cell r="BL1149">
            <v>0</v>
          </cell>
          <cell r="BM1149"/>
          <cell r="BN1149">
            <v>0</v>
          </cell>
          <cell r="BO1149">
            <v>0</v>
          </cell>
        </row>
        <row r="1150">
          <cell r="I1150" t="str">
            <v>6341/20</v>
          </cell>
          <cell r="J1150" t="str">
            <v>J_6341/20</v>
          </cell>
          <cell r="K1150">
            <v>2020</v>
          </cell>
          <cell r="L1150">
            <v>2021</v>
          </cell>
          <cell r="M1150">
            <v>47157.98</v>
          </cell>
          <cell r="N1150">
            <v>47157.98</v>
          </cell>
          <cell r="O1150">
            <v>0</v>
          </cell>
          <cell r="P1150">
            <v>2.1</v>
          </cell>
          <cell r="Q1150">
            <v>2.1</v>
          </cell>
          <cell r="R1150">
            <v>0</v>
          </cell>
          <cell r="S1150">
            <v>0</v>
          </cell>
          <cell r="T1150">
            <v>0</v>
          </cell>
          <cell r="U1150">
            <v>0</v>
          </cell>
          <cell r="V1150">
            <v>0</v>
          </cell>
          <cell r="W1150">
            <v>47157.979999999996</v>
          </cell>
          <cell r="X1150">
            <v>47157.979999999996</v>
          </cell>
          <cell r="Y1150">
            <v>0</v>
          </cell>
          <cell r="Z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7157.98</v>
          </cell>
          <cell r="AE1150">
            <v>7157.98</v>
          </cell>
          <cell r="AF1150"/>
          <cell r="AG1150"/>
          <cell r="AH1150"/>
          <cell r="AI1150">
            <v>2.1</v>
          </cell>
          <cell r="AJ1150">
            <v>0</v>
          </cell>
          <cell r="AK1150">
            <v>2000</v>
          </cell>
          <cell r="AL1150">
            <v>2000</v>
          </cell>
          <cell r="AM1150"/>
          <cell r="AN1150"/>
          <cell r="AO1150"/>
          <cell r="AP1150">
            <v>0</v>
          </cell>
          <cell r="AQ1150">
            <v>0</v>
          </cell>
          <cell r="AR1150">
            <v>38000</v>
          </cell>
          <cell r="AS1150">
            <v>38000</v>
          </cell>
          <cell r="AT1150"/>
          <cell r="AU1150"/>
          <cell r="AV1150"/>
          <cell r="AW1150">
            <v>0</v>
          </cell>
          <cell r="AX1150">
            <v>0</v>
          </cell>
          <cell r="AY1150">
            <v>0</v>
          </cell>
          <cell r="AZ1150">
            <v>0</v>
          </cell>
          <cell r="BA1150"/>
          <cell r="BB1150"/>
          <cell r="BC1150"/>
          <cell r="BD1150">
            <v>0</v>
          </cell>
          <cell r="BE1150">
            <v>0</v>
          </cell>
          <cell r="BF1150">
            <v>0</v>
          </cell>
          <cell r="BG1150">
            <v>0</v>
          </cell>
          <cell r="BH1150"/>
          <cell r="BI1150"/>
          <cell r="BJ1150"/>
          <cell r="BK1150">
            <v>0</v>
          </cell>
          <cell r="BL1150">
            <v>0</v>
          </cell>
          <cell r="BM1150"/>
          <cell r="BN1150">
            <v>0</v>
          </cell>
          <cell r="BO1150">
            <v>0</v>
          </cell>
        </row>
        <row r="1151">
          <cell r="I1151" t="str">
            <v>ОД-5/20</v>
          </cell>
          <cell r="J1151" t="str">
            <v xml:space="preserve">K_ОД-5/20 </v>
          </cell>
          <cell r="K1151">
            <v>2020</v>
          </cell>
          <cell r="L1151">
            <v>2021</v>
          </cell>
          <cell r="M1151">
            <v>3443.63</v>
          </cell>
          <cell r="N1151">
            <v>3443.63</v>
          </cell>
          <cell r="O1151">
            <v>0</v>
          </cell>
          <cell r="P1151">
            <v>0.16</v>
          </cell>
          <cell r="Q1151">
            <v>0.16</v>
          </cell>
          <cell r="R1151">
            <v>0</v>
          </cell>
          <cell r="S1151">
            <v>0.4</v>
          </cell>
          <cell r="T1151">
            <v>0.4</v>
          </cell>
          <cell r="U1151">
            <v>0</v>
          </cell>
          <cell r="V1151">
            <v>0</v>
          </cell>
          <cell r="W1151">
            <v>3443.6300000000006</v>
          </cell>
          <cell r="X1151">
            <v>3443.6300000000006</v>
          </cell>
          <cell r="Y1151">
            <v>0</v>
          </cell>
          <cell r="Z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688.72600000000011</v>
          </cell>
          <cell r="AE1151">
            <v>688.72600000000011</v>
          </cell>
          <cell r="AF1151"/>
          <cell r="AG1151"/>
          <cell r="AH1151"/>
          <cell r="AI1151">
            <v>0.16</v>
          </cell>
          <cell r="AJ1151">
            <v>0.4</v>
          </cell>
          <cell r="AK1151">
            <v>2754.9040000000005</v>
          </cell>
          <cell r="AL1151">
            <v>2754.9040000000005</v>
          </cell>
          <cell r="AM1151"/>
          <cell r="AN1151"/>
          <cell r="AO1151"/>
          <cell r="AP1151">
            <v>0</v>
          </cell>
          <cell r="AQ1151">
            <v>0</v>
          </cell>
          <cell r="AR1151">
            <v>0</v>
          </cell>
          <cell r="AS1151">
            <v>0</v>
          </cell>
          <cell r="AT1151"/>
          <cell r="AU1151"/>
          <cell r="AV1151"/>
          <cell r="AW1151">
            <v>0</v>
          </cell>
          <cell r="AX1151">
            <v>0</v>
          </cell>
          <cell r="AY1151">
            <v>0</v>
          </cell>
          <cell r="AZ1151">
            <v>0</v>
          </cell>
          <cell r="BA1151"/>
          <cell r="BB1151"/>
          <cell r="BC1151"/>
          <cell r="BD1151">
            <v>0</v>
          </cell>
          <cell r="BE1151">
            <v>0</v>
          </cell>
          <cell r="BF1151">
            <v>0</v>
          </cell>
          <cell r="BG1151">
            <v>0</v>
          </cell>
          <cell r="BH1151"/>
          <cell r="BI1151"/>
          <cell r="BJ1151"/>
          <cell r="BK1151">
            <v>0</v>
          </cell>
          <cell r="BL1151">
            <v>0</v>
          </cell>
          <cell r="BM1151"/>
          <cell r="BN1151">
            <v>0</v>
          </cell>
          <cell r="BO1151">
            <v>0</v>
          </cell>
        </row>
        <row r="1152">
          <cell r="I1152" t="str">
            <v>6296/20</v>
          </cell>
          <cell r="J1152" t="str">
            <v>K_6296/20</v>
          </cell>
          <cell r="K1152">
            <v>2020</v>
          </cell>
          <cell r="L1152">
            <v>2021</v>
          </cell>
          <cell r="M1152">
            <v>4140.43</v>
          </cell>
          <cell r="N1152">
            <v>4140.43</v>
          </cell>
          <cell r="O1152">
            <v>0</v>
          </cell>
          <cell r="P1152">
            <v>0.25</v>
          </cell>
          <cell r="Q1152">
            <v>0.25</v>
          </cell>
          <cell r="R1152">
            <v>0</v>
          </cell>
          <cell r="S1152">
            <v>0.16</v>
          </cell>
          <cell r="T1152">
            <v>0.16</v>
          </cell>
          <cell r="U1152">
            <v>0</v>
          </cell>
          <cell r="V1152">
            <v>-3.9999999999054126E-3</v>
          </cell>
          <cell r="W1152">
            <v>4140.4340000000002</v>
          </cell>
          <cell r="X1152">
            <v>4140.4340000000002</v>
          </cell>
          <cell r="Y1152">
            <v>0</v>
          </cell>
          <cell r="Z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828.09</v>
          </cell>
          <cell r="AE1152">
            <v>828.09</v>
          </cell>
          <cell r="AF1152"/>
          <cell r="AG1152"/>
          <cell r="AH1152"/>
          <cell r="AI1152">
            <v>0.25</v>
          </cell>
          <cell r="AJ1152">
            <v>0.16</v>
          </cell>
          <cell r="AK1152">
            <v>3312.3440000000005</v>
          </cell>
          <cell r="AL1152">
            <v>3312.3440000000005</v>
          </cell>
          <cell r="AM1152"/>
          <cell r="AN1152"/>
          <cell r="AO1152"/>
          <cell r="AP1152">
            <v>0</v>
          </cell>
          <cell r="AQ1152">
            <v>0</v>
          </cell>
          <cell r="AR1152">
            <v>0</v>
          </cell>
          <cell r="AS1152">
            <v>0</v>
          </cell>
          <cell r="AT1152"/>
          <cell r="AU1152"/>
          <cell r="AV1152"/>
          <cell r="AW1152">
            <v>0</v>
          </cell>
          <cell r="AX1152">
            <v>0</v>
          </cell>
          <cell r="AY1152">
            <v>0</v>
          </cell>
          <cell r="AZ1152">
            <v>0</v>
          </cell>
          <cell r="BA1152"/>
          <cell r="BB1152"/>
          <cell r="BC1152"/>
          <cell r="BD1152">
            <v>0</v>
          </cell>
          <cell r="BE1152">
            <v>0</v>
          </cell>
          <cell r="BF1152">
            <v>0</v>
          </cell>
          <cell r="BG1152">
            <v>0</v>
          </cell>
          <cell r="BH1152"/>
          <cell r="BI1152"/>
          <cell r="BJ1152"/>
          <cell r="BK1152">
            <v>0</v>
          </cell>
          <cell r="BL1152">
            <v>0</v>
          </cell>
          <cell r="BM1152"/>
          <cell r="BN1152">
            <v>0</v>
          </cell>
          <cell r="BO1152">
            <v>0</v>
          </cell>
        </row>
        <row r="1153">
          <cell r="I1153" t="str">
            <v>6206/19</v>
          </cell>
          <cell r="J1153" t="str">
            <v>J_6206/19</v>
          </cell>
          <cell r="K1153">
            <v>2020</v>
          </cell>
          <cell r="L1153">
            <v>2021</v>
          </cell>
          <cell r="M1153">
            <v>3472.88</v>
          </cell>
          <cell r="N1153">
            <v>3472.88</v>
          </cell>
          <cell r="O1153">
            <v>0</v>
          </cell>
          <cell r="P1153">
            <v>0.2</v>
          </cell>
          <cell r="Q1153">
            <v>0.2</v>
          </cell>
          <cell r="R1153">
            <v>0</v>
          </cell>
          <cell r="S1153">
            <v>0.4</v>
          </cell>
          <cell r="T1153">
            <v>0.4</v>
          </cell>
          <cell r="U1153">
            <v>0</v>
          </cell>
          <cell r="V1153">
            <v>0</v>
          </cell>
          <cell r="W1153">
            <v>3472.88</v>
          </cell>
          <cell r="X1153">
            <v>3472.88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694.58</v>
          </cell>
          <cell r="AE1153">
            <v>694.58</v>
          </cell>
          <cell r="AF1153"/>
          <cell r="AG1153"/>
          <cell r="AH1153"/>
          <cell r="AI1153">
            <v>0.2</v>
          </cell>
          <cell r="AJ1153">
            <v>0.4</v>
          </cell>
          <cell r="AK1153">
            <v>2778.3</v>
          </cell>
          <cell r="AL1153">
            <v>2778.3</v>
          </cell>
          <cell r="AM1153"/>
          <cell r="AN1153"/>
          <cell r="AO1153"/>
          <cell r="AP1153">
            <v>0</v>
          </cell>
          <cell r="AQ1153">
            <v>0</v>
          </cell>
          <cell r="AR1153">
            <v>0</v>
          </cell>
          <cell r="AS1153">
            <v>0</v>
          </cell>
          <cell r="AT1153"/>
          <cell r="AU1153"/>
          <cell r="AV1153"/>
          <cell r="AW1153">
            <v>0</v>
          </cell>
          <cell r="AX1153">
            <v>0</v>
          </cell>
          <cell r="AY1153">
            <v>0</v>
          </cell>
          <cell r="AZ1153">
            <v>0</v>
          </cell>
          <cell r="BA1153"/>
          <cell r="BB1153"/>
          <cell r="BC1153"/>
          <cell r="BD1153">
            <v>0</v>
          </cell>
          <cell r="BE1153">
            <v>0</v>
          </cell>
          <cell r="BF1153">
            <v>0</v>
          </cell>
          <cell r="BG1153">
            <v>0</v>
          </cell>
          <cell r="BH1153"/>
          <cell r="BI1153"/>
          <cell r="BJ1153"/>
          <cell r="BK1153">
            <v>0</v>
          </cell>
          <cell r="BL1153">
            <v>0</v>
          </cell>
          <cell r="BM1153"/>
          <cell r="BN1153">
            <v>0</v>
          </cell>
          <cell r="BO1153">
            <v>0</v>
          </cell>
        </row>
        <row r="1154">
          <cell r="I1154" t="str">
            <v>6292/19</v>
          </cell>
          <cell r="J1154" t="str">
            <v>J_6292/19</v>
          </cell>
          <cell r="K1154">
            <v>2020</v>
          </cell>
          <cell r="L1154">
            <v>2021</v>
          </cell>
          <cell r="M1154">
            <v>7409.6</v>
          </cell>
          <cell r="N1154">
            <v>7409.6</v>
          </cell>
          <cell r="O1154">
            <v>0</v>
          </cell>
          <cell r="P1154">
            <v>0.3</v>
          </cell>
          <cell r="Q1154">
            <v>0.3</v>
          </cell>
          <cell r="R1154">
            <v>0</v>
          </cell>
          <cell r="S1154">
            <v>0.1</v>
          </cell>
          <cell r="T1154">
            <v>0.1</v>
          </cell>
          <cell r="U1154">
            <v>0</v>
          </cell>
          <cell r="V1154">
            <v>0</v>
          </cell>
          <cell r="W1154">
            <v>7409.6</v>
          </cell>
          <cell r="X1154">
            <v>7409.6</v>
          </cell>
          <cell r="Y1154">
            <v>0</v>
          </cell>
          <cell r="Z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1481.92</v>
          </cell>
          <cell r="AE1154">
            <v>1481.92</v>
          </cell>
          <cell r="AF1154"/>
          <cell r="AG1154"/>
          <cell r="AH1154"/>
          <cell r="AI1154">
            <v>0.3</v>
          </cell>
          <cell r="AJ1154">
            <v>0.1</v>
          </cell>
          <cell r="AK1154">
            <v>5927.68</v>
          </cell>
          <cell r="AL1154">
            <v>5927.68</v>
          </cell>
          <cell r="AM1154"/>
          <cell r="AN1154"/>
          <cell r="AO1154"/>
          <cell r="AP1154">
            <v>0</v>
          </cell>
          <cell r="AQ1154">
            <v>0</v>
          </cell>
          <cell r="AR1154">
            <v>0</v>
          </cell>
          <cell r="AS1154">
            <v>0</v>
          </cell>
          <cell r="AT1154"/>
          <cell r="AU1154"/>
          <cell r="AV1154"/>
          <cell r="AW1154">
            <v>0</v>
          </cell>
          <cell r="AX1154">
            <v>0</v>
          </cell>
          <cell r="AY1154">
            <v>0</v>
          </cell>
          <cell r="AZ1154">
            <v>0</v>
          </cell>
          <cell r="BA1154"/>
          <cell r="BB1154"/>
          <cell r="BC1154"/>
          <cell r="BD1154">
            <v>0</v>
          </cell>
          <cell r="BE1154">
            <v>0</v>
          </cell>
          <cell r="BF1154">
            <v>0</v>
          </cell>
          <cell r="BG1154">
            <v>0</v>
          </cell>
          <cell r="BH1154"/>
          <cell r="BI1154"/>
          <cell r="BJ1154"/>
          <cell r="BK1154">
            <v>0</v>
          </cell>
          <cell r="BL1154">
            <v>0</v>
          </cell>
          <cell r="BM1154"/>
          <cell r="BN1154">
            <v>0</v>
          </cell>
          <cell r="BO1154">
            <v>0</v>
          </cell>
        </row>
        <row r="1155">
          <cell r="I1155" t="str">
            <v>5692/19</v>
          </cell>
          <cell r="J1155" t="str">
            <v>J_5692/19</v>
          </cell>
          <cell r="K1155">
            <v>2020</v>
          </cell>
          <cell r="L1155">
            <v>2020</v>
          </cell>
          <cell r="M1155">
            <v>9194.09</v>
          </cell>
          <cell r="N1155">
            <v>9194.09</v>
          </cell>
          <cell r="O1155">
            <v>0</v>
          </cell>
          <cell r="P1155">
            <v>1.2</v>
          </cell>
          <cell r="Q1155">
            <v>1.2</v>
          </cell>
          <cell r="R1155">
            <v>0</v>
          </cell>
          <cell r="S1155">
            <v>0</v>
          </cell>
          <cell r="T1155">
            <v>0</v>
          </cell>
          <cell r="U1155">
            <v>0</v>
          </cell>
          <cell r="V1155">
            <v>0</v>
          </cell>
          <cell r="W1155">
            <v>9194.09</v>
          </cell>
          <cell r="X1155">
            <v>9194.09</v>
          </cell>
          <cell r="Y1155">
            <v>0</v>
          </cell>
          <cell r="Z1155">
            <v>0</v>
          </cell>
          <cell r="AA1155">
            <v>0</v>
          </cell>
          <cell r="AB1155">
            <v>1.2</v>
          </cell>
          <cell r="AC1155">
            <v>0</v>
          </cell>
          <cell r="AD1155">
            <v>1194.0899999999999</v>
          </cell>
          <cell r="AE1155">
            <v>1194.0899999999999</v>
          </cell>
          <cell r="AF1155"/>
          <cell r="AG1155"/>
          <cell r="AH1155"/>
          <cell r="AI1155">
            <v>0</v>
          </cell>
          <cell r="AJ1155">
            <v>0</v>
          </cell>
          <cell r="AK1155">
            <v>8000</v>
          </cell>
          <cell r="AL1155">
            <v>8000</v>
          </cell>
          <cell r="AM1155"/>
          <cell r="AN1155"/>
          <cell r="AO1155"/>
          <cell r="AP1155">
            <v>0</v>
          </cell>
          <cell r="AQ1155">
            <v>0</v>
          </cell>
          <cell r="AR1155">
            <v>0</v>
          </cell>
          <cell r="AS1155">
            <v>0</v>
          </cell>
          <cell r="AT1155"/>
          <cell r="AU1155"/>
          <cell r="AV1155"/>
          <cell r="AW1155">
            <v>0</v>
          </cell>
          <cell r="AX1155">
            <v>0</v>
          </cell>
          <cell r="AY1155">
            <v>0</v>
          </cell>
          <cell r="AZ1155">
            <v>0</v>
          </cell>
          <cell r="BA1155"/>
          <cell r="BB1155"/>
          <cell r="BC1155"/>
          <cell r="BD1155">
            <v>0</v>
          </cell>
          <cell r="BE1155">
            <v>0</v>
          </cell>
          <cell r="BF1155">
            <v>0</v>
          </cell>
          <cell r="BG1155">
            <v>0</v>
          </cell>
          <cell r="BH1155"/>
          <cell r="BI1155"/>
          <cell r="BJ1155"/>
          <cell r="BK1155">
            <v>0</v>
          </cell>
          <cell r="BL1155">
            <v>0</v>
          </cell>
          <cell r="BM1155"/>
          <cell r="BN1155">
            <v>0</v>
          </cell>
          <cell r="BO1155">
            <v>0</v>
          </cell>
        </row>
        <row r="1156">
          <cell r="I1156"/>
          <cell r="J1156"/>
          <cell r="K1156"/>
          <cell r="L1156"/>
          <cell r="M1156">
            <v>95035.560000000012</v>
          </cell>
          <cell r="N1156" t="e">
            <v>#N/A</v>
          </cell>
          <cell r="O1156" t="e">
            <v>#N/A</v>
          </cell>
          <cell r="P1156">
            <v>0</v>
          </cell>
          <cell r="Q1156" t="e">
            <v>#N/A</v>
          </cell>
          <cell r="R1156" t="e">
            <v>#N/A</v>
          </cell>
          <cell r="S1156">
            <v>0</v>
          </cell>
          <cell r="T1156" t="e">
            <v>#N/A</v>
          </cell>
          <cell r="U1156" t="e">
            <v>#N/A</v>
          </cell>
          <cell r="V1156">
            <v>95035.560000000012</v>
          </cell>
          <cell r="W1156">
            <v>0</v>
          </cell>
          <cell r="X1156">
            <v>0</v>
          </cell>
          <cell r="Y1156">
            <v>0</v>
          </cell>
          <cell r="Z1156">
            <v>0</v>
          </cell>
          <cell r="AA1156">
            <v>0</v>
          </cell>
          <cell r="AB1156"/>
          <cell r="AC1156"/>
          <cell r="AD1156"/>
          <cell r="AE1156"/>
          <cell r="AF1156">
            <v>0</v>
          </cell>
          <cell r="AG1156">
            <v>0</v>
          </cell>
          <cell r="AH1156">
            <v>0</v>
          </cell>
          <cell r="AI1156"/>
          <cell r="AJ1156"/>
          <cell r="AK1156"/>
          <cell r="AL1156"/>
          <cell r="AM1156">
            <v>0</v>
          </cell>
          <cell r="AN1156">
            <v>0</v>
          </cell>
          <cell r="AO1156">
            <v>0</v>
          </cell>
          <cell r="AP1156"/>
          <cell r="AQ1156"/>
          <cell r="AR1156"/>
          <cell r="AS1156"/>
          <cell r="AT1156">
            <v>0</v>
          </cell>
          <cell r="AU1156">
            <v>0</v>
          </cell>
          <cell r="AV1156">
            <v>0</v>
          </cell>
          <cell r="AW1156"/>
          <cell r="AX1156"/>
          <cell r="AY1156"/>
          <cell r="AZ1156"/>
          <cell r="BA1156">
            <v>0</v>
          </cell>
          <cell r="BB1156">
            <v>0</v>
          </cell>
          <cell r="BC1156">
            <v>0</v>
          </cell>
          <cell r="BD1156"/>
          <cell r="BE1156"/>
          <cell r="BF1156"/>
          <cell r="BG1156"/>
          <cell r="BH1156">
            <v>0</v>
          </cell>
          <cell r="BI1156">
            <v>0</v>
          </cell>
          <cell r="BJ1156">
            <v>0</v>
          </cell>
          <cell r="BK1156"/>
          <cell r="BL1156"/>
          <cell r="BM1156">
            <v>0</v>
          </cell>
          <cell r="BN1156"/>
          <cell r="BO1156"/>
        </row>
        <row r="1157">
          <cell r="I1157" t="str">
            <v>2300/15</v>
          </cell>
          <cell r="J1157" t="str">
            <v>G_2300/15</v>
          </cell>
          <cell r="K1157">
            <v>2017</v>
          </cell>
          <cell r="L1157">
            <v>2020</v>
          </cell>
          <cell r="M1157">
            <v>13075.01</v>
          </cell>
          <cell r="N1157">
            <v>13075.01</v>
          </cell>
          <cell r="O1157">
            <v>0</v>
          </cell>
          <cell r="P1157">
            <v>1.75</v>
          </cell>
          <cell r="Q1157">
            <v>1.75</v>
          </cell>
          <cell r="R1157">
            <v>0</v>
          </cell>
          <cell r="S1157">
            <v>0</v>
          </cell>
          <cell r="T1157">
            <v>0</v>
          </cell>
          <cell r="U1157">
            <v>0</v>
          </cell>
          <cell r="V1157">
            <v>2398.3799999999992</v>
          </cell>
          <cell r="W1157">
            <v>10676.630000000001</v>
          </cell>
          <cell r="X1157">
            <v>10676.630000000001</v>
          </cell>
          <cell r="Y1157">
            <v>0</v>
          </cell>
          <cell r="Z1157">
            <v>0</v>
          </cell>
          <cell r="AA1157">
            <v>0</v>
          </cell>
          <cell r="AB1157">
            <v>1.75</v>
          </cell>
          <cell r="AC1157">
            <v>0</v>
          </cell>
          <cell r="AD1157">
            <v>1376.63</v>
          </cell>
          <cell r="AE1157">
            <v>1376.63</v>
          </cell>
          <cell r="AF1157"/>
          <cell r="AG1157"/>
          <cell r="AH1157"/>
          <cell r="AI1157">
            <v>0</v>
          </cell>
          <cell r="AJ1157">
            <v>0</v>
          </cell>
          <cell r="AK1157">
            <v>9300</v>
          </cell>
          <cell r="AL1157">
            <v>9300</v>
          </cell>
          <cell r="AM1157"/>
          <cell r="AN1157"/>
          <cell r="AO1157"/>
          <cell r="AP1157">
            <v>0</v>
          </cell>
          <cell r="AQ1157">
            <v>0</v>
          </cell>
          <cell r="AR1157">
            <v>0</v>
          </cell>
          <cell r="AS1157">
            <v>0</v>
          </cell>
          <cell r="AT1157"/>
          <cell r="AU1157"/>
          <cell r="AV1157"/>
          <cell r="AW1157">
            <v>0</v>
          </cell>
          <cell r="AX1157">
            <v>0</v>
          </cell>
          <cell r="AY1157">
            <v>0</v>
          </cell>
          <cell r="AZ1157">
            <v>0</v>
          </cell>
          <cell r="BA1157"/>
          <cell r="BB1157"/>
          <cell r="BC1157"/>
          <cell r="BD1157">
            <v>0</v>
          </cell>
          <cell r="BE1157">
            <v>0</v>
          </cell>
          <cell r="BF1157">
            <v>0</v>
          </cell>
          <cell r="BG1157">
            <v>0</v>
          </cell>
          <cell r="BH1157"/>
          <cell r="BI1157"/>
          <cell r="BJ1157"/>
          <cell r="BK1157">
            <v>0</v>
          </cell>
          <cell r="BL1157">
            <v>0</v>
          </cell>
          <cell r="BM1157"/>
          <cell r="BN1157">
            <v>0</v>
          </cell>
          <cell r="BO1157">
            <v>0</v>
          </cell>
        </row>
        <row r="1158">
          <cell r="I1158" t="str">
            <v>5239/18</v>
          </cell>
          <cell r="J1158" t="str">
            <v>J_5239/18</v>
          </cell>
          <cell r="K1158">
            <v>2020</v>
          </cell>
          <cell r="L1158">
            <v>2023</v>
          </cell>
          <cell r="M1158">
            <v>17000.43</v>
          </cell>
          <cell r="N1158">
            <v>17000.43</v>
          </cell>
          <cell r="O1158">
            <v>0</v>
          </cell>
          <cell r="P1158">
            <v>2</v>
          </cell>
          <cell r="Q1158">
            <v>2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17000.43</v>
          </cell>
          <cell r="X1158">
            <v>17000.43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2532.75</v>
          </cell>
          <cell r="AE1158">
            <v>2532.75</v>
          </cell>
          <cell r="AF1158"/>
          <cell r="AG1158"/>
          <cell r="AH1158"/>
          <cell r="AI1158">
            <v>0</v>
          </cell>
          <cell r="AJ1158">
            <v>0</v>
          </cell>
          <cell r="AK1158">
            <v>14447.68</v>
          </cell>
          <cell r="AL1158">
            <v>14447.68</v>
          </cell>
          <cell r="AM1158"/>
          <cell r="AN1158"/>
          <cell r="AO1158"/>
          <cell r="AP1158">
            <v>0</v>
          </cell>
          <cell r="AQ1158">
            <v>0</v>
          </cell>
          <cell r="AR1158">
            <v>10</v>
          </cell>
          <cell r="AS1158">
            <v>10</v>
          </cell>
          <cell r="AT1158"/>
          <cell r="AU1158"/>
          <cell r="AV1158"/>
          <cell r="AW1158">
            <v>2</v>
          </cell>
          <cell r="AX1158">
            <v>0</v>
          </cell>
          <cell r="AY1158">
            <v>10</v>
          </cell>
          <cell r="AZ1158">
            <v>10</v>
          </cell>
          <cell r="BA1158"/>
          <cell r="BB1158"/>
          <cell r="BC1158"/>
          <cell r="BD1158">
            <v>0</v>
          </cell>
          <cell r="BE1158">
            <v>0</v>
          </cell>
          <cell r="BF1158">
            <v>0</v>
          </cell>
          <cell r="BG1158">
            <v>0</v>
          </cell>
          <cell r="BH1158"/>
          <cell r="BI1158"/>
          <cell r="BJ1158"/>
          <cell r="BK1158">
            <v>0</v>
          </cell>
          <cell r="BL1158">
            <v>0</v>
          </cell>
          <cell r="BM1158"/>
          <cell r="BN1158">
            <v>0</v>
          </cell>
          <cell r="BO1158">
            <v>0</v>
          </cell>
        </row>
        <row r="1159">
          <cell r="I1159" t="str">
            <v>5337/18</v>
          </cell>
          <cell r="J1159" t="str">
            <v xml:space="preserve">I_5337/18 </v>
          </cell>
          <cell r="K1159">
            <v>2019</v>
          </cell>
          <cell r="L1159">
            <v>2024</v>
          </cell>
          <cell r="M1159">
            <v>1634.31</v>
          </cell>
          <cell r="N1159">
            <v>1634.31</v>
          </cell>
          <cell r="O1159">
            <v>0</v>
          </cell>
          <cell r="P1159">
            <v>0.4</v>
          </cell>
          <cell r="Q1159">
            <v>0.4</v>
          </cell>
          <cell r="R1159">
            <v>0</v>
          </cell>
          <cell r="S1159">
            <v>0</v>
          </cell>
          <cell r="T1159">
            <v>0</v>
          </cell>
          <cell r="U1159">
            <v>0</v>
          </cell>
          <cell r="V1159">
            <v>0</v>
          </cell>
          <cell r="W1159">
            <v>1634.31</v>
          </cell>
          <cell r="X1159">
            <v>1634.31</v>
          </cell>
          <cell r="Y1159">
            <v>0</v>
          </cell>
          <cell r="Z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0</v>
          </cell>
          <cell r="AE1159">
            <v>0</v>
          </cell>
          <cell r="AF1159"/>
          <cell r="AG1159"/>
          <cell r="AH1159"/>
          <cell r="AI1159">
            <v>0</v>
          </cell>
          <cell r="AJ1159">
            <v>0</v>
          </cell>
          <cell r="AK1159">
            <v>0</v>
          </cell>
          <cell r="AL1159">
            <v>0</v>
          </cell>
          <cell r="AM1159"/>
          <cell r="AN1159"/>
          <cell r="AO1159"/>
          <cell r="AP1159">
            <v>0</v>
          </cell>
          <cell r="AQ1159">
            <v>0</v>
          </cell>
          <cell r="AR1159">
            <v>0</v>
          </cell>
          <cell r="AS1159">
            <v>0</v>
          </cell>
          <cell r="AT1159"/>
          <cell r="AU1159"/>
          <cell r="AV1159"/>
          <cell r="AW1159">
            <v>0</v>
          </cell>
          <cell r="AX1159">
            <v>0</v>
          </cell>
          <cell r="AY1159">
            <v>634.30999999999995</v>
          </cell>
          <cell r="AZ1159">
            <v>634.30999999999995</v>
          </cell>
          <cell r="BA1159"/>
          <cell r="BB1159"/>
          <cell r="BC1159"/>
          <cell r="BD1159">
            <v>0.4</v>
          </cell>
          <cell r="BE1159">
            <v>0</v>
          </cell>
          <cell r="BF1159">
            <v>1000</v>
          </cell>
          <cell r="BG1159">
            <v>1000</v>
          </cell>
          <cell r="BH1159"/>
          <cell r="BI1159"/>
          <cell r="BJ1159"/>
          <cell r="BK1159">
            <v>0</v>
          </cell>
          <cell r="BL1159">
            <v>0</v>
          </cell>
          <cell r="BM1159"/>
          <cell r="BN1159">
            <v>0</v>
          </cell>
          <cell r="BO1159">
            <v>0</v>
          </cell>
        </row>
        <row r="1160">
          <cell r="I1160" t="str">
            <v>5476/18</v>
          </cell>
          <cell r="J1160" t="str">
            <v xml:space="preserve">I_5476/18 </v>
          </cell>
          <cell r="K1160">
            <v>2019</v>
          </cell>
          <cell r="L1160">
            <v>2021</v>
          </cell>
          <cell r="M1160">
            <v>538.65</v>
          </cell>
          <cell r="N1160">
            <v>538.65</v>
          </cell>
          <cell r="O1160">
            <v>0</v>
          </cell>
          <cell r="P1160">
            <v>0.45</v>
          </cell>
          <cell r="Q1160">
            <v>0.45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463.71</v>
          </cell>
          <cell r="W1160">
            <v>74.94</v>
          </cell>
          <cell r="X1160">
            <v>74.94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64.94</v>
          </cell>
          <cell r="AE1160">
            <v>64.94</v>
          </cell>
          <cell r="AF1160"/>
          <cell r="AG1160"/>
          <cell r="AH1160"/>
          <cell r="AI1160">
            <v>0.45</v>
          </cell>
          <cell r="AJ1160">
            <v>0</v>
          </cell>
          <cell r="AK1160">
            <v>10</v>
          </cell>
          <cell r="AL1160">
            <v>10</v>
          </cell>
          <cell r="AM1160"/>
          <cell r="AN1160"/>
          <cell r="AO1160"/>
          <cell r="AP1160">
            <v>0</v>
          </cell>
          <cell r="AQ1160">
            <v>0</v>
          </cell>
          <cell r="AR1160">
            <v>0</v>
          </cell>
          <cell r="AS1160">
            <v>0</v>
          </cell>
          <cell r="AT1160"/>
          <cell r="AU1160"/>
          <cell r="AV1160"/>
          <cell r="AW1160">
            <v>0</v>
          </cell>
          <cell r="AX1160">
            <v>0</v>
          </cell>
          <cell r="AY1160">
            <v>0</v>
          </cell>
          <cell r="AZ1160">
            <v>0</v>
          </cell>
          <cell r="BA1160"/>
          <cell r="BB1160"/>
          <cell r="BC1160"/>
          <cell r="BD1160">
            <v>0</v>
          </cell>
          <cell r="BE1160">
            <v>0</v>
          </cell>
          <cell r="BF1160">
            <v>0</v>
          </cell>
          <cell r="BG1160">
            <v>0</v>
          </cell>
          <cell r="BH1160"/>
          <cell r="BI1160"/>
          <cell r="BJ1160"/>
          <cell r="BK1160">
            <v>0</v>
          </cell>
          <cell r="BL1160">
            <v>0</v>
          </cell>
          <cell r="BM1160"/>
          <cell r="BN1160">
            <v>0</v>
          </cell>
          <cell r="BO1160">
            <v>0</v>
          </cell>
        </row>
        <row r="1161">
          <cell r="I1161" t="str">
            <v>2301/15</v>
          </cell>
          <cell r="J1161" t="str">
            <v>I_2301/15</v>
          </cell>
          <cell r="K1161">
            <v>2018</v>
          </cell>
          <cell r="L1161">
            <v>2020</v>
          </cell>
          <cell r="M1161">
            <v>14339.08</v>
          </cell>
          <cell r="N1161">
            <v>14339.08</v>
          </cell>
          <cell r="O1161">
            <v>0</v>
          </cell>
          <cell r="P1161">
            <v>2.0299999999999998</v>
          </cell>
          <cell r="Q1161">
            <v>2.0299999999999998</v>
          </cell>
          <cell r="R1161">
            <v>0</v>
          </cell>
          <cell r="S1161">
            <v>0</v>
          </cell>
          <cell r="T1161">
            <v>0</v>
          </cell>
          <cell r="U1161">
            <v>0</v>
          </cell>
          <cell r="V1161">
            <v>1885.7399999999998</v>
          </cell>
          <cell r="W1161">
            <v>12453.34</v>
          </cell>
          <cell r="X1161">
            <v>12453.34</v>
          </cell>
          <cell r="Y1161">
            <v>0</v>
          </cell>
          <cell r="Z1161">
            <v>0</v>
          </cell>
          <cell r="AA1161">
            <v>0</v>
          </cell>
          <cell r="AB1161">
            <v>2.0299999999999998</v>
          </cell>
          <cell r="AC1161">
            <v>0</v>
          </cell>
          <cell r="AD1161">
            <v>3554.83</v>
          </cell>
          <cell r="AE1161">
            <v>3554.83</v>
          </cell>
          <cell r="AF1161"/>
          <cell r="AG1161"/>
          <cell r="AH1161"/>
          <cell r="AI1161">
            <v>0</v>
          </cell>
          <cell r="AJ1161">
            <v>0</v>
          </cell>
          <cell r="AK1161">
            <v>8898.51</v>
          </cell>
          <cell r="AL1161">
            <v>8898.51</v>
          </cell>
          <cell r="AM1161"/>
          <cell r="AN1161"/>
          <cell r="AO1161"/>
          <cell r="AP1161">
            <v>0</v>
          </cell>
          <cell r="AQ1161">
            <v>0</v>
          </cell>
          <cell r="AR1161">
            <v>0</v>
          </cell>
          <cell r="AS1161">
            <v>0</v>
          </cell>
          <cell r="AT1161"/>
          <cell r="AU1161"/>
          <cell r="AV1161"/>
          <cell r="AW1161">
            <v>0</v>
          </cell>
          <cell r="AX1161">
            <v>0</v>
          </cell>
          <cell r="AY1161">
            <v>0</v>
          </cell>
          <cell r="AZ1161">
            <v>0</v>
          </cell>
          <cell r="BA1161"/>
          <cell r="BB1161"/>
          <cell r="BC1161"/>
          <cell r="BD1161">
            <v>0</v>
          </cell>
          <cell r="BE1161">
            <v>0</v>
          </cell>
          <cell r="BF1161">
            <v>0</v>
          </cell>
          <cell r="BG1161">
            <v>0</v>
          </cell>
          <cell r="BH1161"/>
          <cell r="BI1161"/>
          <cell r="BJ1161"/>
          <cell r="BK1161">
            <v>0</v>
          </cell>
          <cell r="BL1161">
            <v>0</v>
          </cell>
          <cell r="BM1161"/>
          <cell r="BN1161">
            <v>0</v>
          </cell>
          <cell r="BO1161">
            <v>0</v>
          </cell>
        </row>
        <row r="1162">
          <cell r="I1162" t="str">
            <v>2302/15</v>
          </cell>
          <cell r="J1162" t="str">
            <v>I_2302/15</v>
          </cell>
          <cell r="K1162">
            <v>2018</v>
          </cell>
          <cell r="L1162">
            <v>2022</v>
          </cell>
          <cell r="M1162">
            <v>14088.23</v>
          </cell>
          <cell r="N1162">
            <v>14088.23</v>
          </cell>
          <cell r="O1162">
            <v>0</v>
          </cell>
          <cell r="P1162">
            <v>2.14</v>
          </cell>
          <cell r="Q1162">
            <v>2.14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  <cell r="W1162">
            <v>14088.23</v>
          </cell>
          <cell r="X1162">
            <v>14088.23</v>
          </cell>
          <cell r="Y1162">
            <v>0</v>
          </cell>
          <cell r="Z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0</v>
          </cell>
          <cell r="AE1162">
            <v>0</v>
          </cell>
          <cell r="AF1162"/>
          <cell r="AG1162"/>
          <cell r="AH1162"/>
          <cell r="AI1162">
            <v>0</v>
          </cell>
          <cell r="AJ1162">
            <v>0</v>
          </cell>
          <cell r="AK1162">
            <v>0</v>
          </cell>
          <cell r="AL1162">
            <v>0</v>
          </cell>
          <cell r="AM1162"/>
          <cell r="AN1162"/>
          <cell r="AO1162"/>
          <cell r="AP1162">
            <v>2.14</v>
          </cell>
          <cell r="AQ1162">
            <v>0</v>
          </cell>
          <cell r="AR1162">
            <v>267.81</v>
          </cell>
          <cell r="AS1162">
            <v>267.81</v>
          </cell>
          <cell r="AT1162"/>
          <cell r="AU1162"/>
          <cell r="AV1162"/>
          <cell r="AW1162">
            <v>0</v>
          </cell>
          <cell r="AX1162">
            <v>0</v>
          </cell>
          <cell r="AY1162">
            <v>13820.42</v>
          </cell>
          <cell r="AZ1162">
            <v>13820.42</v>
          </cell>
          <cell r="BA1162"/>
          <cell r="BB1162"/>
          <cell r="BC1162"/>
          <cell r="BD1162">
            <v>0</v>
          </cell>
          <cell r="BE1162">
            <v>0</v>
          </cell>
          <cell r="BF1162">
            <v>0</v>
          </cell>
          <cell r="BG1162">
            <v>0</v>
          </cell>
          <cell r="BH1162"/>
          <cell r="BI1162"/>
          <cell r="BJ1162"/>
          <cell r="BK1162">
            <v>0</v>
          </cell>
          <cell r="BL1162">
            <v>0</v>
          </cell>
          <cell r="BM1162"/>
          <cell r="BN1162">
            <v>0</v>
          </cell>
          <cell r="BO1162">
            <v>0</v>
          </cell>
        </row>
        <row r="1163">
          <cell r="I1163" t="str">
            <v>2303/15</v>
          </cell>
          <cell r="J1163" t="str">
            <v>I_2303/15</v>
          </cell>
          <cell r="K1163">
            <v>2018</v>
          </cell>
          <cell r="L1163">
            <v>2023</v>
          </cell>
          <cell r="M1163">
            <v>14560.9</v>
          </cell>
          <cell r="N1163">
            <v>14560.9</v>
          </cell>
          <cell r="O1163">
            <v>0</v>
          </cell>
          <cell r="P1163">
            <v>1.73</v>
          </cell>
          <cell r="Q1163">
            <v>1.73</v>
          </cell>
          <cell r="R1163">
            <v>0</v>
          </cell>
          <cell r="S1163">
            <v>0</v>
          </cell>
          <cell r="T1163">
            <v>0</v>
          </cell>
          <cell r="U1163">
            <v>0</v>
          </cell>
          <cell r="V1163">
            <v>1070.0499999999993</v>
          </cell>
          <cell r="W1163">
            <v>13490.85</v>
          </cell>
          <cell r="X1163">
            <v>13490.85</v>
          </cell>
          <cell r="Y1163">
            <v>0</v>
          </cell>
          <cell r="Z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2163.62</v>
          </cell>
          <cell r="AE1163">
            <v>2163.62</v>
          </cell>
          <cell r="AF1163"/>
          <cell r="AG1163"/>
          <cell r="AH1163"/>
          <cell r="AI1163">
            <v>0</v>
          </cell>
          <cell r="AJ1163">
            <v>0</v>
          </cell>
          <cell r="AK1163">
            <v>1000</v>
          </cell>
          <cell r="AL1163">
            <v>1000</v>
          </cell>
          <cell r="AM1163"/>
          <cell r="AN1163"/>
          <cell r="AO1163"/>
          <cell r="AP1163">
            <v>0</v>
          </cell>
          <cell r="AQ1163">
            <v>0</v>
          </cell>
          <cell r="AR1163">
            <v>327.23</v>
          </cell>
          <cell r="AS1163">
            <v>327.23</v>
          </cell>
          <cell r="AT1163"/>
          <cell r="AU1163"/>
          <cell r="AV1163"/>
          <cell r="AW1163">
            <v>1.73</v>
          </cell>
          <cell r="AX1163">
            <v>0</v>
          </cell>
          <cell r="AY1163">
            <v>10000</v>
          </cell>
          <cell r="AZ1163">
            <v>10000</v>
          </cell>
          <cell r="BA1163"/>
          <cell r="BB1163"/>
          <cell r="BC1163"/>
          <cell r="BD1163">
            <v>0</v>
          </cell>
          <cell r="BE1163">
            <v>0</v>
          </cell>
          <cell r="BF1163">
            <v>0</v>
          </cell>
          <cell r="BG1163">
            <v>0</v>
          </cell>
          <cell r="BH1163"/>
          <cell r="BI1163"/>
          <cell r="BJ1163"/>
          <cell r="BK1163">
            <v>0</v>
          </cell>
          <cell r="BL1163">
            <v>0</v>
          </cell>
          <cell r="BM1163"/>
          <cell r="BN1163">
            <v>0</v>
          </cell>
          <cell r="BO1163">
            <v>0</v>
          </cell>
        </row>
        <row r="1164">
          <cell r="I1164" t="str">
            <v>2304/15</v>
          </cell>
          <cell r="J1164" t="str">
            <v>G_2304/15</v>
          </cell>
          <cell r="K1164">
            <v>2019</v>
          </cell>
          <cell r="L1164">
            <v>2023</v>
          </cell>
          <cell r="M1164">
            <v>16811.93</v>
          </cell>
          <cell r="N1164">
            <v>16811.93</v>
          </cell>
          <cell r="O1164">
            <v>0</v>
          </cell>
          <cell r="P1164">
            <v>2.63</v>
          </cell>
          <cell r="Q1164">
            <v>2.63</v>
          </cell>
          <cell r="R1164">
            <v>0</v>
          </cell>
          <cell r="S1164">
            <v>0</v>
          </cell>
          <cell r="T1164">
            <v>0</v>
          </cell>
          <cell r="U1164">
            <v>0</v>
          </cell>
          <cell r="V1164">
            <v>1000</v>
          </cell>
          <cell r="W1164">
            <v>15811.93</v>
          </cell>
          <cell r="X1164">
            <v>15811.93</v>
          </cell>
          <cell r="Y1164">
            <v>0</v>
          </cell>
          <cell r="Z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0</v>
          </cell>
          <cell r="AE1164">
            <v>0</v>
          </cell>
          <cell r="AF1164"/>
          <cell r="AG1164"/>
          <cell r="AH1164"/>
          <cell r="AI1164">
            <v>0</v>
          </cell>
          <cell r="AJ1164">
            <v>0</v>
          </cell>
          <cell r="AK1164">
            <v>0</v>
          </cell>
          <cell r="AL1164">
            <v>0</v>
          </cell>
          <cell r="AM1164"/>
          <cell r="AN1164"/>
          <cell r="AO1164"/>
          <cell r="AP1164">
            <v>0</v>
          </cell>
          <cell r="AQ1164">
            <v>0</v>
          </cell>
          <cell r="AR1164">
            <v>0</v>
          </cell>
          <cell r="AS1164">
            <v>0</v>
          </cell>
          <cell r="AT1164"/>
          <cell r="AU1164"/>
          <cell r="AV1164"/>
          <cell r="AW1164">
            <v>2.63</v>
          </cell>
          <cell r="AX1164">
            <v>0</v>
          </cell>
          <cell r="AY1164">
            <v>1097.9000000000001</v>
          </cell>
          <cell r="AZ1164">
            <v>1097.9000000000001</v>
          </cell>
          <cell r="BA1164"/>
          <cell r="BB1164"/>
          <cell r="BC1164"/>
          <cell r="BD1164">
            <v>0</v>
          </cell>
          <cell r="BE1164">
            <v>0</v>
          </cell>
          <cell r="BF1164">
            <v>14714.03</v>
          </cell>
          <cell r="BG1164">
            <v>14714.03</v>
          </cell>
          <cell r="BH1164"/>
          <cell r="BI1164"/>
          <cell r="BJ1164"/>
          <cell r="BK1164">
            <v>0</v>
          </cell>
          <cell r="BL1164">
            <v>0</v>
          </cell>
          <cell r="BM1164"/>
          <cell r="BN1164">
            <v>0</v>
          </cell>
          <cell r="BO1164">
            <v>0</v>
          </cell>
        </row>
        <row r="1165">
          <cell r="I1165" t="str">
            <v>5988/19</v>
          </cell>
          <cell r="J1165" t="str">
            <v xml:space="preserve">J_5988/19 </v>
          </cell>
          <cell r="K1165">
            <v>2019</v>
          </cell>
          <cell r="L1165">
            <v>2021</v>
          </cell>
          <cell r="M1165">
            <v>2987.02</v>
          </cell>
          <cell r="N1165">
            <v>2987.02</v>
          </cell>
          <cell r="O1165">
            <v>0</v>
          </cell>
          <cell r="P1165">
            <v>0.5</v>
          </cell>
          <cell r="Q1165">
            <v>0.5</v>
          </cell>
          <cell r="R1165">
            <v>0</v>
          </cell>
          <cell r="S1165">
            <v>0.1</v>
          </cell>
          <cell r="T1165">
            <v>0.1</v>
          </cell>
          <cell r="U1165">
            <v>0</v>
          </cell>
          <cell r="V1165">
            <v>130.02999999999975</v>
          </cell>
          <cell r="W1165">
            <v>2856.9900000000002</v>
          </cell>
          <cell r="X1165">
            <v>2856.9900000000002</v>
          </cell>
          <cell r="Y1165">
            <v>0</v>
          </cell>
          <cell r="Z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571.4</v>
          </cell>
          <cell r="AE1165">
            <v>571.4</v>
          </cell>
          <cell r="AF1165"/>
          <cell r="AG1165"/>
          <cell r="AH1165"/>
          <cell r="AI1165">
            <v>0.5</v>
          </cell>
          <cell r="AJ1165">
            <v>0.1</v>
          </cell>
          <cell r="AK1165">
            <v>2285.59</v>
          </cell>
          <cell r="AL1165">
            <v>2285.59</v>
          </cell>
          <cell r="AM1165"/>
          <cell r="AN1165"/>
          <cell r="AO1165"/>
          <cell r="AP1165">
            <v>0</v>
          </cell>
          <cell r="AQ1165">
            <v>0</v>
          </cell>
          <cell r="AR1165">
            <v>0</v>
          </cell>
          <cell r="AS1165">
            <v>0</v>
          </cell>
          <cell r="AT1165"/>
          <cell r="AU1165"/>
          <cell r="AV1165"/>
          <cell r="AW1165">
            <v>0</v>
          </cell>
          <cell r="AX1165">
            <v>0</v>
          </cell>
          <cell r="AY1165">
            <v>0</v>
          </cell>
          <cell r="AZ1165">
            <v>0</v>
          </cell>
          <cell r="BA1165"/>
          <cell r="BB1165"/>
          <cell r="BC1165"/>
          <cell r="BD1165">
            <v>0</v>
          </cell>
          <cell r="BE1165">
            <v>0</v>
          </cell>
          <cell r="BF1165">
            <v>0</v>
          </cell>
          <cell r="BG1165">
            <v>0</v>
          </cell>
          <cell r="BH1165"/>
          <cell r="BI1165"/>
          <cell r="BJ1165"/>
          <cell r="BK1165">
            <v>0</v>
          </cell>
          <cell r="BL1165">
            <v>0</v>
          </cell>
          <cell r="BM1165"/>
          <cell r="BN1165">
            <v>0</v>
          </cell>
          <cell r="BO1165">
            <v>0</v>
          </cell>
        </row>
        <row r="1166">
          <cell r="I1166"/>
          <cell r="J1166"/>
          <cell r="K1166"/>
          <cell r="L1166"/>
          <cell r="M1166">
            <v>39407.83</v>
          </cell>
          <cell r="N1166" t="e">
            <v>#N/A</v>
          </cell>
          <cell r="O1166" t="e">
            <v>#N/A</v>
          </cell>
          <cell r="P1166">
            <v>0</v>
          </cell>
          <cell r="Q1166" t="e">
            <v>#N/A</v>
          </cell>
          <cell r="R1166" t="e">
            <v>#N/A</v>
          </cell>
          <cell r="S1166">
            <v>0</v>
          </cell>
          <cell r="T1166" t="e">
            <v>#N/A</v>
          </cell>
          <cell r="U1166" t="e">
            <v>#N/A</v>
          </cell>
          <cell r="V1166">
            <v>39407.83</v>
          </cell>
          <cell r="W1166">
            <v>0</v>
          </cell>
          <cell r="X1166">
            <v>0</v>
          </cell>
          <cell r="Y1166">
            <v>0</v>
          </cell>
          <cell r="Z1166">
            <v>0</v>
          </cell>
          <cell r="AA1166">
            <v>0</v>
          </cell>
          <cell r="AB1166"/>
          <cell r="AC1166"/>
          <cell r="AD1166"/>
          <cell r="AE1166"/>
          <cell r="AF1166">
            <v>0</v>
          </cell>
          <cell r="AG1166">
            <v>0</v>
          </cell>
          <cell r="AH1166">
            <v>0</v>
          </cell>
          <cell r="AI1166"/>
          <cell r="AJ1166"/>
          <cell r="AK1166"/>
          <cell r="AL1166"/>
          <cell r="AM1166">
            <v>0</v>
          </cell>
          <cell r="AN1166">
            <v>0</v>
          </cell>
          <cell r="AO1166">
            <v>0</v>
          </cell>
          <cell r="AP1166"/>
          <cell r="AQ1166"/>
          <cell r="AR1166"/>
          <cell r="AS1166"/>
          <cell r="AT1166">
            <v>0</v>
          </cell>
          <cell r="AU1166">
            <v>0</v>
          </cell>
          <cell r="AV1166">
            <v>0</v>
          </cell>
          <cell r="AW1166"/>
          <cell r="AX1166"/>
          <cell r="AY1166"/>
          <cell r="AZ1166"/>
          <cell r="BA1166">
            <v>0</v>
          </cell>
          <cell r="BB1166">
            <v>0</v>
          </cell>
          <cell r="BC1166">
            <v>0</v>
          </cell>
          <cell r="BD1166"/>
          <cell r="BE1166"/>
          <cell r="BF1166"/>
          <cell r="BG1166"/>
          <cell r="BH1166">
            <v>0</v>
          </cell>
          <cell r="BI1166">
            <v>0</v>
          </cell>
          <cell r="BJ1166">
            <v>0</v>
          </cell>
          <cell r="BK1166"/>
          <cell r="BL1166"/>
          <cell r="BM1166">
            <v>0</v>
          </cell>
          <cell r="BN1166"/>
          <cell r="BO1166"/>
        </row>
        <row r="1167">
          <cell r="I1167" t="str">
            <v>4587/18</v>
          </cell>
          <cell r="J1167" t="str">
            <v>I_4587/18</v>
          </cell>
          <cell r="K1167">
            <v>2018</v>
          </cell>
          <cell r="L1167">
            <v>2020</v>
          </cell>
          <cell r="M1167">
            <v>21583.05</v>
          </cell>
          <cell r="N1167">
            <v>21583.05</v>
          </cell>
          <cell r="O1167">
            <v>0</v>
          </cell>
          <cell r="P1167">
            <v>5.6</v>
          </cell>
          <cell r="Q1167">
            <v>5.6</v>
          </cell>
          <cell r="R1167">
            <v>0</v>
          </cell>
          <cell r="S1167">
            <v>0</v>
          </cell>
          <cell r="T1167">
            <v>0</v>
          </cell>
          <cell r="U1167">
            <v>0</v>
          </cell>
          <cell r="V1167">
            <v>3350.66</v>
          </cell>
          <cell r="W1167">
            <v>18232.39</v>
          </cell>
          <cell r="X1167">
            <v>18232.39</v>
          </cell>
          <cell r="Y1167">
            <v>0</v>
          </cell>
          <cell r="Z1167">
            <v>0</v>
          </cell>
          <cell r="AA1167">
            <v>0</v>
          </cell>
          <cell r="AB1167">
            <v>5.6</v>
          </cell>
          <cell r="AC1167">
            <v>0</v>
          </cell>
          <cell r="AD1167">
            <v>18232.39</v>
          </cell>
          <cell r="AE1167">
            <v>18232.39</v>
          </cell>
          <cell r="AF1167"/>
          <cell r="AG1167"/>
          <cell r="AH1167"/>
          <cell r="AI1167">
            <v>0</v>
          </cell>
          <cell r="AJ1167">
            <v>0</v>
          </cell>
          <cell r="AK1167">
            <v>0</v>
          </cell>
          <cell r="AL1167">
            <v>0</v>
          </cell>
          <cell r="AM1167"/>
          <cell r="AN1167"/>
          <cell r="AO1167"/>
          <cell r="AP1167">
            <v>0</v>
          </cell>
          <cell r="AQ1167">
            <v>0</v>
          </cell>
          <cell r="AR1167">
            <v>0</v>
          </cell>
          <cell r="AS1167">
            <v>0</v>
          </cell>
          <cell r="AT1167"/>
          <cell r="AU1167"/>
          <cell r="AV1167"/>
          <cell r="AW1167">
            <v>0</v>
          </cell>
          <cell r="AX1167">
            <v>0</v>
          </cell>
          <cell r="AY1167">
            <v>0</v>
          </cell>
          <cell r="AZ1167">
            <v>0</v>
          </cell>
          <cell r="BA1167"/>
          <cell r="BB1167"/>
          <cell r="BC1167"/>
          <cell r="BD1167">
            <v>0</v>
          </cell>
          <cell r="BE1167">
            <v>0</v>
          </cell>
          <cell r="BF1167">
            <v>0</v>
          </cell>
          <cell r="BG1167">
            <v>0</v>
          </cell>
          <cell r="BH1167"/>
          <cell r="BI1167"/>
          <cell r="BJ1167"/>
          <cell r="BK1167">
            <v>0</v>
          </cell>
          <cell r="BL1167">
            <v>0</v>
          </cell>
          <cell r="BM1167"/>
          <cell r="BN1167">
            <v>0</v>
          </cell>
          <cell r="BO1167">
            <v>0</v>
          </cell>
        </row>
        <row r="1168">
          <cell r="I1168" t="str">
            <v>5843/19</v>
          </cell>
          <cell r="J1168" t="str">
            <v>J_5843/19</v>
          </cell>
          <cell r="K1168">
            <v>2022</v>
          </cell>
          <cell r="L1168">
            <v>2024</v>
          </cell>
          <cell r="M1168">
            <v>17824.78</v>
          </cell>
          <cell r="N1168">
            <v>17824.78</v>
          </cell>
          <cell r="O1168">
            <v>0</v>
          </cell>
          <cell r="P1168">
            <v>4.4000000000000004</v>
          </cell>
          <cell r="Q1168">
            <v>4.4000000000000004</v>
          </cell>
          <cell r="R1168">
            <v>0</v>
          </cell>
          <cell r="S1168">
            <v>0</v>
          </cell>
          <cell r="T1168">
            <v>0</v>
          </cell>
          <cell r="U1168">
            <v>0</v>
          </cell>
          <cell r="V1168">
            <v>0</v>
          </cell>
          <cell r="W1168">
            <v>17824.78</v>
          </cell>
          <cell r="X1168">
            <v>17824.78</v>
          </cell>
          <cell r="Y1168">
            <v>0</v>
          </cell>
          <cell r="Z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0</v>
          </cell>
          <cell r="AE1168">
            <v>0</v>
          </cell>
          <cell r="AF1168"/>
          <cell r="AG1168"/>
          <cell r="AH1168"/>
          <cell r="AI1168">
            <v>0</v>
          </cell>
          <cell r="AJ1168">
            <v>0</v>
          </cell>
          <cell r="AK1168">
            <v>0</v>
          </cell>
          <cell r="AL1168">
            <v>0</v>
          </cell>
          <cell r="AM1168"/>
          <cell r="AN1168"/>
          <cell r="AO1168"/>
          <cell r="AP1168">
            <v>0</v>
          </cell>
          <cell r="AQ1168">
            <v>0</v>
          </cell>
          <cell r="AR1168">
            <v>0</v>
          </cell>
          <cell r="AS1168">
            <v>0</v>
          </cell>
          <cell r="AT1168"/>
          <cell r="AU1168"/>
          <cell r="AV1168"/>
          <cell r="AW1168">
            <v>0</v>
          </cell>
          <cell r="AX1168">
            <v>0</v>
          </cell>
          <cell r="AY1168">
            <v>0</v>
          </cell>
          <cell r="AZ1168">
            <v>0</v>
          </cell>
          <cell r="BA1168"/>
          <cell r="BB1168"/>
          <cell r="BC1168"/>
          <cell r="BD1168">
            <v>4.4000000000000004</v>
          </cell>
          <cell r="BE1168">
            <v>0</v>
          </cell>
          <cell r="BF1168">
            <v>17824.78</v>
          </cell>
          <cell r="BG1168">
            <v>17824.78</v>
          </cell>
          <cell r="BH1168"/>
          <cell r="BI1168"/>
          <cell r="BJ1168"/>
          <cell r="BK1168">
            <v>0</v>
          </cell>
          <cell r="BL1168">
            <v>0</v>
          </cell>
          <cell r="BM1168"/>
          <cell r="BN1168">
            <v>0</v>
          </cell>
          <cell r="BO1168">
            <v>0</v>
          </cell>
        </row>
        <row r="1169">
          <cell r="I1169"/>
          <cell r="J1169"/>
          <cell r="K1169"/>
          <cell r="L1169"/>
          <cell r="M1169">
            <v>96146.248430000007</v>
          </cell>
          <cell r="N1169" t="e">
            <v>#N/A</v>
          </cell>
          <cell r="O1169" t="e">
            <v>#N/A</v>
          </cell>
          <cell r="P1169">
            <v>0</v>
          </cell>
          <cell r="Q1169" t="e">
            <v>#N/A</v>
          </cell>
          <cell r="R1169" t="e">
            <v>#N/A</v>
          </cell>
          <cell r="S1169">
            <v>0</v>
          </cell>
          <cell r="T1169" t="e">
            <v>#N/A</v>
          </cell>
          <cell r="U1169" t="e">
            <v>#N/A</v>
          </cell>
          <cell r="V1169">
            <v>96146.248430000007</v>
          </cell>
          <cell r="W1169">
            <v>0</v>
          </cell>
          <cell r="X1169">
            <v>0</v>
          </cell>
          <cell r="Y1169">
            <v>0</v>
          </cell>
          <cell r="Z1169">
            <v>0</v>
          </cell>
          <cell r="AA1169">
            <v>0</v>
          </cell>
          <cell r="AB1169"/>
          <cell r="AC1169"/>
          <cell r="AD1169"/>
          <cell r="AE1169"/>
          <cell r="AF1169">
            <v>0</v>
          </cell>
          <cell r="AG1169">
            <v>0</v>
          </cell>
          <cell r="AH1169">
            <v>0</v>
          </cell>
          <cell r="AI1169"/>
          <cell r="AJ1169"/>
          <cell r="AK1169"/>
          <cell r="AL1169"/>
          <cell r="AM1169">
            <v>0</v>
          </cell>
          <cell r="AN1169">
            <v>0</v>
          </cell>
          <cell r="AO1169">
            <v>0</v>
          </cell>
          <cell r="AP1169"/>
          <cell r="AQ1169"/>
          <cell r="AR1169"/>
          <cell r="AS1169"/>
          <cell r="AT1169">
            <v>0</v>
          </cell>
          <cell r="AU1169">
            <v>0</v>
          </cell>
          <cell r="AV1169">
            <v>0</v>
          </cell>
          <cell r="AW1169"/>
          <cell r="AX1169"/>
          <cell r="AY1169"/>
          <cell r="AZ1169"/>
          <cell r="BA1169">
            <v>0</v>
          </cell>
          <cell r="BB1169">
            <v>0</v>
          </cell>
          <cell r="BC1169">
            <v>0</v>
          </cell>
          <cell r="BD1169"/>
          <cell r="BE1169"/>
          <cell r="BF1169"/>
          <cell r="BG1169"/>
          <cell r="BH1169">
            <v>0</v>
          </cell>
          <cell r="BI1169">
            <v>0</v>
          </cell>
          <cell r="BJ1169">
            <v>0</v>
          </cell>
          <cell r="BK1169"/>
          <cell r="BL1169"/>
          <cell r="BM1169">
            <v>0</v>
          </cell>
          <cell r="BN1169"/>
          <cell r="BO1169"/>
        </row>
        <row r="1170">
          <cell r="I1170" t="str">
            <v>4459/17</v>
          </cell>
          <cell r="J1170" t="str">
            <v xml:space="preserve">I_4459/17 </v>
          </cell>
          <cell r="K1170">
            <v>2018</v>
          </cell>
          <cell r="L1170">
            <v>2020</v>
          </cell>
          <cell r="M1170">
            <v>4219.99</v>
          </cell>
          <cell r="N1170">
            <v>4219.99</v>
          </cell>
          <cell r="O1170">
            <v>0</v>
          </cell>
          <cell r="P1170">
            <v>0.8</v>
          </cell>
          <cell r="Q1170">
            <v>0.8</v>
          </cell>
          <cell r="R1170">
            <v>0</v>
          </cell>
          <cell r="S1170">
            <v>0</v>
          </cell>
          <cell r="T1170">
            <v>0</v>
          </cell>
          <cell r="U1170">
            <v>0</v>
          </cell>
          <cell r="V1170">
            <v>3845</v>
          </cell>
          <cell r="W1170">
            <v>374.99</v>
          </cell>
          <cell r="X1170">
            <v>374.99</v>
          </cell>
          <cell r="Y1170">
            <v>0</v>
          </cell>
          <cell r="Z1170">
            <v>0</v>
          </cell>
          <cell r="AA1170">
            <v>0</v>
          </cell>
          <cell r="AB1170">
            <v>0.8</v>
          </cell>
          <cell r="AC1170">
            <v>0</v>
          </cell>
          <cell r="AD1170">
            <v>374.99</v>
          </cell>
          <cell r="AE1170">
            <v>374.99</v>
          </cell>
          <cell r="AF1170"/>
          <cell r="AG1170"/>
          <cell r="AH1170"/>
          <cell r="AI1170">
            <v>0</v>
          </cell>
          <cell r="AJ1170">
            <v>0</v>
          </cell>
          <cell r="AK1170">
            <v>0</v>
          </cell>
          <cell r="AL1170">
            <v>0</v>
          </cell>
          <cell r="AM1170"/>
          <cell r="AN1170"/>
          <cell r="AO1170"/>
          <cell r="AP1170">
            <v>0</v>
          </cell>
          <cell r="AQ1170">
            <v>0</v>
          </cell>
          <cell r="AR1170">
            <v>0</v>
          </cell>
          <cell r="AS1170">
            <v>0</v>
          </cell>
          <cell r="AT1170"/>
          <cell r="AU1170"/>
          <cell r="AV1170"/>
          <cell r="AW1170">
            <v>0</v>
          </cell>
          <cell r="AX1170">
            <v>0</v>
          </cell>
          <cell r="AY1170">
            <v>0</v>
          </cell>
          <cell r="AZ1170">
            <v>0</v>
          </cell>
          <cell r="BA1170"/>
          <cell r="BB1170"/>
          <cell r="BC1170"/>
          <cell r="BD1170">
            <v>0</v>
          </cell>
          <cell r="BE1170">
            <v>0</v>
          </cell>
          <cell r="BF1170">
            <v>0</v>
          </cell>
          <cell r="BG1170">
            <v>0</v>
          </cell>
          <cell r="BH1170"/>
          <cell r="BI1170"/>
          <cell r="BJ1170"/>
          <cell r="BK1170">
            <v>0</v>
          </cell>
          <cell r="BL1170">
            <v>0</v>
          </cell>
          <cell r="BM1170"/>
          <cell r="BN1170">
            <v>0</v>
          </cell>
          <cell r="BO1170">
            <v>0</v>
          </cell>
        </row>
        <row r="1171">
          <cell r="I1171" t="str">
            <v>5302/18</v>
          </cell>
          <cell r="J1171" t="str">
            <v xml:space="preserve">I_5302/18 </v>
          </cell>
          <cell r="K1171">
            <v>2019</v>
          </cell>
          <cell r="L1171">
            <v>2020</v>
          </cell>
          <cell r="M1171">
            <v>273.01758000000001</v>
          </cell>
          <cell r="N1171">
            <v>273.01758000000001</v>
          </cell>
          <cell r="O1171">
            <v>0</v>
          </cell>
          <cell r="P1171">
            <v>0</v>
          </cell>
          <cell r="Q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0</v>
          </cell>
          <cell r="V1171">
            <v>99.017580000000009</v>
          </cell>
          <cell r="W1171">
            <v>174</v>
          </cell>
          <cell r="X1171">
            <v>174</v>
          </cell>
          <cell r="Y1171">
            <v>0</v>
          </cell>
          <cell r="Z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174</v>
          </cell>
          <cell r="AE1171">
            <v>174</v>
          </cell>
          <cell r="AF1171"/>
          <cell r="AG1171"/>
          <cell r="AH1171"/>
          <cell r="AI1171">
            <v>0</v>
          </cell>
          <cell r="AJ1171">
            <v>0</v>
          </cell>
          <cell r="AK1171">
            <v>0</v>
          </cell>
          <cell r="AL1171">
            <v>0</v>
          </cell>
          <cell r="AM1171"/>
          <cell r="AN1171"/>
          <cell r="AO1171"/>
          <cell r="AP1171">
            <v>0</v>
          </cell>
          <cell r="AQ1171">
            <v>0</v>
          </cell>
          <cell r="AR1171">
            <v>0</v>
          </cell>
          <cell r="AS1171">
            <v>0</v>
          </cell>
          <cell r="AT1171"/>
          <cell r="AU1171"/>
          <cell r="AV1171"/>
          <cell r="AW1171">
            <v>0</v>
          </cell>
          <cell r="AX1171">
            <v>0</v>
          </cell>
          <cell r="AY1171">
            <v>0</v>
          </cell>
          <cell r="AZ1171">
            <v>0</v>
          </cell>
          <cell r="BA1171"/>
          <cell r="BB1171"/>
          <cell r="BC1171"/>
          <cell r="BD1171">
            <v>0</v>
          </cell>
          <cell r="BE1171">
            <v>0</v>
          </cell>
          <cell r="BF1171">
            <v>0</v>
          </cell>
          <cell r="BG1171">
            <v>0</v>
          </cell>
          <cell r="BH1171"/>
          <cell r="BI1171"/>
          <cell r="BJ1171"/>
          <cell r="BK1171">
            <v>0</v>
          </cell>
          <cell r="BL1171">
            <v>0</v>
          </cell>
          <cell r="BM1171"/>
          <cell r="BN1171">
            <v>0</v>
          </cell>
          <cell r="BO1171">
            <v>0</v>
          </cell>
        </row>
        <row r="1172">
          <cell r="I1172" t="str">
            <v>2176/15</v>
          </cell>
          <cell r="J1172" t="str">
            <v>G_2176/15</v>
          </cell>
          <cell r="K1172">
            <v>2017</v>
          </cell>
          <cell r="L1172">
            <v>2023</v>
          </cell>
          <cell r="M1172">
            <v>5332.83</v>
          </cell>
          <cell r="N1172">
            <v>5332.83</v>
          </cell>
          <cell r="O1172">
            <v>0</v>
          </cell>
          <cell r="P1172">
            <v>0.30000000000000004</v>
          </cell>
          <cell r="Q1172">
            <v>0.30000000000000004</v>
          </cell>
          <cell r="R1172">
            <v>0</v>
          </cell>
          <cell r="S1172">
            <v>0.25</v>
          </cell>
          <cell r="T1172">
            <v>0.25</v>
          </cell>
          <cell r="U1172">
            <v>0</v>
          </cell>
          <cell r="V1172">
            <v>0</v>
          </cell>
          <cell r="W1172">
            <v>5332.83</v>
          </cell>
          <cell r="X1172">
            <v>5332.83</v>
          </cell>
          <cell r="Y1172">
            <v>0</v>
          </cell>
          <cell r="Z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0</v>
          </cell>
          <cell r="AE1172">
            <v>0</v>
          </cell>
          <cell r="AF1172"/>
          <cell r="AG1172"/>
          <cell r="AH1172"/>
          <cell r="AI1172">
            <v>0</v>
          </cell>
          <cell r="AJ1172">
            <v>0</v>
          </cell>
          <cell r="AK1172">
            <v>0</v>
          </cell>
          <cell r="AL1172">
            <v>0</v>
          </cell>
          <cell r="AM1172"/>
          <cell r="AN1172"/>
          <cell r="AO1172"/>
          <cell r="AP1172">
            <v>0</v>
          </cell>
          <cell r="AQ1172">
            <v>0</v>
          </cell>
          <cell r="AR1172">
            <v>0</v>
          </cell>
          <cell r="AS1172">
            <v>0</v>
          </cell>
          <cell r="AT1172"/>
          <cell r="AU1172"/>
          <cell r="AV1172"/>
          <cell r="AW1172">
            <v>0.30000000000000004</v>
          </cell>
          <cell r="AX1172">
            <v>0.25</v>
          </cell>
          <cell r="AY1172">
            <v>5332.83</v>
          </cell>
          <cell r="AZ1172">
            <v>5332.83</v>
          </cell>
          <cell r="BA1172"/>
          <cell r="BB1172"/>
          <cell r="BC1172"/>
          <cell r="BD1172">
            <v>0</v>
          </cell>
          <cell r="BE1172">
            <v>0</v>
          </cell>
          <cell r="BF1172">
            <v>0</v>
          </cell>
          <cell r="BG1172">
            <v>0</v>
          </cell>
          <cell r="BH1172"/>
          <cell r="BI1172"/>
          <cell r="BJ1172"/>
          <cell r="BK1172">
            <v>0</v>
          </cell>
          <cell r="BL1172">
            <v>0</v>
          </cell>
          <cell r="BM1172"/>
          <cell r="BN1172">
            <v>0</v>
          </cell>
          <cell r="BO1172">
            <v>0</v>
          </cell>
        </row>
        <row r="1173">
          <cell r="I1173" t="str">
            <v>4729/18</v>
          </cell>
          <cell r="J1173" t="str">
            <v xml:space="preserve">I_4729/18 </v>
          </cell>
          <cell r="K1173">
            <v>2019</v>
          </cell>
          <cell r="L1173">
            <v>2020</v>
          </cell>
          <cell r="M1173">
            <v>4672.53</v>
          </cell>
          <cell r="N1173">
            <v>4672.53</v>
          </cell>
          <cell r="O1173">
            <v>0</v>
          </cell>
          <cell r="P1173">
            <v>0.44</v>
          </cell>
          <cell r="Q1173">
            <v>0.44</v>
          </cell>
          <cell r="R1173">
            <v>-3.0000000000000027E-3</v>
          </cell>
          <cell r="S1173">
            <v>0.25</v>
          </cell>
          <cell r="T1173">
            <v>0.25</v>
          </cell>
          <cell r="U1173">
            <v>0</v>
          </cell>
          <cell r="V1173">
            <v>3646.3799999999997</v>
          </cell>
          <cell r="W1173">
            <v>1026.1500000000001</v>
          </cell>
          <cell r="X1173">
            <v>1026.1500000000001</v>
          </cell>
          <cell r="Y1173">
            <v>0</v>
          </cell>
          <cell r="Z1173">
            <v>0</v>
          </cell>
          <cell r="AA1173">
            <v>0</v>
          </cell>
          <cell r="AB1173">
            <v>0.44</v>
          </cell>
          <cell r="AC1173">
            <v>0.25</v>
          </cell>
          <cell r="AD1173">
            <v>1026.1500000000001</v>
          </cell>
          <cell r="AE1173">
            <v>1026.1500000000001</v>
          </cell>
          <cell r="AF1173"/>
          <cell r="AG1173"/>
          <cell r="AH1173"/>
          <cell r="AI1173">
            <v>0</v>
          </cell>
          <cell r="AJ1173">
            <v>0</v>
          </cell>
          <cell r="AK1173">
            <v>0</v>
          </cell>
          <cell r="AL1173">
            <v>0</v>
          </cell>
          <cell r="AM1173"/>
          <cell r="AN1173"/>
          <cell r="AO1173"/>
          <cell r="AP1173">
            <v>0</v>
          </cell>
          <cell r="AQ1173">
            <v>0</v>
          </cell>
          <cell r="AR1173">
            <v>0</v>
          </cell>
          <cell r="AS1173">
            <v>0</v>
          </cell>
          <cell r="AT1173"/>
          <cell r="AU1173"/>
          <cell r="AV1173"/>
          <cell r="AW1173">
            <v>0</v>
          </cell>
          <cell r="AX1173">
            <v>0</v>
          </cell>
          <cell r="AY1173">
            <v>0</v>
          </cell>
          <cell r="AZ1173">
            <v>0</v>
          </cell>
          <cell r="BA1173"/>
          <cell r="BB1173"/>
          <cell r="BC1173"/>
          <cell r="BD1173">
            <v>0</v>
          </cell>
          <cell r="BE1173">
            <v>0</v>
          </cell>
          <cell r="BF1173">
            <v>0</v>
          </cell>
          <cell r="BG1173">
            <v>0</v>
          </cell>
          <cell r="BH1173"/>
          <cell r="BI1173"/>
          <cell r="BJ1173"/>
          <cell r="BK1173">
            <v>0</v>
          </cell>
          <cell r="BL1173">
            <v>0</v>
          </cell>
          <cell r="BM1173"/>
          <cell r="BN1173">
            <v>0</v>
          </cell>
          <cell r="BO1173">
            <v>0</v>
          </cell>
        </row>
        <row r="1174">
          <cell r="I1174" t="str">
            <v>4585/18</v>
          </cell>
          <cell r="J1174" t="str">
            <v>I_4585/18</v>
          </cell>
          <cell r="K1174">
            <v>2018</v>
          </cell>
          <cell r="L1174">
            <v>2020</v>
          </cell>
          <cell r="M1174">
            <v>3551.11</v>
          </cell>
          <cell r="N1174">
            <v>3551.11</v>
          </cell>
          <cell r="O1174">
            <v>0</v>
          </cell>
          <cell r="P1174">
            <v>0.45</v>
          </cell>
          <cell r="Q1174">
            <v>0.45</v>
          </cell>
          <cell r="R1174">
            <v>0</v>
          </cell>
          <cell r="S1174">
            <v>0</v>
          </cell>
          <cell r="T1174">
            <v>0</v>
          </cell>
          <cell r="U1174">
            <v>0</v>
          </cell>
          <cell r="V1174">
            <v>525.91000000000031</v>
          </cell>
          <cell r="W1174">
            <v>3025.2</v>
          </cell>
          <cell r="X1174">
            <v>3025.2</v>
          </cell>
          <cell r="Y1174">
            <v>0</v>
          </cell>
          <cell r="Z1174">
            <v>0</v>
          </cell>
          <cell r="AA1174">
            <v>0</v>
          </cell>
          <cell r="AB1174">
            <v>0.45</v>
          </cell>
          <cell r="AC1174">
            <v>0</v>
          </cell>
          <cell r="AD1174">
            <v>3025.2</v>
          </cell>
          <cell r="AE1174">
            <v>3025.2</v>
          </cell>
          <cell r="AF1174"/>
          <cell r="AG1174"/>
          <cell r="AH1174"/>
          <cell r="AI1174">
            <v>0</v>
          </cell>
          <cell r="AJ1174">
            <v>0</v>
          </cell>
          <cell r="AK1174">
            <v>0</v>
          </cell>
          <cell r="AL1174">
            <v>0</v>
          </cell>
          <cell r="AM1174"/>
          <cell r="AN1174"/>
          <cell r="AO1174"/>
          <cell r="AP1174">
            <v>0</v>
          </cell>
          <cell r="AQ1174">
            <v>0</v>
          </cell>
          <cell r="AR1174">
            <v>0</v>
          </cell>
          <cell r="AS1174">
            <v>0</v>
          </cell>
          <cell r="AT1174"/>
          <cell r="AU1174"/>
          <cell r="AV1174"/>
          <cell r="AW1174">
            <v>0</v>
          </cell>
          <cell r="AX1174">
            <v>0</v>
          </cell>
          <cell r="AY1174">
            <v>0</v>
          </cell>
          <cell r="AZ1174">
            <v>0</v>
          </cell>
          <cell r="BA1174"/>
          <cell r="BB1174"/>
          <cell r="BC1174"/>
          <cell r="BD1174">
            <v>0</v>
          </cell>
          <cell r="BE1174">
            <v>0</v>
          </cell>
          <cell r="BF1174">
            <v>0</v>
          </cell>
          <cell r="BG1174">
            <v>0</v>
          </cell>
          <cell r="BH1174"/>
          <cell r="BI1174"/>
          <cell r="BJ1174"/>
          <cell r="BK1174">
            <v>0</v>
          </cell>
          <cell r="BL1174">
            <v>0</v>
          </cell>
          <cell r="BM1174"/>
          <cell r="BN1174">
            <v>0</v>
          </cell>
          <cell r="BO1174">
            <v>0</v>
          </cell>
        </row>
        <row r="1175">
          <cell r="I1175" t="str">
            <v>4905/18</v>
          </cell>
          <cell r="J1175" t="str">
            <v>I_4905/18</v>
          </cell>
          <cell r="K1175">
            <v>2018</v>
          </cell>
          <cell r="L1175">
            <v>2024</v>
          </cell>
          <cell r="M1175">
            <v>25770.560000000001</v>
          </cell>
          <cell r="N1175">
            <v>25770.560000000001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23000</v>
          </cell>
          <cell r="W1175">
            <v>2770.56</v>
          </cell>
          <cell r="X1175">
            <v>2770.56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/>
          <cell r="AG1175"/>
          <cell r="AH1175"/>
          <cell r="AI1175">
            <v>0</v>
          </cell>
          <cell r="AJ1175">
            <v>0</v>
          </cell>
          <cell r="AK1175">
            <v>0</v>
          </cell>
          <cell r="AL1175">
            <v>0</v>
          </cell>
          <cell r="AM1175"/>
          <cell r="AN1175"/>
          <cell r="AO1175"/>
          <cell r="AP1175">
            <v>0</v>
          </cell>
          <cell r="AQ1175">
            <v>0</v>
          </cell>
          <cell r="AR1175">
            <v>0</v>
          </cell>
          <cell r="AS1175">
            <v>0</v>
          </cell>
          <cell r="AT1175"/>
          <cell r="AU1175"/>
          <cell r="AV1175"/>
          <cell r="AW1175">
            <v>0</v>
          </cell>
          <cell r="AX1175">
            <v>0</v>
          </cell>
          <cell r="AY1175">
            <v>770.56</v>
          </cell>
          <cell r="AZ1175">
            <v>770.56</v>
          </cell>
          <cell r="BA1175"/>
          <cell r="BB1175"/>
          <cell r="BC1175"/>
          <cell r="BD1175">
            <v>0</v>
          </cell>
          <cell r="BE1175">
            <v>0</v>
          </cell>
          <cell r="BF1175">
            <v>2000</v>
          </cell>
          <cell r="BG1175">
            <v>2000</v>
          </cell>
          <cell r="BH1175"/>
          <cell r="BI1175"/>
          <cell r="BJ1175"/>
          <cell r="BK1175">
            <v>0</v>
          </cell>
          <cell r="BL1175">
            <v>0</v>
          </cell>
          <cell r="BM1175"/>
          <cell r="BN1175">
            <v>0</v>
          </cell>
          <cell r="BO1175">
            <v>0</v>
          </cell>
        </row>
        <row r="1176">
          <cell r="I1176" t="str">
            <v>5825/19</v>
          </cell>
          <cell r="J1176" t="str">
            <v>J_5825/19</v>
          </cell>
          <cell r="K1176">
            <v>2019</v>
          </cell>
          <cell r="L1176">
            <v>2020</v>
          </cell>
          <cell r="M1176">
            <v>6249.9508499999993</v>
          </cell>
          <cell r="N1176">
            <v>6903.29</v>
          </cell>
          <cell r="O1176">
            <v>-653.3391500000007</v>
          </cell>
          <cell r="P1176">
            <v>0.77</v>
          </cell>
          <cell r="Q1176">
            <v>0.77</v>
          </cell>
          <cell r="R1176">
            <v>3.0000000000000027E-3</v>
          </cell>
          <cell r="S1176">
            <v>0.25</v>
          </cell>
          <cell r="T1176">
            <v>0.25</v>
          </cell>
          <cell r="U1176">
            <v>0</v>
          </cell>
          <cell r="V1176">
            <v>5091.230849999999</v>
          </cell>
          <cell r="W1176">
            <v>1158.72</v>
          </cell>
          <cell r="X1176">
            <v>1158.72</v>
          </cell>
          <cell r="Y1176">
            <v>0</v>
          </cell>
          <cell r="Z1176">
            <v>0</v>
          </cell>
          <cell r="AA1176">
            <v>0</v>
          </cell>
          <cell r="AB1176">
            <v>0.77</v>
          </cell>
          <cell r="AC1176">
            <v>0.25</v>
          </cell>
          <cell r="AD1176">
            <v>1158.72</v>
          </cell>
          <cell r="AE1176">
            <v>1158.72</v>
          </cell>
          <cell r="AF1176"/>
          <cell r="AG1176"/>
          <cell r="AH1176"/>
          <cell r="AI1176">
            <v>0</v>
          </cell>
          <cell r="AJ1176">
            <v>0</v>
          </cell>
          <cell r="AK1176">
            <v>0</v>
          </cell>
          <cell r="AL1176">
            <v>0</v>
          </cell>
          <cell r="AM1176"/>
          <cell r="AN1176"/>
          <cell r="AO1176"/>
          <cell r="AP1176">
            <v>0</v>
          </cell>
          <cell r="AQ1176">
            <v>0</v>
          </cell>
          <cell r="AR1176">
            <v>0</v>
          </cell>
          <cell r="AS1176">
            <v>0</v>
          </cell>
          <cell r="AT1176"/>
          <cell r="AU1176"/>
          <cell r="AV1176"/>
          <cell r="AW1176">
            <v>0</v>
          </cell>
          <cell r="AX1176">
            <v>0</v>
          </cell>
          <cell r="AY1176">
            <v>0</v>
          </cell>
          <cell r="AZ1176">
            <v>0</v>
          </cell>
          <cell r="BA1176"/>
          <cell r="BB1176"/>
          <cell r="BC1176"/>
          <cell r="BD1176">
            <v>0</v>
          </cell>
          <cell r="BE1176">
            <v>0</v>
          </cell>
          <cell r="BF1176">
            <v>0</v>
          </cell>
          <cell r="BG1176">
            <v>0</v>
          </cell>
          <cell r="BH1176"/>
          <cell r="BI1176"/>
          <cell r="BJ1176"/>
          <cell r="BK1176">
            <v>0</v>
          </cell>
          <cell r="BL1176">
            <v>0</v>
          </cell>
          <cell r="BM1176"/>
          <cell r="BN1176">
            <v>0</v>
          </cell>
          <cell r="BO1176">
            <v>0</v>
          </cell>
        </row>
        <row r="1177">
          <cell r="I1177" t="str">
            <v>5983/19</v>
          </cell>
          <cell r="J1177" t="str">
            <v xml:space="preserve">J_5983/19 </v>
          </cell>
          <cell r="K1177">
            <v>2019</v>
          </cell>
          <cell r="L1177">
            <v>2020</v>
          </cell>
          <cell r="M1177">
            <v>1384.18</v>
          </cell>
          <cell r="N1177">
            <v>1384.18</v>
          </cell>
          <cell r="O1177">
            <v>0</v>
          </cell>
          <cell r="P1177">
            <v>7.0000000000000007E-2</v>
          </cell>
          <cell r="Q1177">
            <v>7.0000000000000007E-2</v>
          </cell>
          <cell r="R1177">
            <v>0</v>
          </cell>
          <cell r="S1177">
            <v>0.25</v>
          </cell>
          <cell r="T1177">
            <v>0.25</v>
          </cell>
          <cell r="U1177">
            <v>0</v>
          </cell>
          <cell r="V1177">
            <v>40</v>
          </cell>
          <cell r="W1177">
            <v>1344.18</v>
          </cell>
          <cell r="X1177">
            <v>1344.18</v>
          </cell>
          <cell r="Y1177">
            <v>0</v>
          </cell>
          <cell r="Z1177">
            <v>0</v>
          </cell>
          <cell r="AA1177">
            <v>0</v>
          </cell>
          <cell r="AB1177">
            <v>7.0000000000000007E-2</v>
          </cell>
          <cell r="AC1177">
            <v>0.25</v>
          </cell>
          <cell r="AD1177">
            <v>1344.18</v>
          </cell>
          <cell r="AE1177">
            <v>1344.18</v>
          </cell>
          <cell r="AF1177"/>
          <cell r="AG1177"/>
          <cell r="AH1177"/>
          <cell r="AI1177">
            <v>0</v>
          </cell>
          <cell r="AJ1177">
            <v>0</v>
          </cell>
          <cell r="AK1177">
            <v>0</v>
          </cell>
          <cell r="AL1177">
            <v>0</v>
          </cell>
          <cell r="AM1177"/>
          <cell r="AN1177"/>
          <cell r="AO1177"/>
          <cell r="AP1177">
            <v>0</v>
          </cell>
          <cell r="AQ1177">
            <v>0</v>
          </cell>
          <cell r="AR1177">
            <v>0</v>
          </cell>
          <cell r="AS1177">
            <v>0</v>
          </cell>
          <cell r="AT1177"/>
          <cell r="AU1177"/>
          <cell r="AV1177"/>
          <cell r="AW1177">
            <v>0</v>
          </cell>
          <cell r="AX1177">
            <v>0</v>
          </cell>
          <cell r="AY1177">
            <v>0</v>
          </cell>
          <cell r="AZ1177">
            <v>0</v>
          </cell>
          <cell r="BA1177"/>
          <cell r="BB1177"/>
          <cell r="BC1177"/>
          <cell r="BD1177">
            <v>0</v>
          </cell>
          <cell r="BE1177">
            <v>0</v>
          </cell>
          <cell r="BF1177">
            <v>0</v>
          </cell>
          <cell r="BG1177">
            <v>0</v>
          </cell>
          <cell r="BH1177"/>
          <cell r="BI1177"/>
          <cell r="BJ1177"/>
          <cell r="BK1177">
            <v>0</v>
          </cell>
          <cell r="BL1177">
            <v>0</v>
          </cell>
          <cell r="BM1177"/>
          <cell r="BN1177">
            <v>0</v>
          </cell>
          <cell r="BO1177">
            <v>0</v>
          </cell>
        </row>
        <row r="1178">
          <cell r="I1178" t="str">
            <v>5848/19</v>
          </cell>
          <cell r="J1178" t="str">
            <v xml:space="preserve">I_5848/19 </v>
          </cell>
          <cell r="K1178">
            <v>2019</v>
          </cell>
          <cell r="L1178">
            <v>2020</v>
          </cell>
          <cell r="M1178">
            <v>3857.94</v>
          </cell>
          <cell r="N1178">
            <v>3857.94</v>
          </cell>
          <cell r="O1178">
            <v>0</v>
          </cell>
          <cell r="P1178">
            <v>0.3</v>
          </cell>
          <cell r="Q1178">
            <v>0.3</v>
          </cell>
          <cell r="R1178">
            <v>0</v>
          </cell>
          <cell r="S1178">
            <v>0.63</v>
          </cell>
          <cell r="T1178">
            <v>0.63</v>
          </cell>
          <cell r="U1178">
            <v>0</v>
          </cell>
          <cell r="V1178">
            <v>289.92999999999984</v>
          </cell>
          <cell r="W1178">
            <v>3568.01</v>
          </cell>
          <cell r="X1178">
            <v>3568.01</v>
          </cell>
          <cell r="Y1178">
            <v>0</v>
          </cell>
          <cell r="Z1178">
            <v>0</v>
          </cell>
          <cell r="AA1178">
            <v>0</v>
          </cell>
          <cell r="AB1178">
            <v>0.3</v>
          </cell>
          <cell r="AC1178">
            <v>0.63</v>
          </cell>
          <cell r="AD1178">
            <v>3568.01</v>
          </cell>
          <cell r="AE1178">
            <v>3568.01</v>
          </cell>
          <cell r="AF1178"/>
          <cell r="AG1178"/>
          <cell r="AH1178"/>
          <cell r="AI1178">
            <v>0</v>
          </cell>
          <cell r="AJ1178">
            <v>0</v>
          </cell>
          <cell r="AK1178">
            <v>0</v>
          </cell>
          <cell r="AL1178">
            <v>0</v>
          </cell>
          <cell r="AM1178"/>
          <cell r="AN1178"/>
          <cell r="AO1178"/>
          <cell r="AP1178">
            <v>0</v>
          </cell>
          <cell r="AQ1178">
            <v>0</v>
          </cell>
          <cell r="AR1178">
            <v>0</v>
          </cell>
          <cell r="AS1178">
            <v>0</v>
          </cell>
          <cell r="AT1178"/>
          <cell r="AU1178"/>
          <cell r="AV1178"/>
          <cell r="AW1178">
            <v>0</v>
          </cell>
          <cell r="AX1178">
            <v>0</v>
          </cell>
          <cell r="AY1178">
            <v>0</v>
          </cell>
          <cell r="AZ1178">
            <v>0</v>
          </cell>
          <cell r="BA1178"/>
          <cell r="BB1178"/>
          <cell r="BC1178"/>
          <cell r="BD1178">
            <v>0</v>
          </cell>
          <cell r="BE1178">
            <v>0</v>
          </cell>
          <cell r="BF1178">
            <v>0</v>
          </cell>
          <cell r="BG1178">
            <v>0</v>
          </cell>
          <cell r="BH1178"/>
          <cell r="BI1178"/>
          <cell r="BJ1178"/>
          <cell r="BK1178">
            <v>0</v>
          </cell>
          <cell r="BL1178">
            <v>0</v>
          </cell>
          <cell r="BM1178"/>
          <cell r="BN1178">
            <v>0</v>
          </cell>
          <cell r="BO1178">
            <v>0</v>
          </cell>
        </row>
        <row r="1179">
          <cell r="I1179" t="str">
            <v>5668/19</v>
          </cell>
          <cell r="J1179" t="str">
            <v xml:space="preserve">J_5668/19 </v>
          </cell>
          <cell r="K1179">
            <v>2021</v>
          </cell>
          <cell r="L1179">
            <v>2021</v>
          </cell>
          <cell r="M1179">
            <v>9062.59</v>
          </cell>
          <cell r="N1179">
            <v>9062.59</v>
          </cell>
          <cell r="O1179">
            <v>0</v>
          </cell>
          <cell r="P1179">
            <v>0.24</v>
          </cell>
          <cell r="Q1179">
            <v>0.24</v>
          </cell>
          <cell r="R1179">
            <v>0</v>
          </cell>
          <cell r="S1179">
            <v>0.5</v>
          </cell>
          <cell r="T1179">
            <v>0.5</v>
          </cell>
          <cell r="U1179">
            <v>0</v>
          </cell>
          <cell r="V1179">
            <v>110.23999999999978</v>
          </cell>
          <cell r="W1179">
            <v>8952.35</v>
          </cell>
          <cell r="X1179">
            <v>8952.35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8752.35</v>
          </cell>
          <cell r="AE1179">
            <v>8752.35</v>
          </cell>
          <cell r="AF1179"/>
          <cell r="AG1179"/>
          <cell r="AH1179"/>
          <cell r="AI1179">
            <v>0.24</v>
          </cell>
          <cell r="AJ1179">
            <v>0.5</v>
          </cell>
          <cell r="AK1179">
            <v>200</v>
          </cell>
          <cell r="AL1179">
            <v>200</v>
          </cell>
          <cell r="AM1179"/>
          <cell r="AN1179"/>
          <cell r="AO1179"/>
          <cell r="AP1179">
            <v>0</v>
          </cell>
          <cell r="AQ1179">
            <v>0</v>
          </cell>
          <cell r="AR1179">
            <v>0</v>
          </cell>
          <cell r="AS1179">
            <v>0</v>
          </cell>
          <cell r="AT1179"/>
          <cell r="AU1179"/>
          <cell r="AV1179"/>
          <cell r="AW1179">
            <v>0</v>
          </cell>
          <cell r="AX1179">
            <v>0</v>
          </cell>
          <cell r="AY1179">
            <v>0</v>
          </cell>
          <cell r="AZ1179">
            <v>0</v>
          </cell>
          <cell r="BA1179"/>
          <cell r="BB1179"/>
          <cell r="BC1179"/>
          <cell r="BD1179">
            <v>0</v>
          </cell>
          <cell r="BE1179">
            <v>0</v>
          </cell>
          <cell r="BF1179">
            <v>0</v>
          </cell>
          <cell r="BG1179">
            <v>0</v>
          </cell>
          <cell r="BH1179"/>
          <cell r="BI1179"/>
          <cell r="BJ1179"/>
          <cell r="BK1179">
            <v>0</v>
          </cell>
          <cell r="BL1179">
            <v>0</v>
          </cell>
          <cell r="BM1179"/>
          <cell r="BN1179">
            <v>0</v>
          </cell>
          <cell r="BO1179">
            <v>0</v>
          </cell>
        </row>
        <row r="1180">
          <cell r="I1180" t="str">
            <v>6084/19</v>
          </cell>
          <cell r="J1180" t="str">
            <v>J_6084/19</v>
          </cell>
          <cell r="K1180">
            <v>2019</v>
          </cell>
          <cell r="L1180">
            <v>2020</v>
          </cell>
          <cell r="M1180">
            <v>1190.8499999999999</v>
          </cell>
          <cell r="N1180">
            <v>1190.8499999999999</v>
          </cell>
          <cell r="O1180">
            <v>0</v>
          </cell>
          <cell r="P1180">
            <v>0.04</v>
          </cell>
          <cell r="Q1180">
            <v>0.04</v>
          </cell>
          <cell r="R1180">
            <v>0</v>
          </cell>
          <cell r="S1180">
            <v>0.25</v>
          </cell>
          <cell r="T1180">
            <v>0.25</v>
          </cell>
          <cell r="U1180">
            <v>0</v>
          </cell>
          <cell r="V1180">
            <v>65.699999999999818</v>
          </cell>
          <cell r="W1180">
            <v>1125.1500000000001</v>
          </cell>
          <cell r="X1180">
            <v>1125.1500000000001</v>
          </cell>
          <cell r="Y1180">
            <v>0</v>
          </cell>
          <cell r="Z1180">
            <v>0</v>
          </cell>
          <cell r="AA1180">
            <v>0</v>
          </cell>
          <cell r="AB1180">
            <v>0.04</v>
          </cell>
          <cell r="AC1180">
            <v>0.25</v>
          </cell>
          <cell r="AD1180">
            <v>1125.1500000000001</v>
          </cell>
          <cell r="AE1180">
            <v>1125.1500000000001</v>
          </cell>
          <cell r="AF1180"/>
          <cell r="AG1180"/>
          <cell r="AH1180"/>
          <cell r="AI1180">
            <v>0</v>
          </cell>
          <cell r="AJ1180">
            <v>0</v>
          </cell>
          <cell r="AK1180">
            <v>0</v>
          </cell>
          <cell r="AL1180">
            <v>0</v>
          </cell>
          <cell r="AM1180"/>
          <cell r="AN1180"/>
          <cell r="AO1180"/>
          <cell r="AP1180">
            <v>0</v>
          </cell>
          <cell r="AQ1180">
            <v>0</v>
          </cell>
          <cell r="AR1180">
            <v>0</v>
          </cell>
          <cell r="AS1180">
            <v>0</v>
          </cell>
          <cell r="AT1180"/>
          <cell r="AU1180"/>
          <cell r="AV1180"/>
          <cell r="AW1180">
            <v>0</v>
          </cell>
          <cell r="AX1180">
            <v>0</v>
          </cell>
          <cell r="AY1180">
            <v>0</v>
          </cell>
          <cell r="AZ1180">
            <v>0</v>
          </cell>
          <cell r="BA1180"/>
          <cell r="BB1180"/>
          <cell r="BC1180"/>
          <cell r="BD1180">
            <v>0</v>
          </cell>
          <cell r="BE1180">
            <v>0</v>
          </cell>
          <cell r="BF1180">
            <v>0</v>
          </cell>
          <cell r="BG1180">
            <v>0</v>
          </cell>
          <cell r="BH1180"/>
          <cell r="BI1180"/>
          <cell r="BJ1180"/>
          <cell r="BK1180">
            <v>0</v>
          </cell>
          <cell r="BL1180">
            <v>0</v>
          </cell>
          <cell r="BM1180"/>
          <cell r="BN1180">
            <v>0</v>
          </cell>
          <cell r="BO1180">
            <v>0</v>
          </cell>
        </row>
        <row r="1181">
          <cell r="I1181" t="str">
            <v>5216/18</v>
          </cell>
          <cell r="J1181" t="str">
            <v xml:space="preserve">I_5216/18 </v>
          </cell>
          <cell r="K1181">
            <v>2018</v>
          </cell>
          <cell r="L1181">
            <v>2021</v>
          </cell>
          <cell r="M1181">
            <v>19125.64</v>
          </cell>
          <cell r="N1181">
            <v>19125.64</v>
          </cell>
          <cell r="O1181">
            <v>0</v>
          </cell>
          <cell r="P1181">
            <v>2.96</v>
          </cell>
          <cell r="Q1181">
            <v>2.96</v>
          </cell>
          <cell r="R1181">
            <v>0</v>
          </cell>
          <cell r="S1181">
            <v>0.16</v>
          </cell>
          <cell r="T1181">
            <v>0.16</v>
          </cell>
          <cell r="U1181">
            <v>0</v>
          </cell>
          <cell r="V1181">
            <v>5032.7559999999994</v>
          </cell>
          <cell r="W1181">
            <v>14092.884</v>
          </cell>
          <cell r="X1181">
            <v>14092.884</v>
          </cell>
          <cell r="Y1181">
            <v>0</v>
          </cell>
          <cell r="Z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1862.5640000000001</v>
          </cell>
          <cell r="AE1181">
            <v>1862.5640000000001</v>
          </cell>
          <cell r="AF1181"/>
          <cell r="AG1181"/>
          <cell r="AH1181"/>
          <cell r="AI1181">
            <v>2.96</v>
          </cell>
          <cell r="AJ1181">
            <v>0.16</v>
          </cell>
          <cell r="AK1181">
            <v>12230.32</v>
          </cell>
          <cell r="AL1181">
            <v>12230.32</v>
          </cell>
          <cell r="AM1181"/>
          <cell r="AN1181"/>
          <cell r="AO1181"/>
          <cell r="AP1181">
            <v>0</v>
          </cell>
          <cell r="AQ1181">
            <v>0</v>
          </cell>
          <cell r="AR1181">
            <v>0</v>
          </cell>
          <cell r="AS1181">
            <v>0</v>
          </cell>
          <cell r="AT1181"/>
          <cell r="AU1181"/>
          <cell r="AV1181"/>
          <cell r="AW1181">
            <v>0</v>
          </cell>
          <cell r="AX1181">
            <v>0</v>
          </cell>
          <cell r="AY1181">
            <v>0</v>
          </cell>
          <cell r="AZ1181">
            <v>0</v>
          </cell>
          <cell r="BA1181"/>
          <cell r="BB1181"/>
          <cell r="BC1181"/>
          <cell r="BD1181">
            <v>0</v>
          </cell>
          <cell r="BE1181">
            <v>0</v>
          </cell>
          <cell r="BF1181">
            <v>0</v>
          </cell>
          <cell r="BG1181">
            <v>0</v>
          </cell>
          <cell r="BH1181"/>
          <cell r="BI1181"/>
          <cell r="BJ1181"/>
          <cell r="BK1181">
            <v>0</v>
          </cell>
          <cell r="BL1181">
            <v>0</v>
          </cell>
          <cell r="BM1181"/>
          <cell r="BN1181">
            <v>0</v>
          </cell>
          <cell r="BO1181">
            <v>0</v>
          </cell>
        </row>
        <row r="1182">
          <cell r="I1182" t="str">
            <v>6090/19</v>
          </cell>
          <cell r="J1182" t="str">
            <v xml:space="preserve">J_6090/19 </v>
          </cell>
          <cell r="K1182">
            <v>2019</v>
          </cell>
          <cell r="L1182">
            <v>2021</v>
          </cell>
          <cell r="M1182">
            <v>11455.06</v>
          </cell>
          <cell r="N1182">
            <v>11455.06</v>
          </cell>
          <cell r="O1182">
            <v>0</v>
          </cell>
          <cell r="P1182">
            <v>0.65</v>
          </cell>
          <cell r="Q1182">
            <v>0.65</v>
          </cell>
          <cell r="R1182">
            <v>0</v>
          </cell>
          <cell r="S1182">
            <v>0.4</v>
          </cell>
          <cell r="T1182">
            <v>0.4</v>
          </cell>
          <cell r="U1182">
            <v>0</v>
          </cell>
          <cell r="V1182">
            <v>5.679999999998472</v>
          </cell>
          <cell r="W1182">
            <v>11449.380000000001</v>
          </cell>
          <cell r="X1182">
            <v>11449.380000000001</v>
          </cell>
          <cell r="Y1182">
            <v>0</v>
          </cell>
          <cell r="Z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1649.38</v>
          </cell>
          <cell r="AE1182">
            <v>1649.38</v>
          </cell>
          <cell r="AF1182"/>
          <cell r="AG1182"/>
          <cell r="AH1182"/>
          <cell r="AI1182">
            <v>0.65</v>
          </cell>
          <cell r="AJ1182">
            <v>0.4</v>
          </cell>
          <cell r="AK1182">
            <v>9800</v>
          </cell>
          <cell r="AL1182">
            <v>9800</v>
          </cell>
          <cell r="AM1182"/>
          <cell r="AN1182"/>
          <cell r="AO1182"/>
          <cell r="AP1182">
            <v>0</v>
          </cell>
          <cell r="AQ1182">
            <v>0</v>
          </cell>
          <cell r="AR1182">
            <v>0</v>
          </cell>
          <cell r="AS1182">
            <v>0</v>
          </cell>
          <cell r="AT1182"/>
          <cell r="AU1182"/>
          <cell r="AV1182"/>
          <cell r="AW1182">
            <v>0</v>
          </cell>
          <cell r="AX1182">
            <v>0</v>
          </cell>
          <cell r="AY1182">
            <v>0</v>
          </cell>
          <cell r="AZ1182">
            <v>0</v>
          </cell>
          <cell r="BA1182"/>
          <cell r="BB1182"/>
          <cell r="BC1182"/>
          <cell r="BD1182">
            <v>0</v>
          </cell>
          <cell r="BE1182">
            <v>0</v>
          </cell>
          <cell r="BF1182">
            <v>0</v>
          </cell>
          <cell r="BG1182">
            <v>0</v>
          </cell>
          <cell r="BH1182"/>
          <cell r="BI1182"/>
          <cell r="BJ1182"/>
          <cell r="BK1182">
            <v>0</v>
          </cell>
          <cell r="BL1182">
            <v>0</v>
          </cell>
          <cell r="BM1182"/>
          <cell r="BN1182">
            <v>0</v>
          </cell>
          <cell r="BO1182">
            <v>0</v>
          </cell>
        </row>
        <row r="1183">
          <cell r="I1183"/>
          <cell r="J1183"/>
          <cell r="K1183"/>
          <cell r="L1183"/>
          <cell r="M1183">
            <v>427171.66031999985</v>
          </cell>
          <cell r="N1183" t="e">
            <v>#N/A</v>
          </cell>
          <cell r="O1183" t="e">
            <v>#N/A</v>
          </cell>
          <cell r="P1183">
            <v>0</v>
          </cell>
          <cell r="Q1183" t="e">
            <v>#N/A</v>
          </cell>
          <cell r="R1183" t="e">
            <v>#N/A</v>
          </cell>
          <cell r="S1183">
            <v>0</v>
          </cell>
          <cell r="T1183" t="e">
            <v>#N/A</v>
          </cell>
          <cell r="U1183" t="e">
            <v>#N/A</v>
          </cell>
          <cell r="V1183">
            <v>427171.66031999985</v>
          </cell>
          <cell r="W1183">
            <v>0</v>
          </cell>
          <cell r="X1183">
            <v>0</v>
          </cell>
          <cell r="Y1183">
            <v>0</v>
          </cell>
          <cell r="Z1183">
            <v>0</v>
          </cell>
          <cell r="AA1183">
            <v>0</v>
          </cell>
          <cell r="AB1183"/>
          <cell r="AC1183"/>
          <cell r="AD1183"/>
          <cell r="AE1183"/>
          <cell r="AF1183">
            <v>0</v>
          </cell>
          <cell r="AG1183">
            <v>0</v>
          </cell>
          <cell r="AH1183">
            <v>0</v>
          </cell>
          <cell r="AI1183"/>
          <cell r="AJ1183"/>
          <cell r="AK1183"/>
          <cell r="AL1183"/>
          <cell r="AM1183">
            <v>0</v>
          </cell>
          <cell r="AN1183">
            <v>0</v>
          </cell>
          <cell r="AO1183">
            <v>0</v>
          </cell>
          <cell r="AP1183"/>
          <cell r="AQ1183"/>
          <cell r="AR1183"/>
          <cell r="AS1183"/>
          <cell r="AT1183">
            <v>0</v>
          </cell>
          <cell r="AU1183">
            <v>0</v>
          </cell>
          <cell r="AV1183">
            <v>0</v>
          </cell>
          <cell r="AW1183"/>
          <cell r="AX1183"/>
          <cell r="AY1183"/>
          <cell r="AZ1183"/>
          <cell r="BA1183">
            <v>0</v>
          </cell>
          <cell r="BB1183">
            <v>0</v>
          </cell>
          <cell r="BC1183">
            <v>0</v>
          </cell>
          <cell r="BD1183"/>
          <cell r="BE1183"/>
          <cell r="BF1183"/>
          <cell r="BG1183"/>
          <cell r="BH1183">
            <v>0</v>
          </cell>
          <cell r="BI1183">
            <v>0</v>
          </cell>
          <cell r="BJ1183">
            <v>0</v>
          </cell>
          <cell r="BK1183"/>
          <cell r="BL1183"/>
          <cell r="BM1183">
            <v>3</v>
          </cell>
          <cell r="BN1183"/>
          <cell r="BO1183"/>
        </row>
        <row r="1184">
          <cell r="I1184" t="str">
            <v>1718/15</v>
          </cell>
          <cell r="J1184" t="str">
            <v>G_1718/15</v>
          </cell>
          <cell r="K1184">
            <v>2015</v>
          </cell>
          <cell r="L1184">
            <v>2021</v>
          </cell>
          <cell r="M1184">
            <v>798.3</v>
          </cell>
          <cell r="N1184">
            <v>798.3</v>
          </cell>
          <cell r="O1184">
            <v>0</v>
          </cell>
          <cell r="P1184">
            <v>0.26</v>
          </cell>
          <cell r="Q1184">
            <v>0.26</v>
          </cell>
          <cell r="R1184">
            <v>0</v>
          </cell>
          <cell r="S1184">
            <v>0</v>
          </cell>
          <cell r="T1184">
            <v>0</v>
          </cell>
          <cell r="U1184">
            <v>0</v>
          </cell>
          <cell r="V1184">
            <v>8.2999999999999545</v>
          </cell>
          <cell r="W1184">
            <v>790</v>
          </cell>
          <cell r="X1184">
            <v>790</v>
          </cell>
          <cell r="Y1184">
            <v>0</v>
          </cell>
          <cell r="Z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10</v>
          </cell>
          <cell r="AE1184">
            <v>10</v>
          </cell>
          <cell r="AF1184"/>
          <cell r="AG1184"/>
          <cell r="AH1184"/>
          <cell r="AI1184">
            <v>0.26</v>
          </cell>
          <cell r="AJ1184">
            <v>0</v>
          </cell>
          <cell r="AK1184">
            <v>780</v>
          </cell>
          <cell r="AL1184">
            <v>780</v>
          </cell>
          <cell r="AM1184"/>
          <cell r="AN1184"/>
          <cell r="AO1184"/>
          <cell r="AP1184">
            <v>0</v>
          </cell>
          <cell r="AQ1184">
            <v>0</v>
          </cell>
          <cell r="AR1184">
            <v>0</v>
          </cell>
          <cell r="AS1184">
            <v>0</v>
          </cell>
          <cell r="AT1184"/>
          <cell r="AU1184"/>
          <cell r="AV1184"/>
          <cell r="AW1184">
            <v>0</v>
          </cell>
          <cell r="AX1184">
            <v>0</v>
          </cell>
          <cell r="AY1184">
            <v>0</v>
          </cell>
          <cell r="AZ1184">
            <v>0</v>
          </cell>
          <cell r="BA1184"/>
          <cell r="BB1184"/>
          <cell r="BC1184"/>
          <cell r="BD1184">
            <v>0</v>
          </cell>
          <cell r="BE1184">
            <v>0</v>
          </cell>
          <cell r="BF1184">
            <v>0</v>
          </cell>
          <cell r="BG1184">
            <v>0</v>
          </cell>
          <cell r="BH1184"/>
          <cell r="BI1184"/>
          <cell r="BJ1184"/>
          <cell r="BK1184">
            <v>0</v>
          </cell>
          <cell r="BL1184">
            <v>0</v>
          </cell>
          <cell r="BM1184">
            <v>1</v>
          </cell>
          <cell r="BN1184">
            <v>0</v>
          </cell>
          <cell r="BO1184">
            <v>0</v>
          </cell>
        </row>
        <row r="1185">
          <cell r="I1185" t="str">
            <v>5622/18</v>
          </cell>
          <cell r="J1185" t="str">
            <v>J_5622/18</v>
          </cell>
          <cell r="K1185">
            <v>2020</v>
          </cell>
          <cell r="L1185">
            <v>2022</v>
          </cell>
          <cell r="M1185">
            <v>2632.05</v>
          </cell>
          <cell r="N1185">
            <v>2632.05</v>
          </cell>
          <cell r="O1185">
            <v>0</v>
          </cell>
          <cell r="P1185">
            <v>0.15</v>
          </cell>
          <cell r="Q1185">
            <v>0.15</v>
          </cell>
          <cell r="R1185">
            <v>0</v>
          </cell>
          <cell r="S1185">
            <v>0.4</v>
          </cell>
          <cell r="T1185">
            <v>0.4</v>
          </cell>
          <cell r="U1185">
            <v>0</v>
          </cell>
          <cell r="V1185">
            <v>0</v>
          </cell>
          <cell r="W1185">
            <v>2632.05</v>
          </cell>
          <cell r="X1185">
            <v>2632.05</v>
          </cell>
          <cell r="Y1185">
            <v>0</v>
          </cell>
          <cell r="Z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0</v>
          </cell>
          <cell r="AE1185">
            <v>0</v>
          </cell>
          <cell r="AF1185"/>
          <cell r="AG1185"/>
          <cell r="AH1185"/>
          <cell r="AI1185">
            <v>0</v>
          </cell>
          <cell r="AJ1185">
            <v>0</v>
          </cell>
          <cell r="AK1185">
            <v>0</v>
          </cell>
          <cell r="AL1185">
            <v>0</v>
          </cell>
          <cell r="AM1185"/>
          <cell r="AN1185"/>
          <cell r="AO1185"/>
          <cell r="AP1185">
            <v>0.15</v>
          </cell>
          <cell r="AQ1185">
            <v>0.4</v>
          </cell>
          <cell r="AR1185">
            <v>2632.05</v>
          </cell>
          <cell r="AS1185">
            <v>2632.05</v>
          </cell>
          <cell r="AT1185"/>
          <cell r="AU1185"/>
          <cell r="AV1185"/>
          <cell r="AW1185">
            <v>0</v>
          </cell>
          <cell r="AX1185">
            <v>0</v>
          </cell>
          <cell r="AY1185">
            <v>0</v>
          </cell>
          <cell r="AZ1185">
            <v>0</v>
          </cell>
          <cell r="BA1185"/>
          <cell r="BB1185"/>
          <cell r="BC1185"/>
          <cell r="BD1185">
            <v>0</v>
          </cell>
          <cell r="BE1185">
            <v>0</v>
          </cell>
          <cell r="BF1185">
            <v>0</v>
          </cell>
          <cell r="BG1185">
            <v>0</v>
          </cell>
          <cell r="BH1185"/>
          <cell r="BI1185"/>
          <cell r="BJ1185"/>
          <cell r="BK1185">
            <v>0</v>
          </cell>
          <cell r="BL1185">
            <v>0</v>
          </cell>
          <cell r="BM1185"/>
          <cell r="BN1185">
            <v>0</v>
          </cell>
          <cell r="BO1185">
            <v>0</v>
          </cell>
        </row>
        <row r="1186">
          <cell r="I1186" t="str">
            <v>5833/19</v>
          </cell>
          <cell r="J1186" t="str">
            <v>J_5833/19</v>
          </cell>
          <cell r="K1186">
            <v>2019</v>
          </cell>
          <cell r="L1186">
            <v>2020</v>
          </cell>
          <cell r="M1186">
            <v>7486.17</v>
          </cell>
          <cell r="N1186">
            <v>7486.17</v>
          </cell>
          <cell r="O1186">
            <v>0</v>
          </cell>
          <cell r="P1186">
            <v>1.6</v>
          </cell>
          <cell r="Q1186">
            <v>1.6</v>
          </cell>
          <cell r="R1186">
            <v>0</v>
          </cell>
          <cell r="S1186">
            <v>0.25</v>
          </cell>
          <cell r="T1186">
            <v>0.25</v>
          </cell>
          <cell r="U1186">
            <v>0</v>
          </cell>
          <cell r="V1186">
            <v>1244.54</v>
          </cell>
          <cell r="W1186">
            <v>6241.63</v>
          </cell>
          <cell r="X1186">
            <v>6241.63</v>
          </cell>
          <cell r="Y1186">
            <v>0</v>
          </cell>
          <cell r="Z1186">
            <v>0</v>
          </cell>
          <cell r="AA1186">
            <v>0</v>
          </cell>
          <cell r="AB1186">
            <v>1.6</v>
          </cell>
          <cell r="AC1186">
            <v>0.25</v>
          </cell>
          <cell r="AD1186">
            <v>6241.63</v>
          </cell>
          <cell r="AE1186">
            <v>6241.63</v>
          </cell>
          <cell r="AF1186"/>
          <cell r="AG1186"/>
          <cell r="AH1186"/>
          <cell r="AI1186">
            <v>0</v>
          </cell>
          <cell r="AJ1186">
            <v>0</v>
          </cell>
          <cell r="AK1186">
            <v>0</v>
          </cell>
          <cell r="AL1186">
            <v>0</v>
          </cell>
          <cell r="AM1186"/>
          <cell r="AN1186"/>
          <cell r="AO1186"/>
          <cell r="AP1186">
            <v>0</v>
          </cell>
          <cell r="AQ1186">
            <v>0</v>
          </cell>
          <cell r="AR1186">
            <v>0</v>
          </cell>
          <cell r="AS1186">
            <v>0</v>
          </cell>
          <cell r="AT1186"/>
          <cell r="AU1186"/>
          <cell r="AV1186"/>
          <cell r="AW1186">
            <v>0</v>
          </cell>
          <cell r="AX1186">
            <v>0</v>
          </cell>
          <cell r="AY1186">
            <v>0</v>
          </cell>
          <cell r="AZ1186">
            <v>0</v>
          </cell>
          <cell r="BA1186"/>
          <cell r="BB1186"/>
          <cell r="BC1186"/>
          <cell r="BD1186">
            <v>0</v>
          </cell>
          <cell r="BE1186">
            <v>0</v>
          </cell>
          <cell r="BF1186">
            <v>0</v>
          </cell>
          <cell r="BG1186">
            <v>0</v>
          </cell>
          <cell r="BH1186"/>
          <cell r="BI1186"/>
          <cell r="BJ1186"/>
          <cell r="BK1186">
            <v>0</v>
          </cell>
          <cell r="BL1186">
            <v>0</v>
          </cell>
          <cell r="BM1186"/>
          <cell r="BN1186">
            <v>0</v>
          </cell>
          <cell r="BO1186">
            <v>0</v>
          </cell>
        </row>
        <row r="1187">
          <cell r="I1187" t="str">
            <v>5836/19</v>
          </cell>
          <cell r="J1187" t="str">
            <v xml:space="preserve">J_5836/19  </v>
          </cell>
          <cell r="K1187">
            <v>2019</v>
          </cell>
          <cell r="L1187">
            <v>2022</v>
          </cell>
          <cell r="M1187">
            <v>6614.04</v>
          </cell>
          <cell r="N1187">
            <v>6614.04</v>
          </cell>
          <cell r="O1187">
            <v>0</v>
          </cell>
          <cell r="P1187">
            <v>2.84</v>
          </cell>
          <cell r="Q1187">
            <v>2.84</v>
          </cell>
          <cell r="R1187">
            <v>0</v>
          </cell>
          <cell r="S1187">
            <v>0.25</v>
          </cell>
          <cell r="T1187">
            <v>0.25</v>
          </cell>
          <cell r="U1187">
            <v>0</v>
          </cell>
          <cell r="V1187">
            <v>2754.66</v>
          </cell>
          <cell r="W1187">
            <v>3859.38</v>
          </cell>
          <cell r="X1187">
            <v>3859.38</v>
          </cell>
          <cell r="Y1187">
            <v>0</v>
          </cell>
          <cell r="Z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1223.97</v>
          </cell>
          <cell r="AE1187">
            <v>1223.97</v>
          </cell>
          <cell r="AF1187"/>
          <cell r="AG1187"/>
          <cell r="AH1187"/>
          <cell r="AI1187">
            <v>0</v>
          </cell>
          <cell r="AJ1187">
            <v>0</v>
          </cell>
          <cell r="AK1187">
            <v>335.41</v>
          </cell>
          <cell r="AL1187">
            <v>335.41</v>
          </cell>
          <cell r="AM1187"/>
          <cell r="AN1187"/>
          <cell r="AO1187"/>
          <cell r="AP1187">
            <v>2.84</v>
          </cell>
          <cell r="AQ1187">
            <v>0.25</v>
          </cell>
          <cell r="AR1187">
            <v>2300</v>
          </cell>
          <cell r="AS1187">
            <v>2300</v>
          </cell>
          <cell r="AT1187"/>
          <cell r="AU1187"/>
          <cell r="AV1187"/>
          <cell r="AW1187">
            <v>0</v>
          </cell>
          <cell r="AX1187">
            <v>0</v>
          </cell>
          <cell r="AY1187">
            <v>0</v>
          </cell>
          <cell r="AZ1187">
            <v>0</v>
          </cell>
          <cell r="BA1187"/>
          <cell r="BB1187"/>
          <cell r="BC1187"/>
          <cell r="BD1187">
            <v>0</v>
          </cell>
          <cell r="BE1187">
            <v>0</v>
          </cell>
          <cell r="BF1187">
            <v>0</v>
          </cell>
          <cell r="BG1187">
            <v>0</v>
          </cell>
          <cell r="BH1187"/>
          <cell r="BI1187"/>
          <cell r="BJ1187"/>
          <cell r="BK1187">
            <v>0</v>
          </cell>
          <cell r="BL1187">
            <v>0</v>
          </cell>
          <cell r="BM1187"/>
          <cell r="BN1187">
            <v>0</v>
          </cell>
          <cell r="BO1187">
            <v>0</v>
          </cell>
        </row>
        <row r="1188">
          <cell r="I1188" t="str">
            <v>5838/19</v>
          </cell>
          <cell r="J1188" t="str">
            <v>J_5838/19</v>
          </cell>
          <cell r="K1188">
            <v>2019</v>
          </cell>
          <cell r="L1188">
            <v>2021</v>
          </cell>
          <cell r="M1188">
            <v>98298.89</v>
          </cell>
          <cell r="N1188">
            <v>98298.89</v>
          </cell>
          <cell r="O1188">
            <v>0</v>
          </cell>
          <cell r="P1188">
            <v>14.5</v>
          </cell>
          <cell r="Q1188">
            <v>14.5</v>
          </cell>
          <cell r="R1188">
            <v>0</v>
          </cell>
          <cell r="S1188">
            <v>0</v>
          </cell>
          <cell r="T1188">
            <v>0</v>
          </cell>
          <cell r="U1188">
            <v>0</v>
          </cell>
          <cell r="V1188">
            <v>4438.8899999999994</v>
          </cell>
          <cell r="W1188">
            <v>93860</v>
          </cell>
          <cell r="X1188">
            <v>93860</v>
          </cell>
          <cell r="Y1188">
            <v>0</v>
          </cell>
          <cell r="Z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7260</v>
          </cell>
          <cell r="AE1188">
            <v>7260</v>
          </cell>
          <cell r="AF1188"/>
          <cell r="AG1188"/>
          <cell r="AH1188"/>
          <cell r="AI1188">
            <v>14.5</v>
          </cell>
          <cell r="AJ1188">
            <v>0</v>
          </cell>
          <cell r="AK1188">
            <v>5100</v>
          </cell>
          <cell r="AL1188">
            <v>5100</v>
          </cell>
          <cell r="AM1188"/>
          <cell r="AN1188"/>
          <cell r="AO1188"/>
          <cell r="AP1188">
            <v>0</v>
          </cell>
          <cell r="AQ1188">
            <v>0</v>
          </cell>
          <cell r="AR1188">
            <v>81500</v>
          </cell>
          <cell r="AS1188">
            <v>81500</v>
          </cell>
          <cell r="AT1188"/>
          <cell r="AU1188"/>
          <cell r="AV1188"/>
          <cell r="AW1188">
            <v>0</v>
          </cell>
          <cell r="AX1188">
            <v>0</v>
          </cell>
          <cell r="AY1188">
            <v>0</v>
          </cell>
          <cell r="AZ1188">
            <v>0</v>
          </cell>
          <cell r="BA1188"/>
          <cell r="BB1188"/>
          <cell r="BC1188"/>
          <cell r="BD1188">
            <v>0</v>
          </cell>
          <cell r="BE1188">
            <v>0</v>
          </cell>
          <cell r="BF1188">
            <v>0</v>
          </cell>
          <cell r="BG1188">
            <v>0</v>
          </cell>
          <cell r="BH1188"/>
          <cell r="BI1188"/>
          <cell r="BJ1188"/>
          <cell r="BK1188">
            <v>0</v>
          </cell>
          <cell r="BL1188">
            <v>0</v>
          </cell>
          <cell r="BM1188"/>
          <cell r="BN1188">
            <v>0</v>
          </cell>
          <cell r="BO1188">
            <v>0</v>
          </cell>
        </row>
        <row r="1189">
          <cell r="I1189" t="str">
            <v>2592/15</v>
          </cell>
          <cell r="J1189" t="str">
            <v xml:space="preserve">G_2592/15 </v>
          </cell>
          <cell r="K1189">
            <v>2016</v>
          </cell>
          <cell r="L1189">
            <v>2021</v>
          </cell>
          <cell r="M1189">
            <v>3950.97</v>
          </cell>
          <cell r="N1189">
            <v>3950.97</v>
          </cell>
          <cell r="O1189">
            <v>0</v>
          </cell>
          <cell r="P1189">
            <v>0.5</v>
          </cell>
          <cell r="Q1189">
            <v>0.5</v>
          </cell>
          <cell r="R1189">
            <v>0</v>
          </cell>
          <cell r="S1189">
            <v>0.25</v>
          </cell>
          <cell r="T1189">
            <v>0.25</v>
          </cell>
          <cell r="U1189">
            <v>0</v>
          </cell>
          <cell r="V1189">
            <v>52.619999999999891</v>
          </cell>
          <cell r="W1189">
            <v>3898.35</v>
          </cell>
          <cell r="X1189">
            <v>3898.35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357.45</v>
          </cell>
          <cell r="AE1189">
            <v>357.45</v>
          </cell>
          <cell r="AF1189"/>
          <cell r="AG1189"/>
          <cell r="AH1189"/>
          <cell r="AI1189">
            <v>0.5</v>
          </cell>
          <cell r="AJ1189">
            <v>0.25</v>
          </cell>
          <cell r="AK1189">
            <v>3540.9</v>
          </cell>
          <cell r="AL1189">
            <v>3540.9</v>
          </cell>
          <cell r="AM1189"/>
          <cell r="AN1189"/>
          <cell r="AO1189"/>
          <cell r="AP1189">
            <v>0</v>
          </cell>
          <cell r="AQ1189">
            <v>0</v>
          </cell>
          <cell r="AR1189">
            <v>0</v>
          </cell>
          <cell r="AS1189">
            <v>0</v>
          </cell>
          <cell r="AT1189"/>
          <cell r="AU1189"/>
          <cell r="AV1189"/>
          <cell r="AW1189">
            <v>0</v>
          </cell>
          <cell r="AX1189">
            <v>0</v>
          </cell>
          <cell r="AY1189">
            <v>0</v>
          </cell>
          <cell r="AZ1189">
            <v>0</v>
          </cell>
          <cell r="BA1189"/>
          <cell r="BB1189"/>
          <cell r="BC1189"/>
          <cell r="BD1189">
            <v>0</v>
          </cell>
          <cell r="BE1189">
            <v>0</v>
          </cell>
          <cell r="BF1189">
            <v>0</v>
          </cell>
          <cell r="BG1189">
            <v>0</v>
          </cell>
          <cell r="BH1189"/>
          <cell r="BI1189"/>
          <cell r="BJ1189"/>
          <cell r="BK1189">
            <v>0</v>
          </cell>
          <cell r="BL1189">
            <v>0</v>
          </cell>
          <cell r="BM1189"/>
          <cell r="BN1189">
            <v>0</v>
          </cell>
          <cell r="BO1189">
            <v>0</v>
          </cell>
        </row>
        <row r="1190">
          <cell r="I1190" t="str">
            <v>2602/15</v>
          </cell>
          <cell r="J1190" t="str">
            <v xml:space="preserve">G_2602/15 </v>
          </cell>
          <cell r="K1190">
            <v>2017</v>
          </cell>
          <cell r="L1190">
            <v>2023</v>
          </cell>
          <cell r="M1190">
            <v>20344.86</v>
          </cell>
          <cell r="N1190">
            <v>20344.86</v>
          </cell>
          <cell r="O1190">
            <v>0</v>
          </cell>
          <cell r="P1190">
            <v>3.2</v>
          </cell>
          <cell r="Q1190">
            <v>3.2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20344.86</v>
          </cell>
          <cell r="X1190">
            <v>20344.86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/>
          <cell r="AG1190"/>
          <cell r="AH1190"/>
          <cell r="AI1190">
            <v>0</v>
          </cell>
          <cell r="AJ1190">
            <v>0</v>
          </cell>
          <cell r="AK1190">
            <v>0</v>
          </cell>
          <cell r="AL1190">
            <v>0</v>
          </cell>
          <cell r="AM1190"/>
          <cell r="AN1190"/>
          <cell r="AO1190"/>
          <cell r="AP1190">
            <v>0</v>
          </cell>
          <cell r="AQ1190">
            <v>0</v>
          </cell>
          <cell r="AR1190">
            <v>275.89</v>
          </cell>
          <cell r="AS1190">
            <v>275.89</v>
          </cell>
          <cell r="AT1190"/>
          <cell r="AU1190"/>
          <cell r="AV1190"/>
          <cell r="AW1190">
            <v>3.2</v>
          </cell>
          <cell r="AX1190">
            <v>0</v>
          </cell>
          <cell r="AY1190">
            <v>20068.97</v>
          </cell>
          <cell r="AZ1190">
            <v>20068.97</v>
          </cell>
          <cell r="BA1190"/>
          <cell r="BB1190"/>
          <cell r="BC1190"/>
          <cell r="BD1190">
            <v>0</v>
          </cell>
          <cell r="BE1190">
            <v>0</v>
          </cell>
          <cell r="BF1190">
            <v>0</v>
          </cell>
          <cell r="BG1190">
            <v>0</v>
          </cell>
          <cell r="BH1190"/>
          <cell r="BI1190"/>
          <cell r="BJ1190"/>
          <cell r="BK1190">
            <v>0</v>
          </cell>
          <cell r="BL1190">
            <v>0</v>
          </cell>
          <cell r="BM1190"/>
          <cell r="BN1190">
            <v>0</v>
          </cell>
          <cell r="BO1190">
            <v>0</v>
          </cell>
        </row>
        <row r="1191">
          <cell r="I1191" t="str">
            <v>2618/15</v>
          </cell>
          <cell r="J1191" t="str">
            <v xml:space="preserve">G_2618/15 </v>
          </cell>
          <cell r="K1191">
            <v>2016</v>
          </cell>
          <cell r="L1191">
            <v>2020</v>
          </cell>
          <cell r="M1191">
            <v>3979.4725899999999</v>
          </cell>
          <cell r="N1191">
            <v>4985.3500000000004</v>
          </cell>
          <cell r="O1191">
            <v>-1005.8774100000005</v>
          </cell>
          <cell r="P1191">
            <v>0.84</v>
          </cell>
          <cell r="Q1191">
            <v>0.84</v>
          </cell>
          <cell r="R1191">
            <v>0</v>
          </cell>
          <cell r="S1191">
            <v>0.25</v>
          </cell>
          <cell r="T1191">
            <v>0.25</v>
          </cell>
          <cell r="U1191">
            <v>0</v>
          </cell>
          <cell r="V1191">
            <v>3378.7325899999996</v>
          </cell>
          <cell r="W1191">
            <v>600.74</v>
          </cell>
          <cell r="X1191">
            <v>600.74</v>
          </cell>
          <cell r="Y1191">
            <v>0</v>
          </cell>
          <cell r="Z1191">
            <v>0</v>
          </cell>
          <cell r="AA1191">
            <v>0</v>
          </cell>
          <cell r="AB1191">
            <v>0.84</v>
          </cell>
          <cell r="AC1191">
            <v>0.25</v>
          </cell>
          <cell r="AD1191">
            <v>600.74</v>
          </cell>
          <cell r="AE1191">
            <v>600.74</v>
          </cell>
          <cell r="AF1191"/>
          <cell r="AG1191"/>
          <cell r="AH1191"/>
          <cell r="AI1191">
            <v>0</v>
          </cell>
          <cell r="AJ1191">
            <v>0</v>
          </cell>
          <cell r="AK1191">
            <v>0</v>
          </cell>
          <cell r="AL1191">
            <v>0</v>
          </cell>
          <cell r="AM1191"/>
          <cell r="AN1191"/>
          <cell r="AO1191"/>
          <cell r="AP1191">
            <v>0</v>
          </cell>
          <cell r="AQ1191">
            <v>0</v>
          </cell>
          <cell r="AR1191">
            <v>0</v>
          </cell>
          <cell r="AS1191">
            <v>0</v>
          </cell>
          <cell r="AT1191"/>
          <cell r="AU1191"/>
          <cell r="AV1191"/>
          <cell r="AW1191">
            <v>0</v>
          </cell>
          <cell r="AX1191">
            <v>0</v>
          </cell>
          <cell r="AY1191">
            <v>0</v>
          </cell>
          <cell r="AZ1191">
            <v>0</v>
          </cell>
          <cell r="BA1191"/>
          <cell r="BB1191"/>
          <cell r="BC1191"/>
          <cell r="BD1191">
            <v>0</v>
          </cell>
          <cell r="BE1191">
            <v>0</v>
          </cell>
          <cell r="BF1191">
            <v>0</v>
          </cell>
          <cell r="BG1191">
            <v>0</v>
          </cell>
          <cell r="BH1191"/>
          <cell r="BI1191"/>
          <cell r="BJ1191"/>
          <cell r="BK1191">
            <v>0</v>
          </cell>
          <cell r="BL1191">
            <v>0</v>
          </cell>
          <cell r="BM1191"/>
          <cell r="BN1191">
            <v>0</v>
          </cell>
          <cell r="BO1191">
            <v>0</v>
          </cell>
        </row>
        <row r="1192">
          <cell r="I1192" t="str">
            <v>2814/15</v>
          </cell>
          <cell r="J1192" t="str">
            <v>G_2814/15</v>
          </cell>
          <cell r="K1192">
            <v>2016</v>
          </cell>
          <cell r="L1192">
            <v>2022</v>
          </cell>
          <cell r="M1192">
            <v>130609.67</v>
          </cell>
          <cell r="N1192">
            <v>130609.67</v>
          </cell>
          <cell r="O1192">
            <v>0</v>
          </cell>
          <cell r="P1192">
            <v>12.14</v>
          </cell>
          <cell r="Q1192">
            <v>12.14</v>
          </cell>
          <cell r="R1192">
            <v>0</v>
          </cell>
          <cell r="S1192">
            <v>0</v>
          </cell>
          <cell r="T1192">
            <v>0</v>
          </cell>
          <cell r="U1192">
            <v>0</v>
          </cell>
          <cell r="V1192">
            <v>4795.2599999999948</v>
          </cell>
          <cell r="W1192">
            <v>125814.41</v>
          </cell>
          <cell r="X1192">
            <v>125814.41</v>
          </cell>
          <cell r="Y1192">
            <v>0</v>
          </cell>
          <cell r="Z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4098.08</v>
          </cell>
          <cell r="AE1192">
            <v>4098.08</v>
          </cell>
          <cell r="AF1192"/>
          <cell r="AG1192"/>
          <cell r="AH1192"/>
          <cell r="AI1192">
            <v>0</v>
          </cell>
          <cell r="AJ1192">
            <v>0</v>
          </cell>
          <cell r="AK1192">
            <v>27806.66</v>
          </cell>
          <cell r="AL1192">
            <v>27806.66</v>
          </cell>
          <cell r="AM1192"/>
          <cell r="AN1192"/>
          <cell r="AO1192"/>
          <cell r="AP1192">
            <v>12.14</v>
          </cell>
          <cell r="AQ1192">
            <v>0</v>
          </cell>
          <cell r="AR1192">
            <v>13861.25</v>
          </cell>
          <cell r="AS1192">
            <v>13861.25</v>
          </cell>
          <cell r="AT1192"/>
          <cell r="AU1192"/>
          <cell r="AV1192"/>
          <cell r="AW1192">
            <v>0</v>
          </cell>
          <cell r="AX1192">
            <v>0</v>
          </cell>
          <cell r="AY1192">
            <v>80048.42</v>
          </cell>
          <cell r="AZ1192">
            <v>80048.42</v>
          </cell>
          <cell r="BA1192"/>
          <cell r="BB1192"/>
          <cell r="BC1192"/>
          <cell r="BD1192">
            <v>0</v>
          </cell>
          <cell r="BE1192">
            <v>0</v>
          </cell>
          <cell r="BF1192">
            <v>0</v>
          </cell>
          <cell r="BG1192">
            <v>0</v>
          </cell>
          <cell r="BH1192"/>
          <cell r="BI1192"/>
          <cell r="BJ1192"/>
          <cell r="BK1192">
            <v>0</v>
          </cell>
          <cell r="BL1192">
            <v>0</v>
          </cell>
          <cell r="BM1192">
            <v>1</v>
          </cell>
          <cell r="BN1192">
            <v>0</v>
          </cell>
          <cell r="BO1192">
            <v>0</v>
          </cell>
        </row>
        <row r="1193">
          <cell r="I1193" t="str">
            <v>1719/15</v>
          </cell>
          <cell r="J1193" t="str">
            <v>G_1719/15</v>
          </cell>
          <cell r="K1193">
            <v>2015</v>
          </cell>
          <cell r="L1193">
            <v>2025</v>
          </cell>
          <cell r="M1193">
            <v>600.4</v>
          </cell>
          <cell r="N1193">
            <v>600.4</v>
          </cell>
          <cell r="O1193">
            <v>0</v>
          </cell>
          <cell r="P1193">
            <v>0.1</v>
          </cell>
          <cell r="Q1193">
            <v>0.1</v>
          </cell>
          <cell r="R1193">
            <v>0</v>
          </cell>
          <cell r="S1193">
            <v>0</v>
          </cell>
          <cell r="T1193">
            <v>0</v>
          </cell>
          <cell r="U1193">
            <v>0</v>
          </cell>
          <cell r="V1193">
            <v>0</v>
          </cell>
          <cell r="W1193">
            <v>600.4</v>
          </cell>
          <cell r="X1193">
            <v>600.4</v>
          </cell>
          <cell r="Y1193">
            <v>0</v>
          </cell>
          <cell r="Z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0</v>
          </cell>
          <cell r="AE1193">
            <v>0</v>
          </cell>
          <cell r="AF1193"/>
          <cell r="AG1193"/>
          <cell r="AH1193"/>
          <cell r="AI1193">
            <v>0</v>
          </cell>
          <cell r="AJ1193">
            <v>0</v>
          </cell>
          <cell r="AK1193">
            <v>0</v>
          </cell>
          <cell r="AL1193">
            <v>0</v>
          </cell>
          <cell r="AM1193"/>
          <cell r="AN1193"/>
          <cell r="AO1193"/>
          <cell r="AP1193">
            <v>0</v>
          </cell>
          <cell r="AQ1193">
            <v>0</v>
          </cell>
          <cell r="AR1193">
            <v>0</v>
          </cell>
          <cell r="AS1193">
            <v>0</v>
          </cell>
          <cell r="AT1193"/>
          <cell r="AU1193"/>
          <cell r="AV1193"/>
          <cell r="AW1193">
            <v>0</v>
          </cell>
          <cell r="AX1193">
            <v>0</v>
          </cell>
          <cell r="AY1193">
            <v>0</v>
          </cell>
          <cell r="AZ1193">
            <v>0</v>
          </cell>
          <cell r="BA1193"/>
          <cell r="BB1193"/>
          <cell r="BC1193"/>
          <cell r="BD1193">
            <v>0</v>
          </cell>
          <cell r="BE1193">
            <v>0</v>
          </cell>
          <cell r="BF1193">
            <v>10</v>
          </cell>
          <cell r="BG1193">
            <v>10</v>
          </cell>
          <cell r="BH1193"/>
          <cell r="BI1193"/>
          <cell r="BJ1193"/>
          <cell r="BK1193">
            <v>0.1</v>
          </cell>
          <cell r="BL1193">
            <v>0</v>
          </cell>
          <cell r="BM1193">
            <v>1</v>
          </cell>
          <cell r="BN1193">
            <v>590.4</v>
          </cell>
          <cell r="BO1193">
            <v>590.4</v>
          </cell>
        </row>
        <row r="1194">
          <cell r="I1194" t="str">
            <v>4684/18</v>
          </cell>
          <cell r="J1194" t="str">
            <v>I_4684/18</v>
          </cell>
          <cell r="K1194">
            <v>2018</v>
          </cell>
          <cell r="L1194">
            <v>2020</v>
          </cell>
          <cell r="M1194">
            <v>3512.23</v>
          </cell>
          <cell r="N1194">
            <v>3512.23</v>
          </cell>
          <cell r="O1194">
            <v>0</v>
          </cell>
          <cell r="P1194">
            <v>0</v>
          </cell>
          <cell r="Q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0</v>
          </cell>
          <cell r="V1194">
            <v>661.27</v>
          </cell>
          <cell r="W1194">
            <v>2850.96</v>
          </cell>
          <cell r="X1194">
            <v>2850.96</v>
          </cell>
          <cell r="Y1194">
            <v>0</v>
          </cell>
          <cell r="Z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2850.96</v>
          </cell>
          <cell r="AE1194">
            <v>2850.96</v>
          </cell>
          <cell r="AF1194"/>
          <cell r="AG1194"/>
          <cell r="AH1194"/>
          <cell r="AI1194">
            <v>0</v>
          </cell>
          <cell r="AJ1194">
            <v>0</v>
          </cell>
          <cell r="AK1194">
            <v>0</v>
          </cell>
          <cell r="AL1194">
            <v>0</v>
          </cell>
          <cell r="AM1194"/>
          <cell r="AN1194"/>
          <cell r="AO1194"/>
          <cell r="AP1194">
            <v>0</v>
          </cell>
          <cell r="AQ1194">
            <v>0</v>
          </cell>
          <cell r="AR1194">
            <v>0</v>
          </cell>
          <cell r="AS1194">
            <v>0</v>
          </cell>
          <cell r="AT1194"/>
          <cell r="AU1194"/>
          <cell r="AV1194"/>
          <cell r="AW1194">
            <v>0</v>
          </cell>
          <cell r="AX1194">
            <v>0</v>
          </cell>
          <cell r="AY1194">
            <v>0</v>
          </cell>
          <cell r="AZ1194">
            <v>0</v>
          </cell>
          <cell r="BA1194"/>
          <cell r="BB1194"/>
          <cell r="BC1194"/>
          <cell r="BD1194">
            <v>0</v>
          </cell>
          <cell r="BE1194">
            <v>0</v>
          </cell>
          <cell r="BF1194">
            <v>0</v>
          </cell>
          <cell r="BG1194">
            <v>0</v>
          </cell>
          <cell r="BH1194"/>
          <cell r="BI1194"/>
          <cell r="BJ1194"/>
          <cell r="BK1194">
            <v>0</v>
          </cell>
          <cell r="BL1194">
            <v>0</v>
          </cell>
          <cell r="BM1194"/>
          <cell r="BN1194">
            <v>0</v>
          </cell>
          <cell r="BO1194">
            <v>0</v>
          </cell>
        </row>
        <row r="1195">
          <cell r="I1195" t="str">
            <v>4685/18</v>
          </cell>
          <cell r="J1195" t="str">
            <v>I_4685/18</v>
          </cell>
          <cell r="K1195">
            <v>2018</v>
          </cell>
          <cell r="L1195">
            <v>2020</v>
          </cell>
          <cell r="M1195">
            <v>2323.9364599999999</v>
          </cell>
          <cell r="N1195">
            <v>3512.23</v>
          </cell>
          <cell r="O1195">
            <v>-1188.2935400000001</v>
          </cell>
          <cell r="P1195">
            <v>7.0000000000000007E-2</v>
          </cell>
          <cell r="Q1195">
            <v>7.0000000000000007E-2</v>
          </cell>
          <cell r="R1195">
            <v>-4.0000000000000036E-3</v>
          </cell>
          <cell r="S1195">
            <v>0</v>
          </cell>
          <cell r="T1195">
            <v>0</v>
          </cell>
          <cell r="U1195">
            <v>0</v>
          </cell>
          <cell r="V1195">
            <v>1918.10646</v>
          </cell>
          <cell r="W1195">
            <v>405.83</v>
          </cell>
          <cell r="X1195">
            <v>405.83</v>
          </cell>
          <cell r="Y1195">
            <v>0</v>
          </cell>
          <cell r="Z1195">
            <v>0</v>
          </cell>
          <cell r="AA1195">
            <v>0</v>
          </cell>
          <cell r="AB1195">
            <v>7.0000000000000007E-2</v>
          </cell>
          <cell r="AC1195">
            <v>0</v>
          </cell>
          <cell r="AD1195">
            <v>405.83</v>
          </cell>
          <cell r="AE1195">
            <v>405.83</v>
          </cell>
          <cell r="AF1195"/>
          <cell r="AG1195"/>
          <cell r="AH1195"/>
          <cell r="AI1195">
            <v>0</v>
          </cell>
          <cell r="AJ1195">
            <v>0</v>
          </cell>
          <cell r="AK1195">
            <v>0</v>
          </cell>
          <cell r="AL1195">
            <v>0</v>
          </cell>
          <cell r="AM1195"/>
          <cell r="AN1195"/>
          <cell r="AO1195"/>
          <cell r="AP1195">
            <v>0</v>
          </cell>
          <cell r="AQ1195">
            <v>0</v>
          </cell>
          <cell r="AR1195">
            <v>0</v>
          </cell>
          <cell r="AS1195">
            <v>0</v>
          </cell>
          <cell r="AT1195"/>
          <cell r="AU1195"/>
          <cell r="AV1195"/>
          <cell r="AW1195">
            <v>0</v>
          </cell>
          <cell r="AX1195">
            <v>0</v>
          </cell>
          <cell r="AY1195">
            <v>0</v>
          </cell>
          <cell r="AZ1195">
            <v>0</v>
          </cell>
          <cell r="BA1195"/>
          <cell r="BB1195"/>
          <cell r="BC1195"/>
          <cell r="BD1195">
            <v>0</v>
          </cell>
          <cell r="BE1195">
            <v>0</v>
          </cell>
          <cell r="BF1195">
            <v>0</v>
          </cell>
          <cell r="BG1195">
            <v>0</v>
          </cell>
          <cell r="BH1195"/>
          <cell r="BI1195"/>
          <cell r="BJ1195"/>
          <cell r="BK1195">
            <v>0</v>
          </cell>
          <cell r="BL1195">
            <v>0</v>
          </cell>
          <cell r="BM1195"/>
          <cell r="BN1195">
            <v>0</v>
          </cell>
          <cell r="BO1195">
            <v>0</v>
          </cell>
        </row>
        <row r="1196">
          <cell r="I1196" t="str">
            <v>4686/18</v>
          </cell>
          <cell r="J1196" t="str">
            <v>I_4686/18</v>
          </cell>
          <cell r="K1196">
            <v>2018</v>
          </cell>
          <cell r="L1196">
            <v>2020</v>
          </cell>
          <cell r="M1196">
            <v>2270.12961</v>
          </cell>
          <cell r="N1196">
            <v>3512.23</v>
          </cell>
          <cell r="O1196">
            <v>-1242.1003900000001</v>
          </cell>
          <cell r="P1196">
            <v>0.08</v>
          </cell>
          <cell r="Q1196">
            <v>0.08</v>
          </cell>
          <cell r="R1196">
            <v>0</v>
          </cell>
          <cell r="S1196">
            <v>0</v>
          </cell>
          <cell r="T1196">
            <v>0</v>
          </cell>
          <cell r="U1196">
            <v>0</v>
          </cell>
          <cell r="V1196">
            <v>1878.81961</v>
          </cell>
          <cell r="W1196">
            <v>391.31</v>
          </cell>
          <cell r="X1196">
            <v>391.31</v>
          </cell>
          <cell r="Y1196">
            <v>0</v>
          </cell>
          <cell r="Z1196">
            <v>0</v>
          </cell>
          <cell r="AA1196">
            <v>0</v>
          </cell>
          <cell r="AB1196">
            <v>0.08</v>
          </cell>
          <cell r="AC1196">
            <v>0</v>
          </cell>
          <cell r="AD1196">
            <v>391.31</v>
          </cell>
          <cell r="AE1196">
            <v>391.31</v>
          </cell>
          <cell r="AF1196"/>
          <cell r="AG1196"/>
          <cell r="AH1196"/>
          <cell r="AI1196">
            <v>0</v>
          </cell>
          <cell r="AJ1196">
            <v>0</v>
          </cell>
          <cell r="AK1196">
            <v>0</v>
          </cell>
          <cell r="AL1196">
            <v>0</v>
          </cell>
          <cell r="AM1196"/>
          <cell r="AN1196"/>
          <cell r="AO1196"/>
          <cell r="AP1196">
            <v>0</v>
          </cell>
          <cell r="AQ1196">
            <v>0</v>
          </cell>
          <cell r="AR1196">
            <v>0</v>
          </cell>
          <cell r="AS1196">
            <v>0</v>
          </cell>
          <cell r="AT1196"/>
          <cell r="AU1196"/>
          <cell r="AV1196"/>
          <cell r="AW1196">
            <v>0</v>
          </cell>
          <cell r="AX1196">
            <v>0</v>
          </cell>
          <cell r="AY1196">
            <v>0</v>
          </cell>
          <cell r="AZ1196">
            <v>0</v>
          </cell>
          <cell r="BA1196"/>
          <cell r="BB1196"/>
          <cell r="BC1196"/>
          <cell r="BD1196">
            <v>0</v>
          </cell>
          <cell r="BE1196">
            <v>0</v>
          </cell>
          <cell r="BF1196">
            <v>0</v>
          </cell>
          <cell r="BG1196">
            <v>0</v>
          </cell>
          <cell r="BH1196"/>
          <cell r="BI1196"/>
          <cell r="BJ1196"/>
          <cell r="BK1196">
            <v>0</v>
          </cell>
          <cell r="BL1196">
            <v>0</v>
          </cell>
          <cell r="BM1196"/>
          <cell r="BN1196">
            <v>0</v>
          </cell>
          <cell r="BO1196">
            <v>0</v>
          </cell>
        </row>
        <row r="1197">
          <cell r="I1197" t="str">
            <v>4687/18</v>
          </cell>
          <cell r="J1197" t="str">
            <v>I_4687/18</v>
          </cell>
          <cell r="K1197">
            <v>2018</v>
          </cell>
          <cell r="L1197">
            <v>2020</v>
          </cell>
          <cell r="M1197">
            <v>2278.1376</v>
          </cell>
          <cell r="N1197">
            <v>2587.0700000000002</v>
          </cell>
          <cell r="O1197">
            <v>-308.93240000000014</v>
          </cell>
          <cell r="P1197">
            <v>0.05</v>
          </cell>
          <cell r="Q1197">
            <v>0.05</v>
          </cell>
          <cell r="R1197">
            <v>2.6999999999999941E-3</v>
          </cell>
          <cell r="S1197">
            <v>0</v>
          </cell>
          <cell r="T1197">
            <v>0</v>
          </cell>
          <cell r="U1197">
            <v>0</v>
          </cell>
          <cell r="V1197">
            <v>1868.2275999999999</v>
          </cell>
          <cell r="W1197">
            <v>409.91</v>
          </cell>
          <cell r="X1197">
            <v>409.91</v>
          </cell>
          <cell r="Y1197">
            <v>0</v>
          </cell>
          <cell r="Z1197">
            <v>0</v>
          </cell>
          <cell r="AA1197">
            <v>0</v>
          </cell>
          <cell r="AB1197">
            <v>0.05</v>
          </cell>
          <cell r="AC1197">
            <v>0</v>
          </cell>
          <cell r="AD1197">
            <v>409.91</v>
          </cell>
          <cell r="AE1197">
            <v>409.91</v>
          </cell>
          <cell r="AF1197"/>
          <cell r="AG1197"/>
          <cell r="AH1197"/>
          <cell r="AI1197">
            <v>0</v>
          </cell>
          <cell r="AJ1197">
            <v>0</v>
          </cell>
          <cell r="AK1197">
            <v>0</v>
          </cell>
          <cell r="AL1197">
            <v>0</v>
          </cell>
          <cell r="AM1197"/>
          <cell r="AN1197"/>
          <cell r="AO1197"/>
          <cell r="AP1197">
            <v>0</v>
          </cell>
          <cell r="AQ1197">
            <v>0</v>
          </cell>
          <cell r="AR1197">
            <v>0</v>
          </cell>
          <cell r="AS1197">
            <v>0</v>
          </cell>
          <cell r="AT1197"/>
          <cell r="AU1197"/>
          <cell r="AV1197"/>
          <cell r="AW1197">
            <v>0</v>
          </cell>
          <cell r="AX1197">
            <v>0</v>
          </cell>
          <cell r="AY1197">
            <v>0</v>
          </cell>
          <cell r="AZ1197">
            <v>0</v>
          </cell>
          <cell r="BA1197"/>
          <cell r="BB1197"/>
          <cell r="BC1197"/>
          <cell r="BD1197">
            <v>0</v>
          </cell>
          <cell r="BE1197">
            <v>0</v>
          </cell>
          <cell r="BF1197">
            <v>0</v>
          </cell>
          <cell r="BG1197">
            <v>0</v>
          </cell>
          <cell r="BH1197"/>
          <cell r="BI1197"/>
          <cell r="BJ1197"/>
          <cell r="BK1197">
            <v>0</v>
          </cell>
          <cell r="BL1197">
            <v>0</v>
          </cell>
          <cell r="BM1197"/>
          <cell r="BN1197">
            <v>0</v>
          </cell>
          <cell r="BO1197">
            <v>0</v>
          </cell>
        </row>
        <row r="1198">
          <cell r="I1198" t="str">
            <v>4689/18</v>
          </cell>
          <cell r="J1198" t="str">
            <v>I_4689/18</v>
          </cell>
          <cell r="K1198">
            <v>2018</v>
          </cell>
          <cell r="L1198">
            <v>2020</v>
          </cell>
          <cell r="M1198">
            <v>2587.0700000000002</v>
          </cell>
          <cell r="N1198">
            <v>2587.0700000000002</v>
          </cell>
          <cell r="O1198">
            <v>0</v>
          </cell>
          <cell r="P1198">
            <v>0</v>
          </cell>
          <cell r="Q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0</v>
          </cell>
          <cell r="V1198">
            <v>100</v>
          </cell>
          <cell r="W1198">
            <v>2487.0700000000002</v>
          </cell>
          <cell r="X1198">
            <v>2487.0700000000002</v>
          </cell>
          <cell r="Y1198">
            <v>0</v>
          </cell>
          <cell r="Z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2487.0700000000002</v>
          </cell>
          <cell r="AE1198">
            <v>2487.0700000000002</v>
          </cell>
          <cell r="AF1198"/>
          <cell r="AG1198"/>
          <cell r="AH1198"/>
          <cell r="AI1198">
            <v>0</v>
          </cell>
          <cell r="AJ1198">
            <v>0</v>
          </cell>
          <cell r="AK1198">
            <v>0</v>
          </cell>
          <cell r="AL1198">
            <v>0</v>
          </cell>
          <cell r="AM1198"/>
          <cell r="AN1198"/>
          <cell r="AO1198"/>
          <cell r="AP1198">
            <v>0</v>
          </cell>
          <cell r="AQ1198">
            <v>0</v>
          </cell>
          <cell r="AR1198">
            <v>0</v>
          </cell>
          <cell r="AS1198">
            <v>0</v>
          </cell>
          <cell r="AT1198"/>
          <cell r="AU1198"/>
          <cell r="AV1198"/>
          <cell r="AW1198">
            <v>0</v>
          </cell>
          <cell r="AX1198">
            <v>0</v>
          </cell>
          <cell r="AY1198">
            <v>0</v>
          </cell>
          <cell r="AZ1198">
            <v>0</v>
          </cell>
          <cell r="BA1198"/>
          <cell r="BB1198"/>
          <cell r="BC1198"/>
          <cell r="BD1198">
            <v>0</v>
          </cell>
          <cell r="BE1198">
            <v>0</v>
          </cell>
          <cell r="BF1198">
            <v>0</v>
          </cell>
          <cell r="BG1198">
            <v>0</v>
          </cell>
          <cell r="BH1198"/>
          <cell r="BI1198"/>
          <cell r="BJ1198"/>
          <cell r="BK1198">
            <v>0</v>
          </cell>
          <cell r="BL1198">
            <v>0</v>
          </cell>
          <cell r="BM1198"/>
          <cell r="BN1198">
            <v>0</v>
          </cell>
          <cell r="BO1198">
            <v>0</v>
          </cell>
        </row>
        <row r="1199">
          <cell r="I1199" t="str">
            <v>4690/18</v>
          </cell>
          <cell r="J1199" t="str">
            <v>I_4690/18</v>
          </cell>
          <cell r="K1199">
            <v>2018</v>
          </cell>
          <cell r="L1199">
            <v>2020</v>
          </cell>
          <cell r="M1199">
            <v>2278.4925400000002</v>
          </cell>
          <cell r="N1199">
            <v>2587.0700000000002</v>
          </cell>
          <cell r="O1199">
            <v>-308.57745999999997</v>
          </cell>
          <cell r="P1199">
            <v>0.06</v>
          </cell>
          <cell r="Q1199">
            <v>0.06</v>
          </cell>
          <cell r="R1199">
            <v>3.0000000000000027E-3</v>
          </cell>
          <cell r="S1199">
            <v>0</v>
          </cell>
          <cell r="T1199">
            <v>0</v>
          </cell>
          <cell r="U1199">
            <v>0</v>
          </cell>
          <cell r="V1199">
            <v>1868.3725400000003</v>
          </cell>
          <cell r="W1199">
            <v>410.12</v>
          </cell>
          <cell r="X1199">
            <v>410.12</v>
          </cell>
          <cell r="Y1199">
            <v>0</v>
          </cell>
          <cell r="Z1199">
            <v>0</v>
          </cell>
          <cell r="AA1199">
            <v>0</v>
          </cell>
          <cell r="AB1199">
            <v>0.06</v>
          </cell>
          <cell r="AC1199">
            <v>0</v>
          </cell>
          <cell r="AD1199">
            <v>410.12</v>
          </cell>
          <cell r="AE1199">
            <v>410.12</v>
          </cell>
          <cell r="AF1199"/>
          <cell r="AG1199"/>
          <cell r="AH1199"/>
          <cell r="AI1199">
            <v>0</v>
          </cell>
          <cell r="AJ1199">
            <v>0</v>
          </cell>
          <cell r="AK1199">
            <v>0</v>
          </cell>
          <cell r="AL1199">
            <v>0</v>
          </cell>
          <cell r="AM1199"/>
          <cell r="AN1199"/>
          <cell r="AO1199"/>
          <cell r="AP1199">
            <v>0</v>
          </cell>
          <cell r="AQ1199">
            <v>0</v>
          </cell>
          <cell r="AR1199">
            <v>0</v>
          </cell>
          <cell r="AS1199">
            <v>0</v>
          </cell>
          <cell r="AT1199"/>
          <cell r="AU1199"/>
          <cell r="AV1199"/>
          <cell r="AW1199">
            <v>0</v>
          </cell>
          <cell r="AX1199">
            <v>0</v>
          </cell>
          <cell r="AY1199">
            <v>0</v>
          </cell>
          <cell r="AZ1199">
            <v>0</v>
          </cell>
          <cell r="BA1199"/>
          <cell r="BB1199"/>
          <cell r="BC1199"/>
          <cell r="BD1199">
            <v>0</v>
          </cell>
          <cell r="BE1199">
            <v>0</v>
          </cell>
          <cell r="BF1199">
            <v>0</v>
          </cell>
          <cell r="BG1199">
            <v>0</v>
          </cell>
          <cell r="BH1199"/>
          <cell r="BI1199"/>
          <cell r="BJ1199"/>
          <cell r="BK1199">
            <v>0</v>
          </cell>
          <cell r="BL1199">
            <v>0</v>
          </cell>
          <cell r="BM1199"/>
          <cell r="BN1199">
            <v>0</v>
          </cell>
          <cell r="BO1199">
            <v>0</v>
          </cell>
        </row>
        <row r="1200">
          <cell r="I1200" t="str">
            <v>4691/18</v>
          </cell>
          <cell r="J1200" t="str">
            <v>I_4691/18</v>
          </cell>
          <cell r="K1200">
            <v>2018</v>
          </cell>
          <cell r="L1200">
            <v>2020</v>
          </cell>
          <cell r="M1200">
            <v>3512.23</v>
          </cell>
          <cell r="N1200">
            <v>3512.23</v>
          </cell>
          <cell r="O1200">
            <v>0</v>
          </cell>
          <cell r="P1200">
            <v>0</v>
          </cell>
          <cell r="Q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0</v>
          </cell>
          <cell r="V1200">
            <v>608.80999999999995</v>
          </cell>
          <cell r="W1200">
            <v>2903.42</v>
          </cell>
          <cell r="X1200">
            <v>2903.42</v>
          </cell>
          <cell r="Y1200">
            <v>0</v>
          </cell>
          <cell r="Z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2903.42</v>
          </cell>
          <cell r="AE1200">
            <v>2903.42</v>
          </cell>
          <cell r="AF1200"/>
          <cell r="AG1200"/>
          <cell r="AH1200"/>
          <cell r="AI1200">
            <v>0</v>
          </cell>
          <cell r="AJ1200">
            <v>0</v>
          </cell>
          <cell r="AK1200">
            <v>0</v>
          </cell>
          <cell r="AL1200">
            <v>0</v>
          </cell>
          <cell r="AM1200"/>
          <cell r="AN1200"/>
          <cell r="AO1200"/>
          <cell r="AP1200">
            <v>0</v>
          </cell>
          <cell r="AQ1200">
            <v>0</v>
          </cell>
          <cell r="AR1200">
            <v>0</v>
          </cell>
          <cell r="AS1200">
            <v>0</v>
          </cell>
          <cell r="AT1200"/>
          <cell r="AU1200"/>
          <cell r="AV1200"/>
          <cell r="AW1200">
            <v>0</v>
          </cell>
          <cell r="AX1200">
            <v>0</v>
          </cell>
          <cell r="AY1200">
            <v>0</v>
          </cell>
          <cell r="AZ1200">
            <v>0</v>
          </cell>
          <cell r="BA1200"/>
          <cell r="BB1200"/>
          <cell r="BC1200"/>
          <cell r="BD1200">
            <v>0</v>
          </cell>
          <cell r="BE1200">
            <v>0</v>
          </cell>
          <cell r="BF1200">
            <v>0</v>
          </cell>
          <cell r="BG1200">
            <v>0</v>
          </cell>
          <cell r="BH1200"/>
          <cell r="BI1200"/>
          <cell r="BJ1200"/>
          <cell r="BK1200">
            <v>0</v>
          </cell>
          <cell r="BL1200">
            <v>0</v>
          </cell>
          <cell r="BM1200"/>
          <cell r="BN1200">
            <v>0</v>
          </cell>
          <cell r="BO1200">
            <v>0</v>
          </cell>
        </row>
        <row r="1201">
          <cell r="I1201" t="str">
            <v>4692/18</v>
          </cell>
          <cell r="J1201" t="str">
            <v>I_4692/18</v>
          </cell>
          <cell r="K1201">
            <v>2018</v>
          </cell>
          <cell r="L1201">
            <v>2020</v>
          </cell>
          <cell r="M1201">
            <v>3512.23</v>
          </cell>
          <cell r="N1201">
            <v>3512.23</v>
          </cell>
          <cell r="O1201">
            <v>0</v>
          </cell>
          <cell r="P1201">
            <v>0</v>
          </cell>
          <cell r="Q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0</v>
          </cell>
          <cell r="V1201">
            <v>1293.6399999999999</v>
          </cell>
          <cell r="W1201">
            <v>2218.59</v>
          </cell>
          <cell r="X1201">
            <v>2218.59</v>
          </cell>
          <cell r="Y1201">
            <v>0</v>
          </cell>
          <cell r="Z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2218.59</v>
          </cell>
          <cell r="AE1201">
            <v>2218.59</v>
          </cell>
          <cell r="AF1201"/>
          <cell r="AG1201"/>
          <cell r="AH1201"/>
          <cell r="AI1201">
            <v>0</v>
          </cell>
          <cell r="AJ1201">
            <v>0</v>
          </cell>
          <cell r="AK1201">
            <v>0</v>
          </cell>
          <cell r="AL1201">
            <v>0</v>
          </cell>
          <cell r="AM1201"/>
          <cell r="AN1201"/>
          <cell r="AO1201"/>
          <cell r="AP1201">
            <v>0</v>
          </cell>
          <cell r="AQ1201">
            <v>0</v>
          </cell>
          <cell r="AR1201">
            <v>0</v>
          </cell>
          <cell r="AS1201">
            <v>0</v>
          </cell>
          <cell r="AT1201"/>
          <cell r="AU1201"/>
          <cell r="AV1201"/>
          <cell r="AW1201">
            <v>0</v>
          </cell>
          <cell r="AX1201">
            <v>0</v>
          </cell>
          <cell r="AY1201">
            <v>0</v>
          </cell>
          <cell r="AZ1201">
            <v>0</v>
          </cell>
          <cell r="BA1201"/>
          <cell r="BB1201"/>
          <cell r="BC1201"/>
          <cell r="BD1201">
            <v>0</v>
          </cell>
          <cell r="BE1201">
            <v>0</v>
          </cell>
          <cell r="BF1201">
            <v>0</v>
          </cell>
          <cell r="BG1201">
            <v>0</v>
          </cell>
          <cell r="BH1201"/>
          <cell r="BI1201"/>
          <cell r="BJ1201"/>
          <cell r="BK1201">
            <v>0</v>
          </cell>
          <cell r="BL1201">
            <v>0</v>
          </cell>
          <cell r="BM1201"/>
          <cell r="BN1201">
            <v>0</v>
          </cell>
          <cell r="BO1201">
            <v>0</v>
          </cell>
        </row>
        <row r="1202">
          <cell r="I1202" t="str">
            <v>4693/18</v>
          </cell>
          <cell r="J1202" t="str">
            <v>I_4693/18</v>
          </cell>
          <cell r="K1202">
            <v>2018</v>
          </cell>
          <cell r="L1202">
            <v>2020</v>
          </cell>
          <cell r="M1202">
            <v>3512.23</v>
          </cell>
          <cell r="N1202">
            <v>3512.23</v>
          </cell>
          <cell r="O1202">
            <v>0</v>
          </cell>
          <cell r="P1202">
            <v>0</v>
          </cell>
          <cell r="Q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0</v>
          </cell>
          <cell r="V1202">
            <v>1306.7600000000002</v>
          </cell>
          <cell r="W1202">
            <v>2205.4699999999998</v>
          </cell>
          <cell r="X1202">
            <v>2205.4699999999998</v>
          </cell>
          <cell r="Y1202">
            <v>0</v>
          </cell>
          <cell r="Z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2205.4699999999998</v>
          </cell>
          <cell r="AE1202">
            <v>2205.4699999999998</v>
          </cell>
          <cell r="AF1202"/>
          <cell r="AG1202"/>
          <cell r="AH1202"/>
          <cell r="AI1202">
            <v>0</v>
          </cell>
          <cell r="AJ1202">
            <v>0</v>
          </cell>
          <cell r="AK1202">
            <v>0</v>
          </cell>
          <cell r="AL1202">
            <v>0</v>
          </cell>
          <cell r="AM1202"/>
          <cell r="AN1202"/>
          <cell r="AO1202"/>
          <cell r="AP1202">
            <v>0</v>
          </cell>
          <cell r="AQ1202">
            <v>0</v>
          </cell>
          <cell r="AR1202">
            <v>0</v>
          </cell>
          <cell r="AS1202">
            <v>0</v>
          </cell>
          <cell r="AT1202"/>
          <cell r="AU1202"/>
          <cell r="AV1202"/>
          <cell r="AW1202">
            <v>0</v>
          </cell>
          <cell r="AX1202">
            <v>0</v>
          </cell>
          <cell r="AY1202">
            <v>0</v>
          </cell>
          <cell r="AZ1202">
            <v>0</v>
          </cell>
          <cell r="BA1202"/>
          <cell r="BB1202"/>
          <cell r="BC1202"/>
          <cell r="BD1202">
            <v>0</v>
          </cell>
          <cell r="BE1202">
            <v>0</v>
          </cell>
          <cell r="BF1202">
            <v>0</v>
          </cell>
          <cell r="BG1202">
            <v>0</v>
          </cell>
          <cell r="BH1202"/>
          <cell r="BI1202"/>
          <cell r="BJ1202"/>
          <cell r="BK1202">
            <v>0</v>
          </cell>
          <cell r="BL1202">
            <v>0</v>
          </cell>
          <cell r="BM1202"/>
          <cell r="BN1202">
            <v>0</v>
          </cell>
          <cell r="BO1202">
            <v>0</v>
          </cell>
        </row>
        <row r="1203">
          <cell r="I1203" t="str">
            <v>4694/18</v>
          </cell>
          <cell r="J1203" t="str">
            <v>I_4694/18</v>
          </cell>
          <cell r="K1203">
            <v>2018</v>
          </cell>
          <cell r="L1203">
            <v>2020</v>
          </cell>
          <cell r="M1203">
            <v>3512.23</v>
          </cell>
          <cell r="N1203">
            <v>3512.23</v>
          </cell>
          <cell r="O1203">
            <v>0</v>
          </cell>
          <cell r="P1203">
            <v>0</v>
          </cell>
          <cell r="Q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0</v>
          </cell>
          <cell r="V1203">
            <v>1219.2800000000002</v>
          </cell>
          <cell r="W1203">
            <v>2292.9499999999998</v>
          </cell>
          <cell r="X1203">
            <v>2292.9499999999998</v>
          </cell>
          <cell r="Y1203">
            <v>0</v>
          </cell>
          <cell r="Z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2292.9499999999998</v>
          </cell>
          <cell r="AE1203">
            <v>2292.9499999999998</v>
          </cell>
          <cell r="AF1203"/>
          <cell r="AG1203"/>
          <cell r="AH1203"/>
          <cell r="AI1203">
            <v>0</v>
          </cell>
          <cell r="AJ1203">
            <v>0</v>
          </cell>
          <cell r="AK1203">
            <v>0</v>
          </cell>
          <cell r="AL1203">
            <v>0</v>
          </cell>
          <cell r="AM1203"/>
          <cell r="AN1203"/>
          <cell r="AO1203"/>
          <cell r="AP1203">
            <v>0</v>
          </cell>
          <cell r="AQ1203">
            <v>0</v>
          </cell>
          <cell r="AR1203">
            <v>0</v>
          </cell>
          <cell r="AS1203">
            <v>0</v>
          </cell>
          <cell r="AT1203"/>
          <cell r="AU1203"/>
          <cell r="AV1203"/>
          <cell r="AW1203">
            <v>0</v>
          </cell>
          <cell r="AX1203">
            <v>0</v>
          </cell>
          <cell r="AY1203">
            <v>0</v>
          </cell>
          <cell r="AZ1203">
            <v>0</v>
          </cell>
          <cell r="BA1203"/>
          <cell r="BB1203"/>
          <cell r="BC1203"/>
          <cell r="BD1203">
            <v>0</v>
          </cell>
          <cell r="BE1203">
            <v>0</v>
          </cell>
          <cell r="BF1203">
            <v>0</v>
          </cell>
          <cell r="BG1203">
            <v>0</v>
          </cell>
          <cell r="BH1203"/>
          <cell r="BI1203"/>
          <cell r="BJ1203"/>
          <cell r="BK1203">
            <v>0</v>
          </cell>
          <cell r="BL1203">
            <v>0</v>
          </cell>
          <cell r="BM1203"/>
          <cell r="BN1203">
            <v>0</v>
          </cell>
          <cell r="BO1203">
            <v>0</v>
          </cell>
        </row>
        <row r="1204">
          <cell r="I1204" t="str">
            <v>4695/18</v>
          </cell>
          <cell r="J1204" t="str">
            <v>I_4695/18</v>
          </cell>
          <cell r="K1204">
            <v>2018</v>
          </cell>
          <cell r="L1204">
            <v>2020</v>
          </cell>
          <cell r="M1204">
            <v>3512.23</v>
          </cell>
          <cell r="N1204">
            <v>3512.23</v>
          </cell>
          <cell r="O1204">
            <v>0</v>
          </cell>
          <cell r="P1204">
            <v>0</v>
          </cell>
          <cell r="Q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0</v>
          </cell>
          <cell r="V1204">
            <v>451.27</v>
          </cell>
          <cell r="W1204">
            <v>3060.96</v>
          </cell>
          <cell r="X1204">
            <v>3060.96</v>
          </cell>
          <cell r="Y1204">
            <v>0</v>
          </cell>
          <cell r="Z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3060.96</v>
          </cell>
          <cell r="AE1204">
            <v>3060.96</v>
          </cell>
          <cell r="AF1204"/>
          <cell r="AG1204"/>
          <cell r="AH1204"/>
          <cell r="AI1204">
            <v>0</v>
          </cell>
          <cell r="AJ1204">
            <v>0</v>
          </cell>
          <cell r="AK1204">
            <v>0</v>
          </cell>
          <cell r="AL1204">
            <v>0</v>
          </cell>
          <cell r="AM1204"/>
          <cell r="AN1204"/>
          <cell r="AO1204"/>
          <cell r="AP1204">
            <v>0</v>
          </cell>
          <cell r="AQ1204">
            <v>0</v>
          </cell>
          <cell r="AR1204">
            <v>0</v>
          </cell>
          <cell r="AS1204">
            <v>0</v>
          </cell>
          <cell r="AT1204"/>
          <cell r="AU1204"/>
          <cell r="AV1204"/>
          <cell r="AW1204">
            <v>0</v>
          </cell>
          <cell r="AX1204">
            <v>0</v>
          </cell>
          <cell r="AY1204">
            <v>0</v>
          </cell>
          <cell r="AZ1204">
            <v>0</v>
          </cell>
          <cell r="BA1204"/>
          <cell r="BB1204"/>
          <cell r="BC1204"/>
          <cell r="BD1204">
            <v>0</v>
          </cell>
          <cell r="BE1204">
            <v>0</v>
          </cell>
          <cell r="BF1204">
            <v>0</v>
          </cell>
          <cell r="BG1204">
            <v>0</v>
          </cell>
          <cell r="BH1204"/>
          <cell r="BI1204"/>
          <cell r="BJ1204"/>
          <cell r="BK1204">
            <v>0</v>
          </cell>
          <cell r="BL1204">
            <v>0</v>
          </cell>
          <cell r="BM1204"/>
          <cell r="BN1204">
            <v>0</v>
          </cell>
          <cell r="BO1204">
            <v>0</v>
          </cell>
        </row>
        <row r="1205">
          <cell r="I1205" t="str">
            <v>4696/18</v>
          </cell>
          <cell r="J1205" t="str">
            <v>I_4696/18</v>
          </cell>
          <cell r="K1205">
            <v>2018</v>
          </cell>
          <cell r="L1205">
            <v>2020</v>
          </cell>
          <cell r="M1205">
            <v>3512.23</v>
          </cell>
          <cell r="N1205">
            <v>3512.23</v>
          </cell>
          <cell r="O1205">
            <v>0</v>
          </cell>
          <cell r="P1205">
            <v>0</v>
          </cell>
          <cell r="Q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0</v>
          </cell>
          <cell r="V1205">
            <v>852.13000000000011</v>
          </cell>
          <cell r="W1205">
            <v>2660.1</v>
          </cell>
          <cell r="X1205">
            <v>2660.1</v>
          </cell>
          <cell r="Y1205">
            <v>0</v>
          </cell>
          <cell r="Z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2660.1</v>
          </cell>
          <cell r="AE1205">
            <v>2660.1</v>
          </cell>
          <cell r="AF1205"/>
          <cell r="AG1205"/>
          <cell r="AH1205"/>
          <cell r="AI1205">
            <v>0</v>
          </cell>
          <cell r="AJ1205">
            <v>0</v>
          </cell>
          <cell r="AK1205">
            <v>0</v>
          </cell>
          <cell r="AL1205">
            <v>0</v>
          </cell>
          <cell r="AM1205"/>
          <cell r="AN1205"/>
          <cell r="AO1205"/>
          <cell r="AP1205">
            <v>0</v>
          </cell>
          <cell r="AQ1205">
            <v>0</v>
          </cell>
          <cell r="AR1205">
            <v>0</v>
          </cell>
          <cell r="AS1205">
            <v>0</v>
          </cell>
          <cell r="AT1205"/>
          <cell r="AU1205"/>
          <cell r="AV1205"/>
          <cell r="AW1205">
            <v>0</v>
          </cell>
          <cell r="AX1205">
            <v>0</v>
          </cell>
          <cell r="AY1205">
            <v>0</v>
          </cell>
          <cell r="AZ1205">
            <v>0</v>
          </cell>
          <cell r="BA1205"/>
          <cell r="BB1205"/>
          <cell r="BC1205"/>
          <cell r="BD1205">
            <v>0</v>
          </cell>
          <cell r="BE1205">
            <v>0</v>
          </cell>
          <cell r="BF1205">
            <v>0</v>
          </cell>
          <cell r="BG1205">
            <v>0</v>
          </cell>
          <cell r="BH1205"/>
          <cell r="BI1205"/>
          <cell r="BJ1205"/>
          <cell r="BK1205">
            <v>0</v>
          </cell>
          <cell r="BL1205">
            <v>0</v>
          </cell>
          <cell r="BM1205"/>
          <cell r="BN1205">
            <v>0</v>
          </cell>
          <cell r="BO1205">
            <v>0</v>
          </cell>
        </row>
        <row r="1206">
          <cell r="I1206" t="str">
            <v>4697/18</v>
          </cell>
          <cell r="J1206" t="str">
            <v>I_4697/18</v>
          </cell>
          <cell r="K1206">
            <v>2018</v>
          </cell>
          <cell r="L1206">
            <v>2020</v>
          </cell>
          <cell r="M1206">
            <v>2281.91687</v>
          </cell>
          <cell r="N1206">
            <v>2587.0700000000002</v>
          </cell>
          <cell r="O1206">
            <v>-305.15313000000015</v>
          </cell>
          <cell r="P1206">
            <v>0.04</v>
          </cell>
          <cell r="Q1206">
            <v>0.04</v>
          </cell>
          <cell r="R1206">
            <v>2.2999999999999965E-3</v>
          </cell>
          <cell r="S1206">
            <v>0</v>
          </cell>
          <cell r="T1206">
            <v>0</v>
          </cell>
          <cell r="U1206">
            <v>0</v>
          </cell>
          <cell r="V1206">
            <v>1975.41687</v>
          </cell>
          <cell r="W1206">
            <v>306.5</v>
          </cell>
          <cell r="X1206">
            <v>306.5</v>
          </cell>
          <cell r="Y1206">
            <v>0</v>
          </cell>
          <cell r="Z1206">
            <v>0</v>
          </cell>
          <cell r="AA1206">
            <v>0</v>
          </cell>
          <cell r="AB1206">
            <v>0.04</v>
          </cell>
          <cell r="AC1206">
            <v>0</v>
          </cell>
          <cell r="AD1206">
            <v>306.5</v>
          </cell>
          <cell r="AE1206">
            <v>306.5</v>
          </cell>
          <cell r="AF1206"/>
          <cell r="AG1206"/>
          <cell r="AH1206"/>
          <cell r="AI1206">
            <v>0</v>
          </cell>
          <cell r="AJ1206">
            <v>0</v>
          </cell>
          <cell r="AK1206">
            <v>0</v>
          </cell>
          <cell r="AL1206">
            <v>0</v>
          </cell>
          <cell r="AM1206"/>
          <cell r="AN1206"/>
          <cell r="AO1206"/>
          <cell r="AP1206">
            <v>0</v>
          </cell>
          <cell r="AQ1206">
            <v>0</v>
          </cell>
          <cell r="AR1206">
            <v>0</v>
          </cell>
          <cell r="AS1206">
            <v>0</v>
          </cell>
          <cell r="AT1206"/>
          <cell r="AU1206"/>
          <cell r="AV1206"/>
          <cell r="AW1206">
            <v>0</v>
          </cell>
          <cell r="AX1206">
            <v>0</v>
          </cell>
          <cell r="AY1206">
            <v>0</v>
          </cell>
          <cell r="AZ1206">
            <v>0</v>
          </cell>
          <cell r="BA1206"/>
          <cell r="BB1206"/>
          <cell r="BC1206"/>
          <cell r="BD1206">
            <v>0</v>
          </cell>
          <cell r="BE1206">
            <v>0</v>
          </cell>
          <cell r="BF1206">
            <v>0</v>
          </cell>
          <cell r="BG1206">
            <v>0</v>
          </cell>
          <cell r="BH1206"/>
          <cell r="BI1206"/>
          <cell r="BJ1206"/>
          <cell r="BK1206">
            <v>0</v>
          </cell>
          <cell r="BL1206">
            <v>0</v>
          </cell>
          <cell r="BM1206"/>
          <cell r="BN1206">
            <v>0</v>
          </cell>
          <cell r="BO1206">
            <v>0</v>
          </cell>
        </row>
        <row r="1207">
          <cell r="I1207" t="str">
            <v>4698/18</v>
          </cell>
          <cell r="J1207" t="str">
            <v>I_4698/18</v>
          </cell>
          <cell r="K1207">
            <v>2018</v>
          </cell>
          <cell r="L1207">
            <v>2020</v>
          </cell>
          <cell r="M1207">
            <v>2279.5362999999998</v>
          </cell>
          <cell r="N1207">
            <v>2587.0700000000002</v>
          </cell>
          <cell r="O1207">
            <v>-307.53370000000041</v>
          </cell>
          <cell r="P1207">
            <v>0.08</v>
          </cell>
          <cell r="Q1207">
            <v>0.08</v>
          </cell>
          <cell r="R1207">
            <v>-4.4000000000000011E-3</v>
          </cell>
          <cell r="S1207">
            <v>0</v>
          </cell>
          <cell r="T1207">
            <v>0</v>
          </cell>
          <cell r="U1207">
            <v>0</v>
          </cell>
          <cell r="V1207">
            <v>1890.3462999999997</v>
          </cell>
          <cell r="W1207">
            <v>389.19</v>
          </cell>
          <cell r="X1207">
            <v>389.19</v>
          </cell>
          <cell r="Y1207">
            <v>0</v>
          </cell>
          <cell r="Z1207">
            <v>0</v>
          </cell>
          <cell r="AA1207">
            <v>0</v>
          </cell>
          <cell r="AB1207">
            <v>0.08</v>
          </cell>
          <cell r="AC1207">
            <v>0</v>
          </cell>
          <cell r="AD1207">
            <v>389.19</v>
          </cell>
          <cell r="AE1207">
            <v>389.19</v>
          </cell>
          <cell r="AF1207"/>
          <cell r="AG1207"/>
          <cell r="AH1207"/>
          <cell r="AI1207">
            <v>0</v>
          </cell>
          <cell r="AJ1207">
            <v>0</v>
          </cell>
          <cell r="AK1207">
            <v>0</v>
          </cell>
          <cell r="AL1207">
            <v>0</v>
          </cell>
          <cell r="AM1207"/>
          <cell r="AN1207"/>
          <cell r="AO1207"/>
          <cell r="AP1207">
            <v>0</v>
          </cell>
          <cell r="AQ1207">
            <v>0</v>
          </cell>
          <cell r="AR1207">
            <v>0</v>
          </cell>
          <cell r="AS1207">
            <v>0</v>
          </cell>
          <cell r="AT1207"/>
          <cell r="AU1207"/>
          <cell r="AV1207"/>
          <cell r="AW1207">
            <v>0</v>
          </cell>
          <cell r="AX1207">
            <v>0</v>
          </cell>
          <cell r="AY1207">
            <v>0</v>
          </cell>
          <cell r="AZ1207">
            <v>0</v>
          </cell>
          <cell r="BA1207"/>
          <cell r="BB1207"/>
          <cell r="BC1207"/>
          <cell r="BD1207">
            <v>0</v>
          </cell>
          <cell r="BE1207">
            <v>0</v>
          </cell>
          <cell r="BF1207">
            <v>0</v>
          </cell>
          <cell r="BG1207">
            <v>0</v>
          </cell>
          <cell r="BH1207"/>
          <cell r="BI1207"/>
          <cell r="BJ1207"/>
          <cell r="BK1207">
            <v>0</v>
          </cell>
          <cell r="BL1207">
            <v>0</v>
          </cell>
          <cell r="BM1207"/>
          <cell r="BN1207">
            <v>0</v>
          </cell>
          <cell r="BO1207">
            <v>0</v>
          </cell>
        </row>
        <row r="1208">
          <cell r="I1208" t="str">
            <v>5849/19</v>
          </cell>
          <cell r="J1208" t="str">
            <v xml:space="preserve">J_5849/19 </v>
          </cell>
          <cell r="K1208">
            <v>2019</v>
          </cell>
          <cell r="L1208">
            <v>2020</v>
          </cell>
          <cell r="M1208">
            <v>1282.1025400000001</v>
          </cell>
          <cell r="N1208">
            <v>1373.95</v>
          </cell>
          <cell r="O1208">
            <v>-91.847459999999955</v>
          </cell>
          <cell r="P1208">
            <v>5.5E-2</v>
          </cell>
          <cell r="Q1208">
            <v>5.5E-2</v>
          </cell>
          <cell r="R1208">
            <v>0</v>
          </cell>
          <cell r="S1208">
            <v>0.25</v>
          </cell>
          <cell r="T1208">
            <v>0.25</v>
          </cell>
          <cell r="U1208">
            <v>-0.25</v>
          </cell>
          <cell r="V1208">
            <v>1054.40254</v>
          </cell>
          <cell r="W1208">
            <v>227.7</v>
          </cell>
          <cell r="X1208">
            <v>227.7</v>
          </cell>
          <cell r="Y1208">
            <v>0</v>
          </cell>
          <cell r="Z1208">
            <v>0</v>
          </cell>
          <cell r="AA1208">
            <v>0</v>
          </cell>
          <cell r="AB1208">
            <v>5.5E-2</v>
          </cell>
          <cell r="AC1208">
            <v>0.25</v>
          </cell>
          <cell r="AD1208">
            <v>227.7</v>
          </cell>
          <cell r="AE1208">
            <v>227.7</v>
          </cell>
          <cell r="AF1208"/>
          <cell r="AG1208"/>
          <cell r="AH1208"/>
          <cell r="AI1208">
            <v>0</v>
          </cell>
          <cell r="AJ1208">
            <v>0</v>
          </cell>
          <cell r="AK1208">
            <v>0</v>
          </cell>
          <cell r="AL1208">
            <v>0</v>
          </cell>
          <cell r="AM1208"/>
          <cell r="AN1208"/>
          <cell r="AO1208"/>
          <cell r="AP1208">
            <v>0</v>
          </cell>
          <cell r="AQ1208">
            <v>0</v>
          </cell>
          <cell r="AR1208">
            <v>0</v>
          </cell>
          <cell r="AS1208">
            <v>0</v>
          </cell>
          <cell r="AT1208"/>
          <cell r="AU1208"/>
          <cell r="AV1208"/>
          <cell r="AW1208">
            <v>0</v>
          </cell>
          <cell r="AX1208">
            <v>0</v>
          </cell>
          <cell r="AY1208">
            <v>0</v>
          </cell>
          <cell r="AZ1208">
            <v>0</v>
          </cell>
          <cell r="BA1208"/>
          <cell r="BB1208"/>
          <cell r="BC1208"/>
          <cell r="BD1208">
            <v>0</v>
          </cell>
          <cell r="BE1208">
            <v>0</v>
          </cell>
          <cell r="BF1208">
            <v>0</v>
          </cell>
          <cell r="BG1208">
            <v>0</v>
          </cell>
          <cell r="BH1208"/>
          <cell r="BI1208"/>
          <cell r="BJ1208"/>
          <cell r="BK1208">
            <v>0</v>
          </cell>
          <cell r="BL1208">
            <v>0</v>
          </cell>
          <cell r="BM1208"/>
          <cell r="BN1208">
            <v>0</v>
          </cell>
          <cell r="BO1208">
            <v>0</v>
          </cell>
        </row>
        <row r="1209">
          <cell r="I1209" t="str">
            <v>5880/19</v>
          </cell>
          <cell r="J1209" t="str">
            <v xml:space="preserve">J_5880/19  </v>
          </cell>
          <cell r="K1209">
            <v>2020</v>
          </cell>
          <cell r="L1209">
            <v>2021</v>
          </cell>
          <cell r="M1209">
            <v>11126.09</v>
          </cell>
          <cell r="N1209">
            <v>11126.09</v>
          </cell>
          <cell r="O1209">
            <v>0</v>
          </cell>
          <cell r="P1209">
            <v>0.49</v>
          </cell>
          <cell r="Q1209">
            <v>0.49</v>
          </cell>
          <cell r="R1209">
            <v>0</v>
          </cell>
          <cell r="S1209">
            <v>0.5</v>
          </cell>
          <cell r="T1209">
            <v>0.5</v>
          </cell>
          <cell r="U1209">
            <v>0</v>
          </cell>
          <cell r="V1209">
            <v>300</v>
          </cell>
          <cell r="W1209">
            <v>10826.09</v>
          </cell>
          <cell r="X1209">
            <v>10826.09</v>
          </cell>
          <cell r="Y1209">
            <v>0</v>
          </cell>
          <cell r="Z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1687.74</v>
          </cell>
          <cell r="AE1209">
            <v>1687.74</v>
          </cell>
          <cell r="AF1209"/>
          <cell r="AG1209"/>
          <cell r="AH1209"/>
          <cell r="AI1209">
            <v>0.49</v>
          </cell>
          <cell r="AJ1209">
            <v>0.5</v>
          </cell>
          <cell r="AK1209">
            <v>9138.35</v>
          </cell>
          <cell r="AL1209">
            <v>9138.35</v>
          </cell>
          <cell r="AM1209"/>
          <cell r="AN1209"/>
          <cell r="AO1209"/>
          <cell r="AP1209">
            <v>0</v>
          </cell>
          <cell r="AQ1209">
            <v>0</v>
          </cell>
          <cell r="AR1209">
            <v>0</v>
          </cell>
          <cell r="AS1209">
            <v>0</v>
          </cell>
          <cell r="AT1209"/>
          <cell r="AU1209"/>
          <cell r="AV1209"/>
          <cell r="AW1209">
            <v>0</v>
          </cell>
          <cell r="AX1209">
            <v>0</v>
          </cell>
          <cell r="AY1209">
            <v>0</v>
          </cell>
          <cell r="AZ1209">
            <v>0</v>
          </cell>
          <cell r="BA1209"/>
          <cell r="BB1209"/>
          <cell r="BC1209"/>
          <cell r="BD1209">
            <v>0</v>
          </cell>
          <cell r="BE1209">
            <v>0</v>
          </cell>
          <cell r="BF1209">
            <v>0</v>
          </cell>
          <cell r="BG1209">
            <v>0</v>
          </cell>
          <cell r="BH1209"/>
          <cell r="BI1209"/>
          <cell r="BJ1209"/>
          <cell r="BK1209">
            <v>0</v>
          </cell>
          <cell r="BL1209">
            <v>0</v>
          </cell>
          <cell r="BM1209"/>
          <cell r="BN1209">
            <v>0</v>
          </cell>
          <cell r="BO1209">
            <v>0</v>
          </cell>
        </row>
        <row r="1210">
          <cell r="I1210" t="str">
            <v>5958/19</v>
          </cell>
          <cell r="J1210" t="str">
            <v xml:space="preserve"> J_5958/19 </v>
          </cell>
          <cell r="K1210">
            <v>2019</v>
          </cell>
          <cell r="L1210">
            <v>2020</v>
          </cell>
          <cell r="M1210">
            <v>956.03471000000002</v>
          </cell>
          <cell r="N1210">
            <v>1028.8</v>
          </cell>
          <cell r="O1210">
            <v>-72.765289999999936</v>
          </cell>
          <cell r="P1210">
            <v>0.04</v>
          </cell>
          <cell r="Q1210">
            <v>0.04</v>
          </cell>
          <cell r="R1210">
            <v>0</v>
          </cell>
          <cell r="S1210">
            <v>0.1</v>
          </cell>
          <cell r="T1210">
            <v>0.1</v>
          </cell>
          <cell r="U1210">
            <v>0</v>
          </cell>
          <cell r="V1210">
            <v>790.97470999999996</v>
          </cell>
          <cell r="W1210">
            <v>165.06</v>
          </cell>
          <cell r="X1210">
            <v>165.06</v>
          </cell>
          <cell r="Y1210">
            <v>0</v>
          </cell>
          <cell r="Z1210">
            <v>0</v>
          </cell>
          <cell r="AA1210">
            <v>0</v>
          </cell>
          <cell r="AB1210">
            <v>0.04</v>
          </cell>
          <cell r="AC1210">
            <v>0.1</v>
          </cell>
          <cell r="AD1210">
            <v>165.06</v>
          </cell>
          <cell r="AE1210">
            <v>165.06</v>
          </cell>
          <cell r="AF1210"/>
          <cell r="AG1210"/>
          <cell r="AH1210"/>
          <cell r="AI1210">
            <v>0</v>
          </cell>
          <cell r="AJ1210">
            <v>0</v>
          </cell>
          <cell r="AK1210">
            <v>0</v>
          </cell>
          <cell r="AL1210">
            <v>0</v>
          </cell>
          <cell r="AM1210"/>
          <cell r="AN1210"/>
          <cell r="AO1210"/>
          <cell r="AP1210">
            <v>0</v>
          </cell>
          <cell r="AQ1210">
            <v>0</v>
          </cell>
          <cell r="AR1210">
            <v>0</v>
          </cell>
          <cell r="AS1210">
            <v>0</v>
          </cell>
          <cell r="AT1210"/>
          <cell r="AU1210"/>
          <cell r="AV1210"/>
          <cell r="AW1210">
            <v>0</v>
          </cell>
          <cell r="AX1210">
            <v>0</v>
          </cell>
          <cell r="AY1210">
            <v>0</v>
          </cell>
          <cell r="AZ1210">
            <v>0</v>
          </cell>
          <cell r="BA1210"/>
          <cell r="BB1210"/>
          <cell r="BC1210"/>
          <cell r="BD1210">
            <v>0</v>
          </cell>
          <cell r="BE1210">
            <v>0</v>
          </cell>
          <cell r="BF1210">
            <v>0</v>
          </cell>
          <cell r="BG1210">
            <v>0</v>
          </cell>
          <cell r="BH1210"/>
          <cell r="BI1210"/>
          <cell r="BJ1210"/>
          <cell r="BK1210">
            <v>0</v>
          </cell>
          <cell r="BL1210">
            <v>0</v>
          </cell>
          <cell r="BM1210"/>
          <cell r="BN1210">
            <v>0</v>
          </cell>
          <cell r="BO1210">
            <v>0</v>
          </cell>
        </row>
        <row r="1211">
          <cell r="I1211" t="str">
            <v>5981/19</v>
          </cell>
          <cell r="J1211" t="str">
            <v>J_5981/19</v>
          </cell>
          <cell r="K1211">
            <v>2019</v>
          </cell>
          <cell r="L1211">
            <v>2020</v>
          </cell>
          <cell r="M1211">
            <v>1067.8237300000001</v>
          </cell>
          <cell r="N1211">
            <v>2089.13</v>
          </cell>
          <cell r="O1211">
            <v>-1021.30627</v>
          </cell>
          <cell r="P1211">
            <v>0.13</v>
          </cell>
          <cell r="Q1211">
            <v>0.13</v>
          </cell>
          <cell r="R1211">
            <v>-4.0000000000000036E-3</v>
          </cell>
          <cell r="S1211">
            <v>0.16</v>
          </cell>
          <cell r="T1211">
            <v>0.16</v>
          </cell>
          <cell r="U1211">
            <v>0</v>
          </cell>
          <cell r="V1211">
            <v>945.35373000000004</v>
          </cell>
          <cell r="W1211">
            <v>122.47</v>
          </cell>
          <cell r="X1211">
            <v>122.47</v>
          </cell>
          <cell r="Y1211">
            <v>0</v>
          </cell>
          <cell r="Z1211">
            <v>0</v>
          </cell>
          <cell r="AA1211">
            <v>0</v>
          </cell>
          <cell r="AB1211">
            <v>0.13</v>
          </cell>
          <cell r="AC1211">
            <v>0.16</v>
          </cell>
          <cell r="AD1211">
            <v>122.47</v>
          </cell>
          <cell r="AE1211">
            <v>122.47</v>
          </cell>
          <cell r="AF1211"/>
          <cell r="AG1211"/>
          <cell r="AH1211"/>
          <cell r="AI1211">
            <v>0</v>
          </cell>
          <cell r="AJ1211">
            <v>0</v>
          </cell>
          <cell r="AK1211">
            <v>0</v>
          </cell>
          <cell r="AL1211">
            <v>0</v>
          </cell>
          <cell r="AM1211"/>
          <cell r="AN1211"/>
          <cell r="AO1211"/>
          <cell r="AP1211">
            <v>0</v>
          </cell>
          <cell r="AQ1211">
            <v>0</v>
          </cell>
          <cell r="AR1211">
            <v>0</v>
          </cell>
          <cell r="AS1211">
            <v>0</v>
          </cell>
          <cell r="AT1211"/>
          <cell r="AU1211"/>
          <cell r="AV1211"/>
          <cell r="AW1211">
            <v>0</v>
          </cell>
          <cell r="AX1211">
            <v>0</v>
          </cell>
          <cell r="AY1211">
            <v>0</v>
          </cell>
          <cell r="AZ1211">
            <v>0</v>
          </cell>
          <cell r="BA1211"/>
          <cell r="BB1211"/>
          <cell r="BC1211"/>
          <cell r="BD1211">
            <v>0</v>
          </cell>
          <cell r="BE1211">
            <v>0</v>
          </cell>
          <cell r="BF1211">
            <v>0</v>
          </cell>
          <cell r="BG1211">
            <v>0</v>
          </cell>
          <cell r="BH1211"/>
          <cell r="BI1211"/>
          <cell r="BJ1211"/>
          <cell r="BK1211">
            <v>0</v>
          </cell>
          <cell r="BL1211">
            <v>0</v>
          </cell>
          <cell r="BM1211"/>
          <cell r="BN1211">
            <v>0</v>
          </cell>
          <cell r="BO1211">
            <v>0</v>
          </cell>
        </row>
        <row r="1212">
          <cell r="I1212" t="str">
            <v>5860/19</v>
          </cell>
          <cell r="J1212" t="str">
            <v xml:space="preserve">J_5860/19 </v>
          </cell>
          <cell r="K1212">
            <v>2019</v>
          </cell>
          <cell r="L1212">
            <v>2020</v>
          </cell>
          <cell r="M1212">
            <v>2012.4073699999999</v>
          </cell>
          <cell r="N1212">
            <v>1995.2</v>
          </cell>
          <cell r="O1212">
            <v>17.207369999999855</v>
          </cell>
          <cell r="P1212">
            <v>0.1</v>
          </cell>
          <cell r="Q1212">
            <v>0.1</v>
          </cell>
          <cell r="R1212">
            <v>5.7999999999999718E-4</v>
          </cell>
          <cell r="S1212">
            <v>0.2</v>
          </cell>
          <cell r="T1212">
            <v>0.2</v>
          </cell>
          <cell r="U1212">
            <v>0</v>
          </cell>
          <cell r="V1212">
            <v>404.49736999999982</v>
          </cell>
          <cell r="W1212">
            <v>1607.91</v>
          </cell>
          <cell r="X1212">
            <v>1607.91</v>
          </cell>
          <cell r="Y1212">
            <v>0</v>
          </cell>
          <cell r="Z1212">
            <v>0</v>
          </cell>
          <cell r="AA1212">
            <v>0</v>
          </cell>
          <cell r="AB1212">
            <v>0.1</v>
          </cell>
          <cell r="AC1212">
            <v>0.2</v>
          </cell>
          <cell r="AD1212">
            <v>1607.91</v>
          </cell>
          <cell r="AE1212">
            <v>1607.91</v>
          </cell>
          <cell r="AF1212"/>
          <cell r="AG1212"/>
          <cell r="AH1212"/>
          <cell r="AI1212">
            <v>0</v>
          </cell>
          <cell r="AJ1212">
            <v>0</v>
          </cell>
          <cell r="AK1212">
            <v>0</v>
          </cell>
          <cell r="AL1212">
            <v>0</v>
          </cell>
          <cell r="AM1212"/>
          <cell r="AN1212"/>
          <cell r="AO1212"/>
          <cell r="AP1212">
            <v>0</v>
          </cell>
          <cell r="AQ1212">
            <v>0</v>
          </cell>
          <cell r="AR1212">
            <v>0</v>
          </cell>
          <cell r="AS1212">
            <v>0</v>
          </cell>
          <cell r="AT1212"/>
          <cell r="AU1212"/>
          <cell r="AV1212"/>
          <cell r="AW1212">
            <v>0</v>
          </cell>
          <cell r="AX1212">
            <v>0</v>
          </cell>
          <cell r="AY1212">
            <v>0</v>
          </cell>
          <cell r="AZ1212">
            <v>0</v>
          </cell>
          <cell r="BA1212"/>
          <cell r="BB1212"/>
          <cell r="BC1212"/>
          <cell r="BD1212">
            <v>0</v>
          </cell>
          <cell r="BE1212">
            <v>0</v>
          </cell>
          <cell r="BF1212">
            <v>0</v>
          </cell>
          <cell r="BG1212">
            <v>0</v>
          </cell>
          <cell r="BH1212"/>
          <cell r="BI1212"/>
          <cell r="BJ1212"/>
          <cell r="BK1212">
            <v>0</v>
          </cell>
          <cell r="BL1212">
            <v>0</v>
          </cell>
          <cell r="BM1212"/>
          <cell r="BN1212">
            <v>0</v>
          </cell>
          <cell r="BO1212">
            <v>0</v>
          </cell>
        </row>
        <row r="1213">
          <cell r="I1213" t="str">
            <v>6059/19</v>
          </cell>
          <cell r="J1213" t="str">
            <v>J_6059/19</v>
          </cell>
          <cell r="K1213">
            <v>2020</v>
          </cell>
          <cell r="L1213">
            <v>2020</v>
          </cell>
          <cell r="M1213">
            <v>3013.47</v>
          </cell>
          <cell r="N1213">
            <v>3013.47</v>
          </cell>
          <cell r="O1213">
            <v>0</v>
          </cell>
          <cell r="P1213">
            <v>0.2</v>
          </cell>
          <cell r="Q1213">
            <v>0.2</v>
          </cell>
          <cell r="R1213">
            <v>0</v>
          </cell>
          <cell r="S1213">
            <v>0</v>
          </cell>
          <cell r="T1213">
            <v>0</v>
          </cell>
          <cell r="U1213">
            <v>0</v>
          </cell>
          <cell r="V1213">
            <v>164.34999999999991</v>
          </cell>
          <cell r="W1213">
            <v>2849.12</v>
          </cell>
          <cell r="X1213">
            <v>2849.12</v>
          </cell>
          <cell r="Y1213">
            <v>0</v>
          </cell>
          <cell r="Z1213">
            <v>0</v>
          </cell>
          <cell r="AA1213">
            <v>0</v>
          </cell>
          <cell r="AB1213">
            <v>0.2</v>
          </cell>
          <cell r="AC1213">
            <v>0</v>
          </cell>
          <cell r="AD1213">
            <v>2849.12</v>
          </cell>
          <cell r="AE1213">
            <v>2849.12</v>
          </cell>
          <cell r="AF1213"/>
          <cell r="AG1213"/>
          <cell r="AH1213"/>
          <cell r="AI1213">
            <v>0</v>
          </cell>
          <cell r="AJ1213">
            <v>0</v>
          </cell>
          <cell r="AK1213">
            <v>0</v>
          </cell>
          <cell r="AL1213">
            <v>0</v>
          </cell>
          <cell r="AM1213"/>
          <cell r="AN1213"/>
          <cell r="AO1213"/>
          <cell r="AP1213">
            <v>0</v>
          </cell>
          <cell r="AQ1213">
            <v>0</v>
          </cell>
          <cell r="AR1213">
            <v>0</v>
          </cell>
          <cell r="AS1213">
            <v>0</v>
          </cell>
          <cell r="AT1213"/>
          <cell r="AU1213"/>
          <cell r="AV1213"/>
          <cell r="AW1213">
            <v>0</v>
          </cell>
          <cell r="AX1213">
            <v>0</v>
          </cell>
          <cell r="AY1213">
            <v>0</v>
          </cell>
          <cell r="AZ1213">
            <v>0</v>
          </cell>
          <cell r="BA1213"/>
          <cell r="BB1213"/>
          <cell r="BC1213"/>
          <cell r="BD1213">
            <v>0</v>
          </cell>
          <cell r="BE1213">
            <v>0</v>
          </cell>
          <cell r="BF1213">
            <v>0</v>
          </cell>
          <cell r="BG1213">
            <v>0</v>
          </cell>
          <cell r="BH1213"/>
          <cell r="BI1213"/>
          <cell r="BJ1213"/>
          <cell r="BK1213">
            <v>0</v>
          </cell>
          <cell r="BL1213">
            <v>0</v>
          </cell>
          <cell r="BM1213"/>
          <cell r="BN1213">
            <v>0</v>
          </cell>
          <cell r="BO1213">
            <v>0</v>
          </cell>
        </row>
        <row r="1214">
          <cell r="I1214" t="str">
            <v>6088/19</v>
          </cell>
          <cell r="J1214" t="str">
            <v xml:space="preserve">J_6088/19 </v>
          </cell>
          <cell r="K1214">
            <v>2019</v>
          </cell>
          <cell r="L1214">
            <v>2020</v>
          </cell>
          <cell r="M1214">
            <v>3080.36</v>
          </cell>
          <cell r="N1214">
            <v>3080.36</v>
          </cell>
          <cell r="O1214">
            <v>0</v>
          </cell>
          <cell r="P1214">
            <v>0.06</v>
          </cell>
          <cell r="Q1214">
            <v>0.06</v>
          </cell>
          <cell r="R1214">
            <v>0</v>
          </cell>
          <cell r="S1214">
            <v>0.4</v>
          </cell>
          <cell r="T1214">
            <v>0.4</v>
          </cell>
          <cell r="U1214">
            <v>0</v>
          </cell>
          <cell r="V1214">
            <v>0</v>
          </cell>
          <cell r="W1214">
            <v>3080.36</v>
          </cell>
          <cell r="X1214">
            <v>3080.36</v>
          </cell>
          <cell r="Y1214">
            <v>0</v>
          </cell>
          <cell r="Z1214">
            <v>0</v>
          </cell>
          <cell r="AA1214">
            <v>0</v>
          </cell>
          <cell r="AB1214">
            <v>0.06</v>
          </cell>
          <cell r="AC1214">
            <v>0.4</v>
          </cell>
          <cell r="AD1214">
            <v>3080.36</v>
          </cell>
          <cell r="AE1214">
            <v>3080.36</v>
          </cell>
          <cell r="AF1214"/>
          <cell r="AG1214"/>
          <cell r="AH1214"/>
          <cell r="AI1214">
            <v>0</v>
          </cell>
          <cell r="AJ1214">
            <v>0</v>
          </cell>
          <cell r="AK1214">
            <v>0</v>
          </cell>
          <cell r="AL1214">
            <v>0</v>
          </cell>
          <cell r="AM1214"/>
          <cell r="AN1214"/>
          <cell r="AO1214"/>
          <cell r="AP1214">
            <v>0</v>
          </cell>
          <cell r="AQ1214">
            <v>0</v>
          </cell>
          <cell r="AR1214">
            <v>0</v>
          </cell>
          <cell r="AS1214">
            <v>0</v>
          </cell>
          <cell r="AT1214"/>
          <cell r="AU1214"/>
          <cell r="AV1214"/>
          <cell r="AW1214">
            <v>0</v>
          </cell>
          <cell r="AX1214">
            <v>0</v>
          </cell>
          <cell r="AY1214">
            <v>0</v>
          </cell>
          <cell r="AZ1214">
            <v>0</v>
          </cell>
          <cell r="BA1214"/>
          <cell r="BB1214"/>
          <cell r="BC1214"/>
          <cell r="BD1214">
            <v>0</v>
          </cell>
          <cell r="BE1214">
            <v>0</v>
          </cell>
          <cell r="BF1214">
            <v>0</v>
          </cell>
          <cell r="BG1214">
            <v>0</v>
          </cell>
          <cell r="BH1214"/>
          <cell r="BI1214"/>
          <cell r="BJ1214"/>
          <cell r="BK1214">
            <v>0</v>
          </cell>
          <cell r="BL1214">
            <v>0</v>
          </cell>
          <cell r="BM1214"/>
          <cell r="BN1214">
            <v>0</v>
          </cell>
          <cell r="BO1214">
            <v>0</v>
          </cell>
        </row>
        <row r="1215">
          <cell r="I1215" t="str">
            <v>5888/19</v>
          </cell>
          <cell r="J1215" t="str">
            <v xml:space="preserve">J_5888/19 </v>
          </cell>
          <cell r="K1215">
            <v>2020</v>
          </cell>
          <cell r="L1215">
            <v>2022</v>
          </cell>
          <cell r="M1215">
            <v>6118.69</v>
          </cell>
          <cell r="N1215">
            <v>6118.69</v>
          </cell>
          <cell r="O1215">
            <v>0</v>
          </cell>
          <cell r="P1215">
            <v>3.1</v>
          </cell>
          <cell r="Q1215">
            <v>3.1</v>
          </cell>
          <cell r="R1215">
            <v>0</v>
          </cell>
          <cell r="S1215">
            <v>0.25</v>
          </cell>
          <cell r="T1215">
            <v>0.25</v>
          </cell>
          <cell r="U1215">
            <v>0</v>
          </cell>
          <cell r="V1215">
            <v>118.6899999999996</v>
          </cell>
          <cell r="W1215">
            <v>6000</v>
          </cell>
          <cell r="X1215">
            <v>6000</v>
          </cell>
          <cell r="Y1215">
            <v>0</v>
          </cell>
          <cell r="Z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1505.13</v>
          </cell>
          <cell r="AE1215">
            <v>1505.13</v>
          </cell>
          <cell r="AF1215"/>
          <cell r="AG1215"/>
          <cell r="AH1215"/>
          <cell r="AI1215">
            <v>0</v>
          </cell>
          <cell r="AJ1215">
            <v>0</v>
          </cell>
          <cell r="AK1215">
            <v>2494.87</v>
          </cell>
          <cell r="AL1215">
            <v>2494.87</v>
          </cell>
          <cell r="AM1215"/>
          <cell r="AN1215"/>
          <cell r="AO1215"/>
          <cell r="AP1215">
            <v>3.1</v>
          </cell>
          <cell r="AQ1215">
            <v>0.25</v>
          </cell>
          <cell r="AR1215">
            <v>2000</v>
          </cell>
          <cell r="AS1215">
            <v>2000</v>
          </cell>
          <cell r="AT1215"/>
          <cell r="AU1215"/>
          <cell r="AV1215"/>
          <cell r="AW1215">
            <v>0</v>
          </cell>
          <cell r="AX1215">
            <v>0</v>
          </cell>
          <cell r="AY1215">
            <v>0</v>
          </cell>
          <cell r="AZ1215">
            <v>0</v>
          </cell>
          <cell r="BA1215"/>
          <cell r="BB1215"/>
          <cell r="BC1215"/>
          <cell r="BD1215">
            <v>0</v>
          </cell>
          <cell r="BE1215">
            <v>0</v>
          </cell>
          <cell r="BF1215">
            <v>0</v>
          </cell>
          <cell r="BG1215">
            <v>0</v>
          </cell>
          <cell r="BH1215"/>
          <cell r="BI1215"/>
          <cell r="BJ1215"/>
          <cell r="BK1215">
            <v>0</v>
          </cell>
          <cell r="BL1215">
            <v>0</v>
          </cell>
          <cell r="BM1215"/>
          <cell r="BN1215">
            <v>0</v>
          </cell>
          <cell r="BO1215">
            <v>0</v>
          </cell>
        </row>
        <row r="1216">
          <cell r="I1216" t="str">
            <v>6174/19</v>
          </cell>
          <cell r="J1216" t="str">
            <v xml:space="preserve">J_6174/19 </v>
          </cell>
          <cell r="K1216">
            <v>2020</v>
          </cell>
          <cell r="L1216">
            <v>2021</v>
          </cell>
          <cell r="M1216">
            <v>7391.52</v>
          </cell>
          <cell r="N1216">
            <v>7391.52</v>
          </cell>
          <cell r="O1216">
            <v>0</v>
          </cell>
          <cell r="P1216">
            <v>0.9</v>
          </cell>
          <cell r="Q1216">
            <v>0.9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7391.52</v>
          </cell>
          <cell r="X1216">
            <v>7391.52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5913.2160000000003</v>
          </cell>
          <cell r="AE1216">
            <v>5913.2160000000003</v>
          </cell>
          <cell r="AF1216"/>
          <cell r="AG1216"/>
          <cell r="AH1216"/>
          <cell r="AI1216">
            <v>0.9</v>
          </cell>
          <cell r="AJ1216">
            <v>0</v>
          </cell>
          <cell r="AK1216">
            <v>1478.3040000000001</v>
          </cell>
          <cell r="AL1216">
            <v>1478.3040000000001</v>
          </cell>
          <cell r="AM1216"/>
          <cell r="AN1216"/>
          <cell r="AO1216"/>
          <cell r="AP1216">
            <v>0</v>
          </cell>
          <cell r="AQ1216">
            <v>0</v>
          </cell>
          <cell r="AR1216">
            <v>0</v>
          </cell>
          <cell r="AS1216">
            <v>0</v>
          </cell>
          <cell r="AT1216"/>
          <cell r="AU1216"/>
          <cell r="AV1216"/>
          <cell r="AW1216">
            <v>0</v>
          </cell>
          <cell r="AX1216">
            <v>0</v>
          </cell>
          <cell r="AY1216">
            <v>0</v>
          </cell>
          <cell r="AZ1216">
            <v>0</v>
          </cell>
          <cell r="BA1216"/>
          <cell r="BB1216"/>
          <cell r="BC1216"/>
          <cell r="BD1216">
            <v>0</v>
          </cell>
          <cell r="BE1216">
            <v>0</v>
          </cell>
          <cell r="BF1216">
            <v>0</v>
          </cell>
          <cell r="BG1216">
            <v>0</v>
          </cell>
          <cell r="BH1216"/>
          <cell r="BI1216"/>
          <cell r="BJ1216"/>
          <cell r="BK1216">
            <v>0</v>
          </cell>
          <cell r="BL1216">
            <v>0</v>
          </cell>
          <cell r="BM1216"/>
          <cell r="BN1216">
            <v>0</v>
          </cell>
          <cell r="BO1216">
            <v>0</v>
          </cell>
        </row>
        <row r="1217">
          <cell r="I1217" t="str">
            <v>5890/19</v>
          </cell>
          <cell r="J1217" t="str">
            <v>J_5890/19</v>
          </cell>
          <cell r="K1217">
            <v>2021</v>
          </cell>
          <cell r="L1217">
            <v>2022</v>
          </cell>
          <cell r="M1217">
            <v>4005.46</v>
          </cell>
          <cell r="N1217">
            <v>4005.46</v>
          </cell>
          <cell r="O1217">
            <v>0</v>
          </cell>
          <cell r="P1217">
            <v>0.25</v>
          </cell>
          <cell r="Q1217">
            <v>0.25</v>
          </cell>
          <cell r="R1217">
            <v>0</v>
          </cell>
          <cell r="S1217">
            <v>0.63</v>
          </cell>
          <cell r="T1217">
            <v>0.63</v>
          </cell>
          <cell r="U1217">
            <v>0</v>
          </cell>
          <cell r="V1217">
            <v>0</v>
          </cell>
          <cell r="W1217">
            <v>4005.46</v>
          </cell>
          <cell r="X1217">
            <v>4005.46</v>
          </cell>
          <cell r="Y1217">
            <v>0</v>
          </cell>
          <cell r="Z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0</v>
          </cell>
          <cell r="AE1217">
            <v>0</v>
          </cell>
          <cell r="AF1217"/>
          <cell r="AG1217"/>
          <cell r="AH1217"/>
          <cell r="AI1217">
            <v>0</v>
          </cell>
          <cell r="AJ1217">
            <v>0</v>
          </cell>
          <cell r="AK1217">
            <v>300</v>
          </cell>
          <cell r="AL1217">
            <v>300</v>
          </cell>
          <cell r="AM1217"/>
          <cell r="AN1217"/>
          <cell r="AO1217"/>
          <cell r="AP1217">
            <v>0.25</v>
          </cell>
          <cell r="AQ1217">
            <v>0.63</v>
          </cell>
          <cell r="AR1217">
            <v>3705.46</v>
          </cell>
          <cell r="AS1217">
            <v>3705.46</v>
          </cell>
          <cell r="AT1217"/>
          <cell r="AU1217"/>
          <cell r="AV1217"/>
          <cell r="AW1217">
            <v>0</v>
          </cell>
          <cell r="AX1217">
            <v>0</v>
          </cell>
          <cell r="AY1217">
            <v>0</v>
          </cell>
          <cell r="AZ1217">
            <v>0</v>
          </cell>
          <cell r="BA1217"/>
          <cell r="BB1217"/>
          <cell r="BC1217"/>
          <cell r="BD1217">
            <v>0</v>
          </cell>
          <cell r="BE1217">
            <v>0</v>
          </cell>
          <cell r="BF1217">
            <v>0</v>
          </cell>
          <cell r="BG1217">
            <v>0</v>
          </cell>
          <cell r="BH1217"/>
          <cell r="BI1217"/>
          <cell r="BJ1217"/>
          <cell r="BK1217">
            <v>0</v>
          </cell>
          <cell r="BL1217">
            <v>0</v>
          </cell>
          <cell r="BM1217"/>
          <cell r="BN1217">
            <v>0</v>
          </cell>
          <cell r="BO1217">
            <v>0</v>
          </cell>
        </row>
        <row r="1218">
          <cell r="I1218" t="str">
            <v>5891/19</v>
          </cell>
          <cell r="J1218" t="str">
            <v>J_5891/19</v>
          </cell>
          <cell r="K1218">
            <v>2021</v>
          </cell>
          <cell r="L1218">
            <v>2022</v>
          </cell>
          <cell r="M1218">
            <v>11036.58</v>
          </cell>
          <cell r="N1218">
            <v>11036.58</v>
          </cell>
          <cell r="O1218">
            <v>0</v>
          </cell>
          <cell r="P1218">
            <v>0.5</v>
          </cell>
          <cell r="Q1218">
            <v>0.5</v>
          </cell>
          <cell r="R1218">
            <v>0</v>
          </cell>
          <cell r="S1218">
            <v>1.26</v>
          </cell>
          <cell r="T1218">
            <v>1.26</v>
          </cell>
          <cell r="U1218">
            <v>0</v>
          </cell>
          <cell r="V1218">
            <v>0</v>
          </cell>
          <cell r="W1218">
            <v>11036.58</v>
          </cell>
          <cell r="X1218">
            <v>11036.58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/>
          <cell r="AG1218"/>
          <cell r="AH1218"/>
          <cell r="AI1218">
            <v>0</v>
          </cell>
          <cell r="AJ1218">
            <v>0</v>
          </cell>
          <cell r="AK1218">
            <v>236.58</v>
          </cell>
          <cell r="AL1218">
            <v>236.58</v>
          </cell>
          <cell r="AM1218"/>
          <cell r="AN1218"/>
          <cell r="AO1218"/>
          <cell r="AP1218">
            <v>0.5</v>
          </cell>
          <cell r="AQ1218">
            <v>1.26</v>
          </cell>
          <cell r="AR1218">
            <v>10800</v>
          </cell>
          <cell r="AS1218">
            <v>10800</v>
          </cell>
          <cell r="AT1218"/>
          <cell r="AU1218"/>
          <cell r="AV1218"/>
          <cell r="AW1218">
            <v>0</v>
          </cell>
          <cell r="AX1218">
            <v>0</v>
          </cell>
          <cell r="AY1218">
            <v>0</v>
          </cell>
          <cell r="AZ1218">
            <v>0</v>
          </cell>
          <cell r="BA1218"/>
          <cell r="BB1218"/>
          <cell r="BC1218"/>
          <cell r="BD1218">
            <v>0</v>
          </cell>
          <cell r="BE1218">
            <v>0</v>
          </cell>
          <cell r="BF1218">
            <v>0</v>
          </cell>
          <cell r="BG1218">
            <v>0</v>
          </cell>
          <cell r="BH1218"/>
          <cell r="BI1218"/>
          <cell r="BJ1218"/>
          <cell r="BK1218">
            <v>0</v>
          </cell>
          <cell r="BL1218">
            <v>0</v>
          </cell>
          <cell r="BM1218"/>
          <cell r="BN1218">
            <v>0</v>
          </cell>
          <cell r="BO1218">
            <v>0</v>
          </cell>
        </row>
        <row r="1219">
          <cell r="I1219" t="str">
            <v>6172/19</v>
          </cell>
          <cell r="J1219" t="str">
            <v xml:space="preserve">J_6172/19 </v>
          </cell>
          <cell r="K1219">
            <v>2019</v>
          </cell>
          <cell r="L1219">
            <v>2021</v>
          </cell>
          <cell r="M1219">
            <v>6896.45</v>
          </cell>
          <cell r="N1219">
            <v>6896.45</v>
          </cell>
          <cell r="O1219">
            <v>0</v>
          </cell>
          <cell r="P1219">
            <v>2.2650000000000001</v>
          </cell>
          <cell r="Q1219">
            <v>2.2650000000000001</v>
          </cell>
          <cell r="R1219">
            <v>0</v>
          </cell>
          <cell r="S1219">
            <v>0.4</v>
          </cell>
          <cell r="T1219">
            <v>0.4</v>
          </cell>
          <cell r="U1219">
            <v>0</v>
          </cell>
          <cell r="V1219">
            <v>22.710000000000036</v>
          </cell>
          <cell r="W1219">
            <v>6873.74</v>
          </cell>
          <cell r="X1219">
            <v>6873.74</v>
          </cell>
          <cell r="Y1219">
            <v>0</v>
          </cell>
          <cell r="Z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5496.45</v>
          </cell>
          <cell r="AE1219">
            <v>5496.45</v>
          </cell>
          <cell r="AF1219"/>
          <cell r="AG1219"/>
          <cell r="AH1219"/>
          <cell r="AI1219">
            <v>2.2650000000000001</v>
          </cell>
          <cell r="AJ1219">
            <v>0.4</v>
          </cell>
          <cell r="AK1219">
            <v>377.29</v>
          </cell>
          <cell r="AL1219">
            <v>377.29</v>
          </cell>
          <cell r="AM1219"/>
          <cell r="AN1219"/>
          <cell r="AO1219"/>
          <cell r="AP1219">
            <v>0</v>
          </cell>
          <cell r="AQ1219">
            <v>0</v>
          </cell>
          <cell r="AR1219">
            <v>1000</v>
          </cell>
          <cell r="AS1219">
            <v>1000</v>
          </cell>
          <cell r="AT1219"/>
          <cell r="AU1219"/>
          <cell r="AV1219"/>
          <cell r="AW1219">
            <v>0</v>
          </cell>
          <cell r="AX1219">
            <v>0</v>
          </cell>
          <cell r="AY1219">
            <v>0</v>
          </cell>
          <cell r="AZ1219">
            <v>0</v>
          </cell>
          <cell r="BA1219"/>
          <cell r="BB1219"/>
          <cell r="BC1219"/>
          <cell r="BD1219">
            <v>0</v>
          </cell>
          <cell r="BE1219">
            <v>0</v>
          </cell>
          <cell r="BF1219">
            <v>0</v>
          </cell>
          <cell r="BG1219">
            <v>0</v>
          </cell>
          <cell r="BH1219"/>
          <cell r="BI1219"/>
          <cell r="BJ1219"/>
          <cell r="BK1219">
            <v>0</v>
          </cell>
          <cell r="BL1219">
            <v>0</v>
          </cell>
          <cell r="BM1219"/>
          <cell r="BN1219">
            <v>0</v>
          </cell>
          <cell r="BO1219">
            <v>0</v>
          </cell>
        </row>
        <row r="1220">
          <cell r="I1220" t="str">
            <v>6450/20</v>
          </cell>
          <cell r="J1220" t="str">
            <v>K_6450/20</v>
          </cell>
          <cell r="K1220">
            <v>2020</v>
          </cell>
          <cell r="L1220">
            <v>2020</v>
          </cell>
          <cell r="M1220">
            <v>1780.33</v>
          </cell>
          <cell r="N1220">
            <v>1780.33</v>
          </cell>
          <cell r="O1220">
            <v>0</v>
          </cell>
          <cell r="P1220">
            <v>0.05</v>
          </cell>
          <cell r="Q1220">
            <v>0.05</v>
          </cell>
          <cell r="R1220">
            <v>0</v>
          </cell>
          <cell r="S1220">
            <v>0.1</v>
          </cell>
          <cell r="T1220">
            <v>0.1</v>
          </cell>
          <cell r="U1220">
            <v>0</v>
          </cell>
          <cell r="V1220">
            <v>0</v>
          </cell>
          <cell r="W1220">
            <v>1780.33</v>
          </cell>
          <cell r="X1220">
            <v>1780.33</v>
          </cell>
          <cell r="Y1220">
            <v>0</v>
          </cell>
          <cell r="Z1220">
            <v>0</v>
          </cell>
          <cell r="AA1220">
            <v>0</v>
          </cell>
          <cell r="AB1220">
            <v>0.05</v>
          </cell>
          <cell r="AC1220">
            <v>0.1</v>
          </cell>
          <cell r="AD1220">
            <v>1780.33</v>
          </cell>
          <cell r="AE1220">
            <v>1780.33</v>
          </cell>
          <cell r="AF1220"/>
          <cell r="AG1220"/>
          <cell r="AH1220"/>
          <cell r="AI1220">
            <v>0</v>
          </cell>
          <cell r="AJ1220">
            <v>0</v>
          </cell>
          <cell r="AK1220">
            <v>0</v>
          </cell>
          <cell r="AL1220">
            <v>0</v>
          </cell>
          <cell r="AM1220"/>
          <cell r="AN1220"/>
          <cell r="AO1220"/>
          <cell r="AP1220">
            <v>0</v>
          </cell>
          <cell r="AQ1220">
            <v>0</v>
          </cell>
          <cell r="AR1220">
            <v>0</v>
          </cell>
          <cell r="AS1220">
            <v>0</v>
          </cell>
          <cell r="AT1220"/>
          <cell r="AU1220"/>
          <cell r="AV1220"/>
          <cell r="AW1220">
            <v>0</v>
          </cell>
          <cell r="AX1220">
            <v>0</v>
          </cell>
          <cell r="AY1220">
            <v>0</v>
          </cell>
          <cell r="AZ1220">
            <v>0</v>
          </cell>
          <cell r="BA1220"/>
          <cell r="BB1220"/>
          <cell r="BC1220"/>
          <cell r="BD1220">
            <v>0</v>
          </cell>
          <cell r="BE1220">
            <v>0</v>
          </cell>
          <cell r="BF1220">
            <v>0</v>
          </cell>
          <cell r="BG1220">
            <v>0</v>
          </cell>
          <cell r="BH1220"/>
          <cell r="BI1220"/>
          <cell r="BJ1220"/>
          <cell r="BK1220">
            <v>0</v>
          </cell>
          <cell r="BL1220">
            <v>0</v>
          </cell>
          <cell r="BM1220"/>
          <cell r="BN1220">
            <v>0</v>
          </cell>
          <cell r="BO1220">
            <v>0</v>
          </cell>
        </row>
        <row r="1221">
          <cell r="I1221" t="str">
            <v>6377/20</v>
          </cell>
          <cell r="J1221" t="str">
            <v>K_6377/20</v>
          </cell>
          <cell r="K1221">
            <v>2020</v>
          </cell>
          <cell r="L1221">
            <v>2021</v>
          </cell>
          <cell r="M1221">
            <v>1594.71</v>
          </cell>
          <cell r="N1221">
            <v>1594.71</v>
          </cell>
          <cell r="O1221">
            <v>0</v>
          </cell>
          <cell r="P1221">
            <v>0.15</v>
          </cell>
          <cell r="Q1221">
            <v>0.15</v>
          </cell>
          <cell r="R1221">
            <v>0</v>
          </cell>
          <cell r="S1221">
            <v>0.16</v>
          </cell>
          <cell r="T1221">
            <v>0.16</v>
          </cell>
          <cell r="U1221">
            <v>0</v>
          </cell>
          <cell r="V1221">
            <v>1.9999999999527063E-3</v>
          </cell>
          <cell r="W1221">
            <v>1594.7080000000001</v>
          </cell>
          <cell r="X1221">
            <v>1594.7080000000001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318.94</v>
          </cell>
          <cell r="AE1221">
            <v>318.94</v>
          </cell>
          <cell r="AF1221"/>
          <cell r="AG1221"/>
          <cell r="AH1221"/>
          <cell r="AI1221">
            <v>0.15</v>
          </cell>
          <cell r="AJ1221">
            <v>0.16</v>
          </cell>
          <cell r="AK1221">
            <v>1275.768</v>
          </cell>
          <cell r="AL1221">
            <v>1275.768</v>
          </cell>
          <cell r="AM1221"/>
          <cell r="AN1221"/>
          <cell r="AO1221"/>
          <cell r="AP1221">
            <v>0</v>
          </cell>
          <cell r="AQ1221">
            <v>0</v>
          </cell>
          <cell r="AR1221">
            <v>0</v>
          </cell>
          <cell r="AS1221">
            <v>0</v>
          </cell>
          <cell r="AT1221"/>
          <cell r="AU1221"/>
          <cell r="AV1221"/>
          <cell r="AW1221">
            <v>0</v>
          </cell>
          <cell r="AX1221">
            <v>0</v>
          </cell>
          <cell r="AY1221">
            <v>0</v>
          </cell>
          <cell r="AZ1221">
            <v>0</v>
          </cell>
          <cell r="BA1221"/>
          <cell r="BB1221"/>
          <cell r="BC1221"/>
          <cell r="BD1221">
            <v>0</v>
          </cell>
          <cell r="BE1221">
            <v>0</v>
          </cell>
          <cell r="BF1221">
            <v>0</v>
          </cell>
          <cell r="BG1221">
            <v>0</v>
          </cell>
          <cell r="BH1221"/>
          <cell r="BI1221"/>
          <cell r="BJ1221"/>
          <cell r="BK1221">
            <v>0</v>
          </cell>
          <cell r="BL1221">
            <v>0</v>
          </cell>
          <cell r="BM1221"/>
          <cell r="BN1221">
            <v>0</v>
          </cell>
          <cell r="BO1221">
            <v>0</v>
          </cell>
        </row>
        <row r="1222">
          <cell r="I1222" t="str">
            <v>6334/20</v>
          </cell>
          <cell r="J1222" t="str">
            <v>K_6334/20</v>
          </cell>
          <cell r="K1222">
            <v>2020</v>
          </cell>
          <cell r="L1222">
            <v>2020</v>
          </cell>
          <cell r="M1222">
            <v>3219.73</v>
          </cell>
          <cell r="N1222">
            <v>3219.73</v>
          </cell>
          <cell r="O1222">
            <v>0</v>
          </cell>
          <cell r="P1222">
            <v>0.05</v>
          </cell>
          <cell r="Q1222">
            <v>0.05</v>
          </cell>
          <cell r="R1222">
            <v>0</v>
          </cell>
          <cell r="S1222">
            <v>0.4</v>
          </cell>
          <cell r="T1222">
            <v>0.4</v>
          </cell>
          <cell r="U1222">
            <v>0</v>
          </cell>
          <cell r="V1222">
            <v>0</v>
          </cell>
          <cell r="W1222">
            <v>3219.73</v>
          </cell>
          <cell r="X1222">
            <v>3219.73</v>
          </cell>
          <cell r="Y1222">
            <v>0</v>
          </cell>
          <cell r="Z1222">
            <v>0</v>
          </cell>
          <cell r="AA1222">
            <v>0</v>
          </cell>
          <cell r="AB1222">
            <v>0.05</v>
          </cell>
          <cell r="AC1222">
            <v>0.4</v>
          </cell>
          <cell r="AD1222">
            <v>3219.73</v>
          </cell>
          <cell r="AE1222">
            <v>3219.73</v>
          </cell>
          <cell r="AF1222"/>
          <cell r="AG1222"/>
          <cell r="AH1222"/>
          <cell r="AI1222">
            <v>0</v>
          </cell>
          <cell r="AJ1222">
            <v>0</v>
          </cell>
          <cell r="AK1222">
            <v>0</v>
          </cell>
          <cell r="AL1222">
            <v>0</v>
          </cell>
          <cell r="AM1222"/>
          <cell r="AN1222"/>
          <cell r="AO1222"/>
          <cell r="AP1222">
            <v>0</v>
          </cell>
          <cell r="AQ1222">
            <v>0</v>
          </cell>
          <cell r="AR1222">
            <v>0</v>
          </cell>
          <cell r="AS1222">
            <v>0</v>
          </cell>
          <cell r="AT1222"/>
          <cell r="AU1222"/>
          <cell r="AV1222"/>
          <cell r="AW1222">
            <v>0</v>
          </cell>
          <cell r="AX1222">
            <v>0</v>
          </cell>
          <cell r="AY1222">
            <v>0</v>
          </cell>
          <cell r="AZ1222">
            <v>0</v>
          </cell>
          <cell r="BA1222"/>
          <cell r="BB1222"/>
          <cell r="BC1222"/>
          <cell r="BD1222">
            <v>0</v>
          </cell>
          <cell r="BE1222">
            <v>0</v>
          </cell>
          <cell r="BF1222">
            <v>0</v>
          </cell>
          <cell r="BG1222">
            <v>0</v>
          </cell>
          <cell r="BH1222"/>
          <cell r="BI1222"/>
          <cell r="BJ1222"/>
          <cell r="BK1222">
            <v>0</v>
          </cell>
          <cell r="BL1222">
            <v>0</v>
          </cell>
          <cell r="BM1222"/>
          <cell r="BN1222">
            <v>0</v>
          </cell>
          <cell r="BO1222">
            <v>0</v>
          </cell>
        </row>
        <row r="1223">
          <cell r="I1223" t="str">
            <v>6335/20</v>
          </cell>
          <cell r="J1223" t="str">
            <v>K_6335/20</v>
          </cell>
          <cell r="K1223">
            <v>2020</v>
          </cell>
          <cell r="L1223">
            <v>2020</v>
          </cell>
          <cell r="M1223">
            <v>11827.69</v>
          </cell>
          <cell r="N1223">
            <v>11827.69</v>
          </cell>
          <cell r="O1223">
            <v>0</v>
          </cell>
          <cell r="P1223">
            <v>2.4</v>
          </cell>
          <cell r="Q1223">
            <v>2.4</v>
          </cell>
          <cell r="R1223">
            <v>0</v>
          </cell>
          <cell r="S1223">
            <v>0.1</v>
          </cell>
          <cell r="T1223">
            <v>0.1</v>
          </cell>
          <cell r="U1223">
            <v>0</v>
          </cell>
          <cell r="V1223">
            <v>0</v>
          </cell>
          <cell r="W1223">
            <v>11827.69</v>
          </cell>
          <cell r="X1223">
            <v>11827.69</v>
          </cell>
          <cell r="Y1223">
            <v>0</v>
          </cell>
          <cell r="Z1223">
            <v>0</v>
          </cell>
          <cell r="AA1223">
            <v>0</v>
          </cell>
          <cell r="AB1223">
            <v>2.4</v>
          </cell>
          <cell r="AC1223">
            <v>0.1</v>
          </cell>
          <cell r="AD1223">
            <v>11827.69</v>
          </cell>
          <cell r="AE1223">
            <v>11827.69</v>
          </cell>
          <cell r="AF1223"/>
          <cell r="AG1223"/>
          <cell r="AH1223"/>
          <cell r="AI1223">
            <v>0</v>
          </cell>
          <cell r="AJ1223">
            <v>0</v>
          </cell>
          <cell r="AK1223">
            <v>0</v>
          </cell>
          <cell r="AL1223">
            <v>0</v>
          </cell>
          <cell r="AM1223"/>
          <cell r="AN1223"/>
          <cell r="AO1223"/>
          <cell r="AP1223">
            <v>0</v>
          </cell>
          <cell r="AQ1223">
            <v>0</v>
          </cell>
          <cell r="AR1223">
            <v>0</v>
          </cell>
          <cell r="AS1223">
            <v>0</v>
          </cell>
          <cell r="AT1223"/>
          <cell r="AU1223"/>
          <cell r="AV1223"/>
          <cell r="AW1223">
            <v>0</v>
          </cell>
          <cell r="AX1223">
            <v>0</v>
          </cell>
          <cell r="AY1223">
            <v>0</v>
          </cell>
          <cell r="AZ1223">
            <v>0</v>
          </cell>
          <cell r="BA1223"/>
          <cell r="BB1223"/>
          <cell r="BC1223"/>
          <cell r="BD1223">
            <v>0</v>
          </cell>
          <cell r="BE1223">
            <v>0</v>
          </cell>
          <cell r="BF1223">
            <v>0</v>
          </cell>
          <cell r="BG1223">
            <v>0</v>
          </cell>
          <cell r="BH1223"/>
          <cell r="BI1223"/>
          <cell r="BJ1223"/>
          <cell r="BK1223">
            <v>0</v>
          </cell>
          <cell r="BL1223">
            <v>0</v>
          </cell>
          <cell r="BM1223"/>
          <cell r="BN1223">
            <v>0</v>
          </cell>
          <cell r="BO1223">
            <v>0</v>
          </cell>
        </row>
        <row r="1224">
          <cell r="I1224" t="str">
            <v>6298/20</v>
          </cell>
          <cell r="J1224" t="str">
            <v>K_6298/20</v>
          </cell>
          <cell r="K1224">
            <v>2020</v>
          </cell>
          <cell r="L1224">
            <v>2021</v>
          </cell>
          <cell r="M1224">
            <v>4803.5</v>
          </cell>
          <cell r="N1224">
            <v>4803.5</v>
          </cell>
          <cell r="O1224">
            <v>0</v>
          </cell>
          <cell r="P1224">
            <v>0.5</v>
          </cell>
          <cell r="Q1224">
            <v>0.5</v>
          </cell>
          <cell r="R1224">
            <v>0</v>
          </cell>
          <cell r="S1224">
            <v>0.25</v>
          </cell>
          <cell r="T1224">
            <v>0.25</v>
          </cell>
          <cell r="U1224">
            <v>0</v>
          </cell>
          <cell r="V1224">
            <v>0</v>
          </cell>
          <cell r="W1224">
            <v>4803.5</v>
          </cell>
          <cell r="X1224">
            <v>4803.5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960.7</v>
          </cell>
          <cell r="AE1224">
            <v>960.7</v>
          </cell>
          <cell r="AF1224"/>
          <cell r="AG1224"/>
          <cell r="AH1224"/>
          <cell r="AI1224">
            <v>0.5</v>
          </cell>
          <cell r="AJ1224">
            <v>0.25</v>
          </cell>
          <cell r="AK1224">
            <v>3842.8</v>
          </cell>
          <cell r="AL1224">
            <v>3842.8</v>
          </cell>
          <cell r="AM1224"/>
          <cell r="AN1224"/>
          <cell r="AO1224"/>
          <cell r="AP1224">
            <v>0</v>
          </cell>
          <cell r="AQ1224">
            <v>0</v>
          </cell>
          <cell r="AR1224">
            <v>0</v>
          </cell>
          <cell r="AS1224">
            <v>0</v>
          </cell>
          <cell r="AT1224"/>
          <cell r="AU1224"/>
          <cell r="AV1224"/>
          <cell r="AW1224">
            <v>0</v>
          </cell>
          <cell r="AX1224">
            <v>0</v>
          </cell>
          <cell r="AY1224">
            <v>0</v>
          </cell>
          <cell r="AZ1224">
            <v>0</v>
          </cell>
          <cell r="BA1224"/>
          <cell r="BB1224"/>
          <cell r="BC1224"/>
          <cell r="BD1224">
            <v>0</v>
          </cell>
          <cell r="BE1224">
            <v>0</v>
          </cell>
          <cell r="BF1224">
            <v>0</v>
          </cell>
          <cell r="BG1224">
            <v>0</v>
          </cell>
          <cell r="BH1224"/>
          <cell r="BI1224"/>
          <cell r="BJ1224"/>
          <cell r="BK1224">
            <v>0</v>
          </cell>
          <cell r="BL1224">
            <v>0</v>
          </cell>
          <cell r="BM1224"/>
          <cell r="BN1224">
            <v>0</v>
          </cell>
          <cell r="BO1224">
            <v>0</v>
          </cell>
        </row>
        <row r="1225">
          <cell r="I1225" t="str">
            <v>6309/20</v>
          </cell>
          <cell r="J1225" t="str">
            <v>K_6309/20</v>
          </cell>
          <cell r="K1225">
            <v>2022</v>
          </cell>
          <cell r="L1225">
            <v>2022</v>
          </cell>
          <cell r="M1225">
            <v>2293.71</v>
          </cell>
          <cell r="N1225">
            <v>2293.71</v>
          </cell>
          <cell r="O1225">
            <v>0</v>
          </cell>
          <cell r="P1225">
            <v>0.37</v>
          </cell>
          <cell r="Q1225">
            <v>0.37</v>
          </cell>
          <cell r="R1225">
            <v>0</v>
          </cell>
          <cell r="S1225">
            <v>0.16</v>
          </cell>
          <cell r="T1225">
            <v>0.16</v>
          </cell>
          <cell r="U1225">
            <v>0</v>
          </cell>
          <cell r="V1225">
            <v>0</v>
          </cell>
          <cell r="W1225">
            <v>2293.71</v>
          </cell>
          <cell r="X1225">
            <v>2293.71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/>
          <cell r="AG1225"/>
          <cell r="AH1225"/>
          <cell r="AI1225">
            <v>0</v>
          </cell>
          <cell r="AJ1225">
            <v>0</v>
          </cell>
          <cell r="AK1225">
            <v>0</v>
          </cell>
          <cell r="AL1225">
            <v>0</v>
          </cell>
          <cell r="AM1225"/>
          <cell r="AN1225"/>
          <cell r="AO1225"/>
          <cell r="AP1225">
            <v>0.37</v>
          </cell>
          <cell r="AQ1225">
            <v>0.16</v>
          </cell>
          <cell r="AR1225">
            <v>2293.71</v>
          </cell>
          <cell r="AS1225">
            <v>2293.71</v>
          </cell>
          <cell r="AT1225"/>
          <cell r="AU1225"/>
          <cell r="AV1225"/>
          <cell r="AW1225">
            <v>0</v>
          </cell>
          <cell r="AX1225">
            <v>0</v>
          </cell>
          <cell r="AY1225">
            <v>0</v>
          </cell>
          <cell r="AZ1225">
            <v>0</v>
          </cell>
          <cell r="BA1225"/>
          <cell r="BB1225"/>
          <cell r="BC1225"/>
          <cell r="BD1225">
            <v>0</v>
          </cell>
          <cell r="BE1225">
            <v>0</v>
          </cell>
          <cell r="BF1225">
            <v>0</v>
          </cell>
          <cell r="BG1225">
            <v>0</v>
          </cell>
          <cell r="BH1225"/>
          <cell r="BI1225"/>
          <cell r="BJ1225"/>
          <cell r="BK1225">
            <v>0</v>
          </cell>
          <cell r="BL1225">
            <v>0</v>
          </cell>
          <cell r="BM1225"/>
          <cell r="BN1225">
            <v>0</v>
          </cell>
          <cell r="BO1225">
            <v>0</v>
          </cell>
        </row>
        <row r="1226">
          <cell r="I1226" t="str">
            <v>6290/19</v>
          </cell>
          <cell r="J1226" t="str">
            <v>J_6290/19</v>
          </cell>
          <cell r="K1226">
            <v>2020</v>
          </cell>
          <cell r="L1226">
            <v>2020</v>
          </cell>
          <cell r="M1226">
            <v>1774.47</v>
          </cell>
          <cell r="N1226">
            <v>1774.47</v>
          </cell>
          <cell r="O1226">
            <v>0</v>
          </cell>
          <cell r="P1226">
            <v>0.1</v>
          </cell>
          <cell r="Q1226">
            <v>0.1</v>
          </cell>
          <cell r="R1226">
            <v>0</v>
          </cell>
          <cell r="S1226">
            <v>0.25</v>
          </cell>
          <cell r="T1226">
            <v>0.25</v>
          </cell>
          <cell r="U1226">
            <v>0</v>
          </cell>
          <cell r="V1226">
            <v>0</v>
          </cell>
          <cell r="W1226">
            <v>1774.47</v>
          </cell>
          <cell r="X1226">
            <v>1774.47</v>
          </cell>
          <cell r="Y1226">
            <v>0</v>
          </cell>
          <cell r="Z1226">
            <v>0</v>
          </cell>
          <cell r="AA1226">
            <v>0</v>
          </cell>
          <cell r="AB1226">
            <v>0.1</v>
          </cell>
          <cell r="AC1226">
            <v>0.25</v>
          </cell>
          <cell r="AD1226">
            <v>1774.47</v>
          </cell>
          <cell r="AE1226">
            <v>1774.47</v>
          </cell>
          <cell r="AF1226"/>
          <cell r="AG1226"/>
          <cell r="AH1226"/>
          <cell r="AI1226">
            <v>0</v>
          </cell>
          <cell r="AJ1226">
            <v>0</v>
          </cell>
          <cell r="AK1226">
            <v>0</v>
          </cell>
          <cell r="AL1226">
            <v>0</v>
          </cell>
          <cell r="AM1226"/>
          <cell r="AN1226"/>
          <cell r="AO1226"/>
          <cell r="AP1226">
            <v>0</v>
          </cell>
          <cell r="AQ1226">
            <v>0</v>
          </cell>
          <cell r="AR1226">
            <v>0</v>
          </cell>
          <cell r="AS1226">
            <v>0</v>
          </cell>
          <cell r="AT1226"/>
          <cell r="AU1226"/>
          <cell r="AV1226"/>
          <cell r="AW1226">
            <v>0</v>
          </cell>
          <cell r="AX1226">
            <v>0</v>
          </cell>
          <cell r="AY1226">
            <v>0</v>
          </cell>
          <cell r="AZ1226">
            <v>0</v>
          </cell>
          <cell r="BA1226"/>
          <cell r="BB1226"/>
          <cell r="BC1226"/>
          <cell r="BD1226">
            <v>0</v>
          </cell>
          <cell r="BE1226">
            <v>0</v>
          </cell>
          <cell r="BF1226">
            <v>0</v>
          </cell>
          <cell r="BG1226">
            <v>0</v>
          </cell>
          <cell r="BH1226"/>
          <cell r="BI1226"/>
          <cell r="BJ1226"/>
          <cell r="BK1226">
            <v>0</v>
          </cell>
          <cell r="BL1226">
            <v>0</v>
          </cell>
          <cell r="BM1226"/>
          <cell r="BN1226">
            <v>0</v>
          </cell>
          <cell r="BO1226">
            <v>0</v>
          </cell>
        </row>
        <row r="1227">
          <cell r="I1227" t="str">
            <v>6291/19</v>
          </cell>
          <cell r="J1227" t="str">
            <v>J_6291/19</v>
          </cell>
          <cell r="K1227">
            <v>2020</v>
          </cell>
          <cell r="L1227">
            <v>2020</v>
          </cell>
          <cell r="M1227">
            <v>4911.7299999999996</v>
          </cell>
          <cell r="N1227">
            <v>4911.7299999999996</v>
          </cell>
          <cell r="O1227">
            <v>0</v>
          </cell>
          <cell r="P1227">
            <v>1</v>
          </cell>
          <cell r="Q1227">
            <v>1</v>
          </cell>
          <cell r="R1227">
            <v>0</v>
          </cell>
          <cell r="S1227">
            <v>0.1</v>
          </cell>
          <cell r="T1227">
            <v>0.1</v>
          </cell>
          <cell r="U1227">
            <v>0</v>
          </cell>
          <cell r="V1227">
            <v>0</v>
          </cell>
          <cell r="W1227">
            <v>4911.7299999999996</v>
          </cell>
          <cell r="X1227">
            <v>4911.7299999999996</v>
          </cell>
          <cell r="Y1227">
            <v>0</v>
          </cell>
          <cell r="Z1227">
            <v>0</v>
          </cell>
          <cell r="AA1227">
            <v>0</v>
          </cell>
          <cell r="AB1227">
            <v>1</v>
          </cell>
          <cell r="AC1227">
            <v>0.1</v>
          </cell>
          <cell r="AD1227">
            <v>4911.7299999999996</v>
          </cell>
          <cell r="AE1227">
            <v>4911.7299999999996</v>
          </cell>
          <cell r="AF1227"/>
          <cell r="AG1227"/>
          <cell r="AH1227"/>
          <cell r="AI1227">
            <v>0</v>
          </cell>
          <cell r="AJ1227">
            <v>0</v>
          </cell>
          <cell r="AK1227">
            <v>0</v>
          </cell>
          <cell r="AL1227">
            <v>0</v>
          </cell>
          <cell r="AM1227"/>
          <cell r="AN1227"/>
          <cell r="AO1227"/>
          <cell r="AP1227">
            <v>0</v>
          </cell>
          <cell r="AQ1227">
            <v>0</v>
          </cell>
          <cell r="AR1227">
            <v>0</v>
          </cell>
          <cell r="AS1227">
            <v>0</v>
          </cell>
          <cell r="AT1227"/>
          <cell r="AU1227"/>
          <cell r="AV1227"/>
          <cell r="AW1227">
            <v>0</v>
          </cell>
          <cell r="AX1227">
            <v>0</v>
          </cell>
          <cell r="AY1227">
            <v>0</v>
          </cell>
          <cell r="AZ1227">
            <v>0</v>
          </cell>
          <cell r="BA1227"/>
          <cell r="BB1227"/>
          <cell r="BC1227"/>
          <cell r="BD1227">
            <v>0</v>
          </cell>
          <cell r="BE1227">
            <v>0</v>
          </cell>
          <cell r="BF1227">
            <v>0</v>
          </cell>
          <cell r="BG1227">
            <v>0</v>
          </cell>
          <cell r="BH1227"/>
          <cell r="BI1227"/>
          <cell r="BJ1227"/>
          <cell r="BK1227">
            <v>0</v>
          </cell>
          <cell r="BL1227">
            <v>0</v>
          </cell>
          <cell r="BM1227"/>
          <cell r="BN1227">
            <v>0</v>
          </cell>
          <cell r="BO1227">
            <v>0</v>
          </cell>
        </row>
        <row r="1228">
          <cell r="I1228" t="str">
            <v>6288/19</v>
          </cell>
          <cell r="J1228" t="str">
            <v xml:space="preserve">J_6288/19 </v>
          </cell>
          <cell r="K1228">
            <v>2020</v>
          </cell>
          <cell r="L1228">
            <v>2021</v>
          </cell>
          <cell r="M1228">
            <v>5106.67</v>
          </cell>
          <cell r="N1228">
            <v>5106.67</v>
          </cell>
          <cell r="O1228">
            <v>0</v>
          </cell>
          <cell r="P1228">
            <v>0.88</v>
          </cell>
          <cell r="Q1228">
            <v>0.88</v>
          </cell>
          <cell r="R1228">
            <v>0</v>
          </cell>
          <cell r="S1228">
            <v>0.1</v>
          </cell>
          <cell r="T1228">
            <v>0.1</v>
          </cell>
          <cell r="U1228">
            <v>0</v>
          </cell>
          <cell r="V1228">
            <v>0</v>
          </cell>
          <cell r="W1228">
            <v>5106.67</v>
          </cell>
          <cell r="X1228">
            <v>5106.67</v>
          </cell>
          <cell r="Y1228">
            <v>0</v>
          </cell>
          <cell r="Z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1021.33</v>
          </cell>
          <cell r="AE1228">
            <v>1021.33</v>
          </cell>
          <cell r="AF1228"/>
          <cell r="AG1228"/>
          <cell r="AH1228"/>
          <cell r="AI1228">
            <v>0.88</v>
          </cell>
          <cell r="AJ1228">
            <v>0.1</v>
          </cell>
          <cell r="AK1228">
            <v>4085.34</v>
          </cell>
          <cell r="AL1228">
            <v>4085.34</v>
          </cell>
          <cell r="AM1228"/>
          <cell r="AN1228"/>
          <cell r="AO1228"/>
          <cell r="AP1228">
            <v>0</v>
          </cell>
          <cell r="AQ1228">
            <v>0</v>
          </cell>
          <cell r="AR1228">
            <v>0</v>
          </cell>
          <cell r="AS1228">
            <v>0</v>
          </cell>
          <cell r="AT1228"/>
          <cell r="AU1228"/>
          <cell r="AV1228"/>
          <cell r="AW1228">
            <v>0</v>
          </cell>
          <cell r="AX1228">
            <v>0</v>
          </cell>
          <cell r="AY1228">
            <v>0</v>
          </cell>
          <cell r="AZ1228">
            <v>0</v>
          </cell>
          <cell r="BA1228"/>
          <cell r="BB1228"/>
          <cell r="BC1228"/>
          <cell r="BD1228">
            <v>0</v>
          </cell>
          <cell r="BE1228">
            <v>0</v>
          </cell>
          <cell r="BF1228">
            <v>0</v>
          </cell>
          <cell r="BG1228">
            <v>0</v>
          </cell>
          <cell r="BH1228"/>
          <cell r="BI1228"/>
          <cell r="BJ1228"/>
          <cell r="BK1228">
            <v>0</v>
          </cell>
          <cell r="BL1228">
            <v>0</v>
          </cell>
          <cell r="BM1228"/>
          <cell r="BN1228">
            <v>0</v>
          </cell>
          <cell r="BO1228">
            <v>0</v>
          </cell>
        </row>
        <row r="1229">
          <cell r="I1229" t="str">
            <v>6289/19</v>
          </cell>
          <cell r="J1229" t="str">
            <v>J_6289/19</v>
          </cell>
          <cell r="K1229">
            <v>2020</v>
          </cell>
          <cell r="L1229">
            <v>2021</v>
          </cell>
          <cell r="M1229">
            <v>2666.74</v>
          </cell>
          <cell r="N1229">
            <v>2666.74</v>
          </cell>
          <cell r="O1229">
            <v>0</v>
          </cell>
          <cell r="P1229">
            <v>0.34</v>
          </cell>
          <cell r="Q1229">
            <v>0.34</v>
          </cell>
          <cell r="R1229">
            <v>0</v>
          </cell>
          <cell r="S1229">
            <v>0.25</v>
          </cell>
          <cell r="T1229">
            <v>0.25</v>
          </cell>
          <cell r="U1229">
            <v>0</v>
          </cell>
          <cell r="V1229">
            <v>0</v>
          </cell>
          <cell r="W1229">
            <v>2666.74</v>
          </cell>
          <cell r="X1229">
            <v>2666.74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533.35</v>
          </cell>
          <cell r="AE1229">
            <v>533.35</v>
          </cell>
          <cell r="AF1229"/>
          <cell r="AG1229"/>
          <cell r="AH1229"/>
          <cell r="AI1229">
            <v>0.34</v>
          </cell>
          <cell r="AJ1229">
            <v>0.25</v>
          </cell>
          <cell r="AK1229">
            <v>2133.39</v>
          </cell>
          <cell r="AL1229">
            <v>2133.39</v>
          </cell>
          <cell r="AM1229"/>
          <cell r="AN1229"/>
          <cell r="AO1229"/>
          <cell r="AP1229">
            <v>0</v>
          </cell>
          <cell r="AQ1229">
            <v>0</v>
          </cell>
          <cell r="AR1229">
            <v>0</v>
          </cell>
          <cell r="AS1229">
            <v>0</v>
          </cell>
          <cell r="AT1229"/>
          <cell r="AU1229"/>
          <cell r="AV1229"/>
          <cell r="AW1229">
            <v>0</v>
          </cell>
          <cell r="AX1229">
            <v>0</v>
          </cell>
          <cell r="AY1229">
            <v>0</v>
          </cell>
          <cell r="AZ1229">
            <v>0</v>
          </cell>
          <cell r="BA1229"/>
          <cell r="BB1229"/>
          <cell r="BC1229"/>
          <cell r="BD1229">
            <v>0</v>
          </cell>
          <cell r="BE1229">
            <v>0</v>
          </cell>
          <cell r="BF1229">
            <v>0</v>
          </cell>
          <cell r="BG1229">
            <v>0</v>
          </cell>
          <cell r="BH1229"/>
          <cell r="BI1229"/>
          <cell r="BJ1229"/>
          <cell r="BK1229">
            <v>0</v>
          </cell>
          <cell r="BL1229">
            <v>0</v>
          </cell>
          <cell r="BM1229"/>
          <cell r="BN1229">
            <v>0</v>
          </cell>
          <cell r="BO1229">
            <v>0</v>
          </cell>
        </row>
        <row r="1230">
          <cell r="I1230" t="str">
            <v>6270/19</v>
          </cell>
          <cell r="J1230" t="str">
            <v>J_6270/19</v>
          </cell>
          <cell r="K1230">
            <v>2020</v>
          </cell>
          <cell r="L1230">
            <v>2020</v>
          </cell>
          <cell r="M1230">
            <v>1547.55</v>
          </cell>
          <cell r="N1230">
            <v>1547.55</v>
          </cell>
          <cell r="O1230">
            <v>0</v>
          </cell>
          <cell r="P1230">
            <v>0.08</v>
          </cell>
          <cell r="Q1230">
            <v>0.08</v>
          </cell>
          <cell r="R1230">
            <v>0</v>
          </cell>
          <cell r="S1230">
            <v>0.25</v>
          </cell>
          <cell r="T1230">
            <v>0.25</v>
          </cell>
          <cell r="U1230">
            <v>0</v>
          </cell>
          <cell r="V1230">
            <v>100</v>
          </cell>
          <cell r="W1230">
            <v>1447.55</v>
          </cell>
          <cell r="X1230">
            <v>1447.55</v>
          </cell>
          <cell r="Y1230">
            <v>0</v>
          </cell>
          <cell r="Z1230">
            <v>0</v>
          </cell>
          <cell r="AA1230">
            <v>0</v>
          </cell>
          <cell r="AB1230">
            <v>0.08</v>
          </cell>
          <cell r="AC1230">
            <v>0.25</v>
          </cell>
          <cell r="AD1230">
            <v>1447.55</v>
          </cell>
          <cell r="AE1230">
            <v>1447.55</v>
          </cell>
          <cell r="AF1230"/>
          <cell r="AG1230"/>
          <cell r="AH1230"/>
          <cell r="AI1230">
            <v>0</v>
          </cell>
          <cell r="AJ1230">
            <v>0</v>
          </cell>
          <cell r="AK1230">
            <v>0</v>
          </cell>
          <cell r="AL1230">
            <v>0</v>
          </cell>
          <cell r="AM1230"/>
          <cell r="AN1230"/>
          <cell r="AO1230"/>
          <cell r="AP1230">
            <v>0</v>
          </cell>
          <cell r="AQ1230">
            <v>0</v>
          </cell>
          <cell r="AR1230">
            <v>0</v>
          </cell>
          <cell r="AS1230">
            <v>0</v>
          </cell>
          <cell r="AT1230"/>
          <cell r="AU1230"/>
          <cell r="AV1230"/>
          <cell r="AW1230">
            <v>0</v>
          </cell>
          <cell r="AX1230">
            <v>0</v>
          </cell>
          <cell r="AY1230">
            <v>0</v>
          </cell>
          <cell r="AZ1230">
            <v>0</v>
          </cell>
          <cell r="BA1230"/>
          <cell r="BB1230"/>
          <cell r="BC1230"/>
          <cell r="BD1230">
            <v>0</v>
          </cell>
          <cell r="BE1230">
            <v>0</v>
          </cell>
          <cell r="BF1230">
            <v>0</v>
          </cell>
          <cell r="BG1230">
            <v>0</v>
          </cell>
          <cell r="BH1230"/>
          <cell r="BI1230"/>
          <cell r="BJ1230"/>
          <cell r="BK1230">
            <v>0</v>
          </cell>
          <cell r="BL1230">
            <v>0</v>
          </cell>
          <cell r="BM1230"/>
          <cell r="BN1230">
            <v>0</v>
          </cell>
          <cell r="BO1230">
            <v>0</v>
          </cell>
        </row>
        <row r="1231">
          <cell r="I1231" t="str">
            <v>5691/19</v>
          </cell>
          <cell r="J1231" t="str">
            <v xml:space="preserve">J_5691/19 </v>
          </cell>
          <cell r="K1231">
            <v>2021</v>
          </cell>
          <cell r="L1231">
            <v>2022</v>
          </cell>
          <cell r="M1231">
            <v>8273.52</v>
          </cell>
          <cell r="N1231">
            <v>8273.52</v>
          </cell>
          <cell r="O1231">
            <v>0</v>
          </cell>
          <cell r="P1231">
            <v>3.04</v>
          </cell>
          <cell r="Q1231">
            <v>3.04</v>
          </cell>
          <cell r="R1231">
            <v>0</v>
          </cell>
          <cell r="S1231">
            <v>0.25</v>
          </cell>
          <cell r="T1231">
            <v>0.25</v>
          </cell>
          <cell r="U1231">
            <v>0</v>
          </cell>
          <cell r="V1231">
            <v>0</v>
          </cell>
          <cell r="W1231">
            <v>8273.52</v>
          </cell>
          <cell r="X1231">
            <v>8273.52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/>
          <cell r="AG1231"/>
          <cell r="AH1231"/>
          <cell r="AI1231">
            <v>0</v>
          </cell>
          <cell r="AJ1231">
            <v>0</v>
          </cell>
          <cell r="AK1231">
            <v>6618.82</v>
          </cell>
          <cell r="AL1231">
            <v>6618.82</v>
          </cell>
          <cell r="AM1231"/>
          <cell r="AN1231"/>
          <cell r="AO1231"/>
          <cell r="AP1231">
            <v>3.04</v>
          </cell>
          <cell r="AQ1231">
            <v>0.25</v>
          </cell>
          <cell r="AR1231">
            <v>1654.7</v>
          </cell>
          <cell r="AS1231">
            <v>1654.7</v>
          </cell>
          <cell r="AT1231"/>
          <cell r="AU1231"/>
          <cell r="AV1231"/>
          <cell r="AW1231">
            <v>0</v>
          </cell>
          <cell r="AX1231">
            <v>0</v>
          </cell>
          <cell r="AY1231">
            <v>0</v>
          </cell>
          <cell r="AZ1231">
            <v>0</v>
          </cell>
          <cell r="BA1231"/>
          <cell r="BB1231"/>
          <cell r="BC1231"/>
          <cell r="BD1231">
            <v>0</v>
          </cell>
          <cell r="BE1231">
            <v>0</v>
          </cell>
          <cell r="BF1231">
            <v>0</v>
          </cell>
          <cell r="BG1231">
            <v>0</v>
          </cell>
          <cell r="BH1231"/>
          <cell r="BI1231"/>
          <cell r="BJ1231"/>
          <cell r="BK1231">
            <v>0</v>
          </cell>
          <cell r="BL1231">
            <v>0</v>
          </cell>
          <cell r="BM1231"/>
          <cell r="BN1231">
            <v>0</v>
          </cell>
          <cell r="BO1231">
            <v>0</v>
          </cell>
        </row>
        <row r="1232">
          <cell r="I1232" t="str">
            <v>6204/19</v>
          </cell>
          <cell r="J1232" t="str">
            <v>J_6204/19</v>
          </cell>
          <cell r="K1232">
            <v>2020</v>
          </cell>
          <cell r="L1232">
            <v>2020</v>
          </cell>
          <cell r="M1232">
            <v>3184.67</v>
          </cell>
          <cell r="N1232">
            <v>3184.67</v>
          </cell>
          <cell r="O1232">
            <v>0</v>
          </cell>
          <cell r="P1232">
            <v>0.1</v>
          </cell>
          <cell r="Q1232">
            <v>0.1</v>
          </cell>
          <cell r="R1232">
            <v>0</v>
          </cell>
          <cell r="S1232">
            <v>0.25</v>
          </cell>
          <cell r="T1232">
            <v>0.25</v>
          </cell>
          <cell r="U1232">
            <v>0</v>
          </cell>
          <cell r="V1232">
            <v>0</v>
          </cell>
          <cell r="W1232">
            <v>3184.67</v>
          </cell>
          <cell r="X1232">
            <v>3184.67</v>
          </cell>
          <cell r="Y1232">
            <v>0</v>
          </cell>
          <cell r="Z1232">
            <v>0</v>
          </cell>
          <cell r="AA1232">
            <v>0</v>
          </cell>
          <cell r="AB1232">
            <v>0.1</v>
          </cell>
          <cell r="AC1232">
            <v>0.25</v>
          </cell>
          <cell r="AD1232">
            <v>3184.67</v>
          </cell>
          <cell r="AE1232">
            <v>3184.67</v>
          </cell>
          <cell r="AF1232"/>
          <cell r="AG1232"/>
          <cell r="AH1232"/>
          <cell r="AI1232">
            <v>0</v>
          </cell>
          <cell r="AJ1232">
            <v>0</v>
          </cell>
          <cell r="AK1232">
            <v>0</v>
          </cell>
          <cell r="AL1232">
            <v>0</v>
          </cell>
          <cell r="AM1232"/>
          <cell r="AN1232"/>
          <cell r="AO1232"/>
          <cell r="AP1232">
            <v>0</v>
          </cell>
          <cell r="AQ1232">
            <v>0</v>
          </cell>
          <cell r="AR1232">
            <v>0</v>
          </cell>
          <cell r="AS1232">
            <v>0</v>
          </cell>
          <cell r="AT1232"/>
          <cell r="AU1232"/>
          <cell r="AV1232"/>
          <cell r="AW1232">
            <v>0</v>
          </cell>
          <cell r="AX1232">
            <v>0</v>
          </cell>
          <cell r="AY1232">
            <v>0</v>
          </cell>
          <cell r="AZ1232">
            <v>0</v>
          </cell>
          <cell r="BA1232"/>
          <cell r="BB1232"/>
          <cell r="BC1232"/>
          <cell r="BD1232">
            <v>0</v>
          </cell>
          <cell r="BE1232">
            <v>0</v>
          </cell>
          <cell r="BF1232">
            <v>0</v>
          </cell>
          <cell r="BG1232">
            <v>0</v>
          </cell>
          <cell r="BH1232"/>
          <cell r="BI1232"/>
          <cell r="BJ1232"/>
          <cell r="BK1232">
            <v>0</v>
          </cell>
          <cell r="BL1232">
            <v>0</v>
          </cell>
          <cell r="BM1232"/>
          <cell r="BN1232">
            <v>0</v>
          </cell>
          <cell r="BO1232">
            <v>0</v>
          </cell>
        </row>
        <row r="1233">
          <cell r="I1233"/>
          <cell r="J1233"/>
          <cell r="K1233"/>
          <cell r="L1233"/>
          <cell r="M1233">
            <v>251379.14000000016</v>
          </cell>
          <cell r="N1233" t="e">
            <v>#N/A</v>
          </cell>
          <cell r="O1233" t="e">
            <v>#N/A</v>
          </cell>
          <cell r="P1233">
            <v>0</v>
          </cell>
          <cell r="Q1233" t="e">
            <v>#N/A</v>
          </cell>
          <cell r="R1233" t="e">
            <v>#N/A</v>
          </cell>
          <cell r="S1233">
            <v>0</v>
          </cell>
          <cell r="T1233" t="e">
            <v>#N/A</v>
          </cell>
          <cell r="U1233" t="e">
            <v>#N/A</v>
          </cell>
          <cell r="V1233">
            <v>251379.14000000016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/>
          <cell r="AC1233"/>
          <cell r="AD1233"/>
          <cell r="AE1233"/>
          <cell r="AF1233">
            <v>0</v>
          </cell>
          <cell r="AG1233">
            <v>0</v>
          </cell>
          <cell r="AH1233">
            <v>0</v>
          </cell>
          <cell r="AI1233"/>
          <cell r="AJ1233"/>
          <cell r="AK1233"/>
          <cell r="AL1233"/>
          <cell r="AM1233">
            <v>0</v>
          </cell>
          <cell r="AN1233">
            <v>0</v>
          </cell>
          <cell r="AO1233">
            <v>0</v>
          </cell>
          <cell r="AP1233"/>
          <cell r="AQ1233"/>
          <cell r="AR1233"/>
          <cell r="AS1233"/>
          <cell r="AT1233">
            <v>0</v>
          </cell>
          <cell r="AU1233">
            <v>0</v>
          </cell>
          <cell r="AV1233">
            <v>0</v>
          </cell>
          <cell r="AW1233"/>
          <cell r="AX1233"/>
          <cell r="AY1233"/>
          <cell r="AZ1233"/>
          <cell r="BA1233">
            <v>0</v>
          </cell>
          <cell r="BB1233">
            <v>0</v>
          </cell>
          <cell r="BC1233">
            <v>0</v>
          </cell>
          <cell r="BD1233"/>
          <cell r="BE1233"/>
          <cell r="BF1233"/>
          <cell r="BG1233"/>
          <cell r="BH1233">
            <v>0</v>
          </cell>
          <cell r="BI1233">
            <v>0</v>
          </cell>
          <cell r="BJ1233">
            <v>0</v>
          </cell>
          <cell r="BK1233"/>
          <cell r="BL1233"/>
          <cell r="BM1233">
            <v>0</v>
          </cell>
          <cell r="BN1233"/>
          <cell r="BO1233"/>
        </row>
        <row r="1234">
          <cell r="I1234" t="str">
            <v>2012/15</v>
          </cell>
          <cell r="J1234" t="str">
            <v xml:space="preserve">G_2012/15 </v>
          </cell>
          <cell r="K1234">
            <v>2016</v>
          </cell>
          <cell r="L1234">
            <v>2021</v>
          </cell>
          <cell r="M1234">
            <v>4661.05</v>
          </cell>
          <cell r="N1234">
            <v>4661.05</v>
          </cell>
          <cell r="O1234">
            <v>0</v>
          </cell>
          <cell r="P1234">
            <v>0.25</v>
          </cell>
          <cell r="Q1234">
            <v>0.25</v>
          </cell>
          <cell r="R1234">
            <v>0</v>
          </cell>
          <cell r="S1234">
            <v>0.8</v>
          </cell>
          <cell r="T1234">
            <v>0.8</v>
          </cell>
          <cell r="U1234">
            <v>0</v>
          </cell>
          <cell r="V1234">
            <v>3917.5</v>
          </cell>
          <cell r="W1234">
            <v>743.55</v>
          </cell>
          <cell r="X1234">
            <v>743.55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411.37</v>
          </cell>
          <cell r="AE1234">
            <v>411.37</v>
          </cell>
          <cell r="AF1234"/>
          <cell r="AG1234"/>
          <cell r="AH1234"/>
          <cell r="AI1234">
            <v>0.25</v>
          </cell>
          <cell r="AJ1234">
            <v>0.8</v>
          </cell>
          <cell r="AK1234">
            <v>332.18</v>
          </cell>
          <cell r="AL1234">
            <v>332.18</v>
          </cell>
          <cell r="AM1234"/>
          <cell r="AN1234"/>
          <cell r="AO1234"/>
          <cell r="AP1234">
            <v>0</v>
          </cell>
          <cell r="AQ1234">
            <v>0</v>
          </cell>
          <cell r="AR1234">
            <v>0</v>
          </cell>
          <cell r="AS1234">
            <v>0</v>
          </cell>
          <cell r="AT1234"/>
          <cell r="AU1234"/>
          <cell r="AV1234"/>
          <cell r="AW1234">
            <v>0</v>
          </cell>
          <cell r="AX1234">
            <v>0</v>
          </cell>
          <cell r="AY1234">
            <v>0</v>
          </cell>
          <cell r="AZ1234">
            <v>0</v>
          </cell>
          <cell r="BA1234"/>
          <cell r="BB1234"/>
          <cell r="BC1234"/>
          <cell r="BD1234">
            <v>0</v>
          </cell>
          <cell r="BE1234">
            <v>0</v>
          </cell>
          <cell r="BF1234">
            <v>0</v>
          </cell>
          <cell r="BG1234">
            <v>0</v>
          </cell>
          <cell r="BH1234"/>
          <cell r="BI1234"/>
          <cell r="BJ1234"/>
          <cell r="BK1234">
            <v>0</v>
          </cell>
          <cell r="BL1234">
            <v>0</v>
          </cell>
          <cell r="BM1234"/>
          <cell r="BN1234">
            <v>0</v>
          </cell>
          <cell r="BO1234">
            <v>0</v>
          </cell>
        </row>
        <row r="1235">
          <cell r="I1235" t="str">
            <v>2013/15</v>
          </cell>
          <cell r="J1235" t="str">
            <v>G_2013/15</v>
          </cell>
          <cell r="K1235">
            <v>2016</v>
          </cell>
          <cell r="L1235">
            <v>2021</v>
          </cell>
          <cell r="M1235">
            <v>6983.05</v>
          </cell>
          <cell r="N1235">
            <v>6983.05</v>
          </cell>
          <cell r="O1235">
            <v>0</v>
          </cell>
          <cell r="P1235">
            <v>1.155</v>
          </cell>
          <cell r="Q1235">
            <v>1.155</v>
          </cell>
          <cell r="R1235">
            <v>0</v>
          </cell>
          <cell r="S1235">
            <v>0.25</v>
          </cell>
          <cell r="T1235">
            <v>0.25</v>
          </cell>
          <cell r="U1235">
            <v>0</v>
          </cell>
          <cell r="V1235">
            <v>6437.54</v>
          </cell>
          <cell r="W1235">
            <v>545.51</v>
          </cell>
          <cell r="X1235">
            <v>545.51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75</v>
          </cell>
          <cell r="AE1235">
            <v>75</v>
          </cell>
          <cell r="AF1235"/>
          <cell r="AG1235"/>
          <cell r="AH1235"/>
          <cell r="AI1235">
            <v>1.155</v>
          </cell>
          <cell r="AJ1235">
            <v>0.25</v>
          </cell>
          <cell r="AK1235">
            <v>470.51</v>
          </cell>
          <cell r="AL1235">
            <v>470.51</v>
          </cell>
          <cell r="AM1235"/>
          <cell r="AN1235"/>
          <cell r="AO1235"/>
          <cell r="AP1235">
            <v>0</v>
          </cell>
          <cell r="AQ1235">
            <v>0</v>
          </cell>
          <cell r="AR1235">
            <v>0</v>
          </cell>
          <cell r="AS1235">
            <v>0</v>
          </cell>
          <cell r="AT1235"/>
          <cell r="AU1235"/>
          <cell r="AV1235"/>
          <cell r="AW1235">
            <v>0</v>
          </cell>
          <cell r="AX1235">
            <v>0</v>
          </cell>
          <cell r="AY1235">
            <v>0</v>
          </cell>
          <cell r="AZ1235">
            <v>0</v>
          </cell>
          <cell r="BA1235"/>
          <cell r="BB1235"/>
          <cell r="BC1235"/>
          <cell r="BD1235">
            <v>0</v>
          </cell>
          <cell r="BE1235">
            <v>0</v>
          </cell>
          <cell r="BF1235">
            <v>0</v>
          </cell>
          <cell r="BG1235">
            <v>0</v>
          </cell>
          <cell r="BH1235"/>
          <cell r="BI1235"/>
          <cell r="BJ1235"/>
          <cell r="BK1235">
            <v>0</v>
          </cell>
          <cell r="BL1235">
            <v>0</v>
          </cell>
          <cell r="BM1235"/>
          <cell r="BN1235">
            <v>0</v>
          </cell>
          <cell r="BO1235">
            <v>0</v>
          </cell>
        </row>
        <row r="1236">
          <cell r="I1236" t="str">
            <v>2061/15</v>
          </cell>
          <cell r="J1236" t="str">
            <v>G_2061/15</v>
          </cell>
          <cell r="K1236">
            <v>2016</v>
          </cell>
          <cell r="L1236">
            <v>2021</v>
          </cell>
          <cell r="M1236">
            <v>4791.41</v>
          </cell>
          <cell r="N1236">
            <v>4791.41</v>
          </cell>
          <cell r="O1236">
            <v>0</v>
          </cell>
          <cell r="P1236">
            <v>0.55500000000000005</v>
          </cell>
          <cell r="Q1236">
            <v>0.55500000000000005</v>
          </cell>
          <cell r="R1236">
            <v>0</v>
          </cell>
          <cell r="S1236">
            <v>0.26</v>
          </cell>
          <cell r="T1236">
            <v>0.26</v>
          </cell>
          <cell r="U1236">
            <v>0</v>
          </cell>
          <cell r="V1236">
            <v>3175.5439999999999</v>
          </cell>
          <cell r="W1236">
            <v>1615.866</v>
          </cell>
          <cell r="X1236">
            <v>1615.866</v>
          </cell>
          <cell r="Y1236">
            <v>0</v>
          </cell>
          <cell r="Z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729.13</v>
          </cell>
          <cell r="AE1236">
            <v>729.13</v>
          </cell>
          <cell r="AF1236"/>
          <cell r="AG1236"/>
          <cell r="AH1236"/>
          <cell r="AI1236">
            <v>0.55500000000000005</v>
          </cell>
          <cell r="AJ1236">
            <v>0.26</v>
          </cell>
          <cell r="AK1236">
            <v>886.7360000000001</v>
          </cell>
          <cell r="AL1236">
            <v>886.7360000000001</v>
          </cell>
          <cell r="AM1236"/>
          <cell r="AN1236"/>
          <cell r="AO1236"/>
          <cell r="AP1236">
            <v>0</v>
          </cell>
          <cell r="AQ1236">
            <v>0</v>
          </cell>
          <cell r="AR1236">
            <v>0</v>
          </cell>
          <cell r="AS1236">
            <v>0</v>
          </cell>
          <cell r="AT1236"/>
          <cell r="AU1236"/>
          <cell r="AV1236"/>
          <cell r="AW1236">
            <v>0</v>
          </cell>
          <cell r="AX1236">
            <v>0</v>
          </cell>
          <cell r="AY1236">
            <v>0</v>
          </cell>
          <cell r="AZ1236">
            <v>0</v>
          </cell>
          <cell r="BA1236"/>
          <cell r="BB1236"/>
          <cell r="BC1236"/>
          <cell r="BD1236">
            <v>0</v>
          </cell>
          <cell r="BE1236">
            <v>0</v>
          </cell>
          <cell r="BF1236">
            <v>0</v>
          </cell>
          <cell r="BG1236">
            <v>0</v>
          </cell>
          <cell r="BH1236"/>
          <cell r="BI1236"/>
          <cell r="BJ1236"/>
          <cell r="BK1236">
            <v>0</v>
          </cell>
          <cell r="BL1236">
            <v>0</v>
          </cell>
          <cell r="BM1236"/>
          <cell r="BN1236">
            <v>0</v>
          </cell>
          <cell r="BO1236">
            <v>0</v>
          </cell>
        </row>
        <row r="1237">
          <cell r="I1237" t="str">
            <v>2062/15</v>
          </cell>
          <cell r="J1237" t="str">
            <v>G_2062/15</v>
          </cell>
          <cell r="K1237">
            <v>2017</v>
          </cell>
          <cell r="L1237">
            <v>2023</v>
          </cell>
          <cell r="M1237">
            <v>4430.43</v>
          </cell>
          <cell r="N1237">
            <v>4430.43</v>
          </cell>
          <cell r="O1237">
            <v>0</v>
          </cell>
          <cell r="P1237">
            <v>0.25</v>
          </cell>
          <cell r="Q1237">
            <v>0.25</v>
          </cell>
          <cell r="R1237">
            <v>0</v>
          </cell>
          <cell r="S1237">
            <v>0.8</v>
          </cell>
          <cell r="T1237">
            <v>0.8</v>
          </cell>
          <cell r="U1237">
            <v>0</v>
          </cell>
          <cell r="V1237">
            <v>0</v>
          </cell>
          <cell r="W1237">
            <v>4430.43</v>
          </cell>
          <cell r="X1237">
            <v>4430.43</v>
          </cell>
          <cell r="Y1237">
            <v>0</v>
          </cell>
          <cell r="Z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0</v>
          </cell>
          <cell r="AE1237">
            <v>0</v>
          </cell>
          <cell r="AF1237"/>
          <cell r="AG1237"/>
          <cell r="AH1237"/>
          <cell r="AI1237">
            <v>0</v>
          </cell>
          <cell r="AJ1237">
            <v>0</v>
          </cell>
          <cell r="AK1237">
            <v>0</v>
          </cell>
          <cell r="AL1237">
            <v>0</v>
          </cell>
          <cell r="AM1237"/>
          <cell r="AN1237"/>
          <cell r="AO1237"/>
          <cell r="AP1237">
            <v>0</v>
          </cell>
          <cell r="AQ1237">
            <v>0</v>
          </cell>
          <cell r="AR1237">
            <v>0</v>
          </cell>
          <cell r="AS1237">
            <v>0</v>
          </cell>
          <cell r="AT1237"/>
          <cell r="AU1237"/>
          <cell r="AV1237"/>
          <cell r="AW1237">
            <v>0.25</v>
          </cell>
          <cell r="AX1237">
            <v>0.8</v>
          </cell>
          <cell r="AY1237">
            <v>4430.43</v>
          </cell>
          <cell r="AZ1237">
            <v>4430.43</v>
          </cell>
          <cell r="BA1237"/>
          <cell r="BB1237"/>
          <cell r="BC1237"/>
          <cell r="BD1237">
            <v>0</v>
          </cell>
          <cell r="BE1237">
            <v>0</v>
          </cell>
          <cell r="BF1237">
            <v>0</v>
          </cell>
          <cell r="BG1237">
            <v>0</v>
          </cell>
          <cell r="BH1237"/>
          <cell r="BI1237"/>
          <cell r="BJ1237"/>
          <cell r="BK1237">
            <v>0</v>
          </cell>
          <cell r="BL1237">
            <v>0</v>
          </cell>
          <cell r="BM1237"/>
          <cell r="BN1237">
            <v>0</v>
          </cell>
          <cell r="BO1237">
            <v>0</v>
          </cell>
        </row>
        <row r="1238">
          <cell r="I1238" t="str">
            <v>2063/15</v>
          </cell>
          <cell r="J1238" t="str">
            <v>G_2063/15</v>
          </cell>
          <cell r="K1238">
            <v>2017</v>
          </cell>
          <cell r="L1238">
            <v>2023</v>
          </cell>
          <cell r="M1238">
            <v>4430.43</v>
          </cell>
          <cell r="N1238">
            <v>4430.43</v>
          </cell>
          <cell r="O1238">
            <v>0</v>
          </cell>
          <cell r="P1238">
            <v>0.25</v>
          </cell>
          <cell r="Q1238">
            <v>0.25</v>
          </cell>
          <cell r="R1238">
            <v>0</v>
          </cell>
          <cell r="S1238">
            <v>0.8</v>
          </cell>
          <cell r="T1238">
            <v>0.8</v>
          </cell>
          <cell r="U1238">
            <v>0</v>
          </cell>
          <cell r="V1238">
            <v>0</v>
          </cell>
          <cell r="W1238">
            <v>4430.43</v>
          </cell>
          <cell r="X1238">
            <v>4430.43</v>
          </cell>
          <cell r="Y1238">
            <v>0</v>
          </cell>
          <cell r="Z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0</v>
          </cell>
          <cell r="AE1238">
            <v>0</v>
          </cell>
          <cell r="AF1238"/>
          <cell r="AG1238"/>
          <cell r="AH1238"/>
          <cell r="AI1238">
            <v>0</v>
          </cell>
          <cell r="AJ1238">
            <v>0</v>
          </cell>
          <cell r="AK1238">
            <v>0</v>
          </cell>
          <cell r="AL1238">
            <v>0</v>
          </cell>
          <cell r="AM1238"/>
          <cell r="AN1238"/>
          <cell r="AO1238"/>
          <cell r="AP1238">
            <v>0</v>
          </cell>
          <cell r="AQ1238">
            <v>0</v>
          </cell>
          <cell r="AR1238">
            <v>0</v>
          </cell>
          <cell r="AS1238">
            <v>0</v>
          </cell>
          <cell r="AT1238"/>
          <cell r="AU1238"/>
          <cell r="AV1238"/>
          <cell r="AW1238">
            <v>0.25</v>
          </cell>
          <cell r="AX1238">
            <v>0.8</v>
          </cell>
          <cell r="AY1238">
            <v>4430.43</v>
          </cell>
          <cell r="AZ1238">
            <v>4430.43</v>
          </cell>
          <cell r="BA1238"/>
          <cell r="BB1238"/>
          <cell r="BC1238"/>
          <cell r="BD1238">
            <v>0</v>
          </cell>
          <cell r="BE1238">
            <v>0</v>
          </cell>
          <cell r="BF1238">
            <v>0</v>
          </cell>
          <cell r="BG1238">
            <v>0</v>
          </cell>
          <cell r="BH1238"/>
          <cell r="BI1238"/>
          <cell r="BJ1238"/>
          <cell r="BK1238">
            <v>0</v>
          </cell>
          <cell r="BL1238">
            <v>0</v>
          </cell>
          <cell r="BM1238"/>
          <cell r="BN1238">
            <v>0</v>
          </cell>
          <cell r="BO1238">
            <v>0</v>
          </cell>
        </row>
        <row r="1239">
          <cell r="I1239" t="str">
            <v>2066/15</v>
          </cell>
          <cell r="J1239" t="str">
            <v xml:space="preserve">G_2066/15 </v>
          </cell>
          <cell r="K1239">
            <v>2017</v>
          </cell>
          <cell r="L1239">
            <v>2023</v>
          </cell>
          <cell r="M1239">
            <v>4430.43</v>
          </cell>
          <cell r="N1239">
            <v>4430.43</v>
          </cell>
          <cell r="O1239">
            <v>0</v>
          </cell>
          <cell r="P1239">
            <v>0.25</v>
          </cell>
          <cell r="Q1239">
            <v>0.25</v>
          </cell>
          <cell r="R1239">
            <v>0</v>
          </cell>
          <cell r="S1239">
            <v>0.8</v>
          </cell>
          <cell r="T1239">
            <v>0.8</v>
          </cell>
          <cell r="U1239">
            <v>0</v>
          </cell>
          <cell r="V1239">
            <v>0</v>
          </cell>
          <cell r="W1239">
            <v>4430.43</v>
          </cell>
          <cell r="X1239">
            <v>4430.43</v>
          </cell>
          <cell r="Y1239">
            <v>0</v>
          </cell>
          <cell r="Z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0</v>
          </cell>
          <cell r="AE1239">
            <v>0</v>
          </cell>
          <cell r="AF1239"/>
          <cell r="AG1239"/>
          <cell r="AH1239"/>
          <cell r="AI1239">
            <v>0</v>
          </cell>
          <cell r="AJ1239">
            <v>0</v>
          </cell>
          <cell r="AK1239">
            <v>0</v>
          </cell>
          <cell r="AL1239">
            <v>0</v>
          </cell>
          <cell r="AM1239"/>
          <cell r="AN1239"/>
          <cell r="AO1239"/>
          <cell r="AP1239">
            <v>0</v>
          </cell>
          <cell r="AQ1239">
            <v>0</v>
          </cell>
          <cell r="AR1239">
            <v>0</v>
          </cell>
          <cell r="AS1239">
            <v>0</v>
          </cell>
          <cell r="AT1239"/>
          <cell r="AU1239"/>
          <cell r="AV1239"/>
          <cell r="AW1239">
            <v>0.25</v>
          </cell>
          <cell r="AX1239">
            <v>0.8</v>
          </cell>
          <cell r="AY1239">
            <v>4430.43</v>
          </cell>
          <cell r="AZ1239">
            <v>4430.43</v>
          </cell>
          <cell r="BA1239"/>
          <cell r="BB1239"/>
          <cell r="BC1239"/>
          <cell r="BD1239">
            <v>0</v>
          </cell>
          <cell r="BE1239">
            <v>0</v>
          </cell>
          <cell r="BF1239">
            <v>0</v>
          </cell>
          <cell r="BG1239">
            <v>0</v>
          </cell>
          <cell r="BH1239"/>
          <cell r="BI1239"/>
          <cell r="BJ1239"/>
          <cell r="BK1239">
            <v>0</v>
          </cell>
          <cell r="BL1239">
            <v>0</v>
          </cell>
          <cell r="BM1239"/>
          <cell r="BN1239">
            <v>0</v>
          </cell>
          <cell r="BO1239">
            <v>0</v>
          </cell>
        </row>
        <row r="1240">
          <cell r="I1240" t="str">
            <v>2067/15</v>
          </cell>
          <cell r="J1240" t="str">
            <v xml:space="preserve">G_2067/15 </v>
          </cell>
          <cell r="K1240">
            <v>2017</v>
          </cell>
          <cell r="L1240">
            <v>2023</v>
          </cell>
          <cell r="M1240">
            <v>3976.69</v>
          </cell>
          <cell r="N1240">
            <v>3976.69</v>
          </cell>
          <cell r="O1240">
            <v>0</v>
          </cell>
          <cell r="P1240">
            <v>0.25</v>
          </cell>
          <cell r="Q1240">
            <v>0.25</v>
          </cell>
          <cell r="R1240">
            <v>0</v>
          </cell>
          <cell r="S1240">
            <v>0.25</v>
          </cell>
          <cell r="T1240">
            <v>0.25</v>
          </cell>
          <cell r="U1240">
            <v>0</v>
          </cell>
          <cell r="V1240">
            <v>0</v>
          </cell>
          <cell r="W1240">
            <v>3976.69</v>
          </cell>
          <cell r="X1240">
            <v>3976.69</v>
          </cell>
          <cell r="Y1240">
            <v>0</v>
          </cell>
          <cell r="Z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0</v>
          </cell>
          <cell r="AE1240">
            <v>0</v>
          </cell>
          <cell r="AF1240"/>
          <cell r="AG1240"/>
          <cell r="AH1240"/>
          <cell r="AI1240">
            <v>0</v>
          </cell>
          <cell r="AJ1240">
            <v>0</v>
          </cell>
          <cell r="AK1240">
            <v>0</v>
          </cell>
          <cell r="AL1240">
            <v>0</v>
          </cell>
          <cell r="AM1240"/>
          <cell r="AN1240"/>
          <cell r="AO1240"/>
          <cell r="AP1240">
            <v>0</v>
          </cell>
          <cell r="AQ1240">
            <v>0</v>
          </cell>
          <cell r="AR1240">
            <v>0</v>
          </cell>
          <cell r="AS1240">
            <v>0</v>
          </cell>
          <cell r="AT1240"/>
          <cell r="AU1240"/>
          <cell r="AV1240"/>
          <cell r="AW1240">
            <v>0.25</v>
          </cell>
          <cell r="AX1240">
            <v>0.25</v>
          </cell>
          <cell r="AY1240">
            <v>3976.69</v>
          </cell>
          <cell r="AZ1240">
            <v>3976.69</v>
          </cell>
          <cell r="BA1240"/>
          <cell r="BB1240"/>
          <cell r="BC1240"/>
          <cell r="BD1240">
            <v>0</v>
          </cell>
          <cell r="BE1240">
            <v>0</v>
          </cell>
          <cell r="BF1240">
            <v>0</v>
          </cell>
          <cell r="BG1240">
            <v>0</v>
          </cell>
          <cell r="BH1240"/>
          <cell r="BI1240"/>
          <cell r="BJ1240"/>
          <cell r="BK1240">
            <v>0</v>
          </cell>
          <cell r="BL1240">
            <v>0</v>
          </cell>
          <cell r="BM1240"/>
          <cell r="BN1240">
            <v>0</v>
          </cell>
          <cell r="BO1240">
            <v>0</v>
          </cell>
        </row>
        <row r="1241">
          <cell r="I1241" t="str">
            <v>2068/15</v>
          </cell>
          <cell r="J1241" t="str">
            <v xml:space="preserve">G_2068/15 </v>
          </cell>
          <cell r="K1241">
            <v>2017</v>
          </cell>
          <cell r="L1241">
            <v>2023</v>
          </cell>
          <cell r="M1241">
            <v>3976.69</v>
          </cell>
          <cell r="N1241">
            <v>3976.69</v>
          </cell>
          <cell r="O1241">
            <v>0</v>
          </cell>
          <cell r="P1241">
            <v>0.25</v>
          </cell>
          <cell r="Q1241">
            <v>0.25</v>
          </cell>
          <cell r="R1241">
            <v>0</v>
          </cell>
          <cell r="S1241">
            <v>0.25</v>
          </cell>
          <cell r="T1241">
            <v>0.25</v>
          </cell>
          <cell r="U1241">
            <v>0</v>
          </cell>
          <cell r="V1241">
            <v>0</v>
          </cell>
          <cell r="W1241">
            <v>3976.69</v>
          </cell>
          <cell r="X1241">
            <v>3976.69</v>
          </cell>
          <cell r="Y1241">
            <v>0</v>
          </cell>
          <cell r="Z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0</v>
          </cell>
          <cell r="AE1241">
            <v>0</v>
          </cell>
          <cell r="AF1241"/>
          <cell r="AG1241"/>
          <cell r="AH1241"/>
          <cell r="AI1241">
            <v>0</v>
          </cell>
          <cell r="AJ1241">
            <v>0</v>
          </cell>
          <cell r="AK1241">
            <v>0</v>
          </cell>
          <cell r="AL1241">
            <v>0</v>
          </cell>
          <cell r="AM1241"/>
          <cell r="AN1241"/>
          <cell r="AO1241"/>
          <cell r="AP1241">
            <v>0</v>
          </cell>
          <cell r="AQ1241">
            <v>0</v>
          </cell>
          <cell r="AR1241">
            <v>0</v>
          </cell>
          <cell r="AS1241">
            <v>0</v>
          </cell>
          <cell r="AT1241"/>
          <cell r="AU1241"/>
          <cell r="AV1241"/>
          <cell r="AW1241">
            <v>0.25</v>
          </cell>
          <cell r="AX1241">
            <v>0.25</v>
          </cell>
          <cell r="AY1241">
            <v>3976.69</v>
          </cell>
          <cell r="AZ1241">
            <v>3976.69</v>
          </cell>
          <cell r="BA1241"/>
          <cell r="BB1241"/>
          <cell r="BC1241"/>
          <cell r="BD1241">
            <v>0</v>
          </cell>
          <cell r="BE1241">
            <v>0</v>
          </cell>
          <cell r="BF1241">
            <v>0</v>
          </cell>
          <cell r="BG1241">
            <v>0</v>
          </cell>
          <cell r="BH1241"/>
          <cell r="BI1241"/>
          <cell r="BJ1241"/>
          <cell r="BK1241">
            <v>0</v>
          </cell>
          <cell r="BL1241">
            <v>0</v>
          </cell>
          <cell r="BM1241"/>
          <cell r="BN1241">
            <v>0</v>
          </cell>
          <cell r="BO1241">
            <v>0</v>
          </cell>
        </row>
        <row r="1242">
          <cell r="I1242" t="str">
            <v>2069/15</v>
          </cell>
          <cell r="J1242" t="str">
            <v>I_2069/15</v>
          </cell>
          <cell r="K1242">
            <v>2018</v>
          </cell>
          <cell r="L1242">
            <v>2022</v>
          </cell>
          <cell r="M1242">
            <v>4097.79</v>
          </cell>
          <cell r="N1242">
            <v>4097.79</v>
          </cell>
          <cell r="O1242">
            <v>0</v>
          </cell>
          <cell r="P1242">
            <v>0.36199999999999999</v>
          </cell>
          <cell r="Q1242">
            <v>0.36199999999999999</v>
          </cell>
          <cell r="R1242">
            <v>0</v>
          </cell>
          <cell r="S1242">
            <v>0.4</v>
          </cell>
          <cell r="T1242">
            <v>0.4</v>
          </cell>
          <cell r="U1242">
            <v>0</v>
          </cell>
          <cell r="V1242">
            <v>1420.71</v>
          </cell>
          <cell r="W1242">
            <v>2677.08</v>
          </cell>
          <cell r="X1242">
            <v>2677.08</v>
          </cell>
          <cell r="Y1242">
            <v>0</v>
          </cell>
          <cell r="Z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354.14</v>
          </cell>
          <cell r="AE1242">
            <v>354.14</v>
          </cell>
          <cell r="AF1242"/>
          <cell r="AG1242"/>
          <cell r="AH1242"/>
          <cell r="AI1242">
            <v>0</v>
          </cell>
          <cell r="AJ1242">
            <v>0</v>
          </cell>
          <cell r="AK1242">
            <v>10</v>
          </cell>
          <cell r="AL1242">
            <v>10</v>
          </cell>
          <cell r="AM1242"/>
          <cell r="AN1242"/>
          <cell r="AO1242"/>
          <cell r="AP1242">
            <v>0.36199999999999999</v>
          </cell>
          <cell r="AQ1242">
            <v>0.4</v>
          </cell>
          <cell r="AR1242">
            <v>312.94</v>
          </cell>
          <cell r="AS1242">
            <v>312.94</v>
          </cell>
          <cell r="AT1242"/>
          <cell r="AU1242"/>
          <cell r="AV1242"/>
          <cell r="AW1242">
            <v>0</v>
          </cell>
          <cell r="AX1242">
            <v>0</v>
          </cell>
          <cell r="AY1242">
            <v>2000</v>
          </cell>
          <cell r="AZ1242">
            <v>2000</v>
          </cell>
          <cell r="BA1242"/>
          <cell r="BB1242"/>
          <cell r="BC1242"/>
          <cell r="BD1242">
            <v>0</v>
          </cell>
          <cell r="BE1242">
            <v>0</v>
          </cell>
          <cell r="BF1242">
            <v>0</v>
          </cell>
          <cell r="BG1242">
            <v>0</v>
          </cell>
          <cell r="BH1242"/>
          <cell r="BI1242"/>
          <cell r="BJ1242"/>
          <cell r="BK1242">
            <v>0</v>
          </cell>
          <cell r="BL1242">
            <v>0</v>
          </cell>
          <cell r="BM1242"/>
          <cell r="BN1242">
            <v>0</v>
          </cell>
          <cell r="BO1242">
            <v>0</v>
          </cell>
        </row>
        <row r="1243">
          <cell r="I1243" t="str">
            <v>2071/15</v>
          </cell>
          <cell r="J1243" t="str">
            <v xml:space="preserve">I_2071/15 </v>
          </cell>
          <cell r="K1243">
            <v>2018</v>
          </cell>
          <cell r="L1243">
            <v>2021</v>
          </cell>
          <cell r="M1243">
            <v>2802.45</v>
          </cell>
          <cell r="N1243">
            <v>2802.45</v>
          </cell>
          <cell r="O1243">
            <v>0</v>
          </cell>
          <cell r="P1243">
            <v>0.47</v>
          </cell>
          <cell r="Q1243">
            <v>0.47</v>
          </cell>
          <cell r="R1243">
            <v>0</v>
          </cell>
          <cell r="S1243">
            <v>0.25</v>
          </cell>
          <cell r="T1243">
            <v>0.25</v>
          </cell>
          <cell r="U1243">
            <v>0</v>
          </cell>
          <cell r="V1243">
            <v>1875.7019999999998</v>
          </cell>
          <cell r="W1243">
            <v>926.74800000000005</v>
          </cell>
          <cell r="X1243">
            <v>926.74800000000005</v>
          </cell>
          <cell r="Y1243">
            <v>0</v>
          </cell>
          <cell r="Z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453.49</v>
          </cell>
          <cell r="AE1243">
            <v>453.49</v>
          </cell>
          <cell r="AF1243"/>
          <cell r="AG1243"/>
          <cell r="AH1243"/>
          <cell r="AI1243">
            <v>0.47</v>
          </cell>
          <cell r="AJ1243">
            <v>0.25</v>
          </cell>
          <cell r="AK1243">
            <v>473.25800000000004</v>
          </cell>
          <cell r="AL1243">
            <v>473.25800000000004</v>
          </cell>
          <cell r="AM1243"/>
          <cell r="AN1243"/>
          <cell r="AO1243"/>
          <cell r="AP1243">
            <v>0</v>
          </cell>
          <cell r="AQ1243">
            <v>0</v>
          </cell>
          <cell r="AR1243">
            <v>0</v>
          </cell>
          <cell r="AS1243">
            <v>0</v>
          </cell>
          <cell r="AT1243"/>
          <cell r="AU1243"/>
          <cell r="AV1243"/>
          <cell r="AW1243">
            <v>0</v>
          </cell>
          <cell r="AX1243">
            <v>0</v>
          </cell>
          <cell r="AY1243">
            <v>0</v>
          </cell>
          <cell r="AZ1243">
            <v>0</v>
          </cell>
          <cell r="BA1243"/>
          <cell r="BB1243"/>
          <cell r="BC1243"/>
          <cell r="BD1243">
            <v>0</v>
          </cell>
          <cell r="BE1243">
            <v>0</v>
          </cell>
          <cell r="BF1243">
            <v>0</v>
          </cell>
          <cell r="BG1243">
            <v>0</v>
          </cell>
          <cell r="BH1243"/>
          <cell r="BI1243"/>
          <cell r="BJ1243"/>
          <cell r="BK1243">
            <v>0</v>
          </cell>
          <cell r="BL1243">
            <v>0</v>
          </cell>
          <cell r="BM1243"/>
          <cell r="BN1243">
            <v>0</v>
          </cell>
          <cell r="BO1243">
            <v>0</v>
          </cell>
        </row>
        <row r="1244">
          <cell r="I1244" t="str">
            <v>2072/15</v>
          </cell>
          <cell r="J1244" t="str">
            <v>G_2072/15</v>
          </cell>
          <cell r="K1244">
            <v>2019</v>
          </cell>
          <cell r="L1244">
            <v>2023</v>
          </cell>
          <cell r="M1244">
            <v>3976.69</v>
          </cell>
          <cell r="N1244">
            <v>3976.69</v>
          </cell>
          <cell r="O1244">
            <v>0</v>
          </cell>
          <cell r="P1244">
            <v>0.25</v>
          </cell>
          <cell r="Q1244">
            <v>0.25</v>
          </cell>
          <cell r="R1244">
            <v>0</v>
          </cell>
          <cell r="S1244">
            <v>0.4</v>
          </cell>
          <cell r="T1244">
            <v>0.4</v>
          </cell>
          <cell r="U1244">
            <v>0</v>
          </cell>
          <cell r="V1244">
            <v>0</v>
          </cell>
          <cell r="W1244">
            <v>3976.69</v>
          </cell>
          <cell r="X1244">
            <v>3976.69</v>
          </cell>
          <cell r="Y1244">
            <v>0</v>
          </cell>
          <cell r="Z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0</v>
          </cell>
          <cell r="AE1244">
            <v>0</v>
          </cell>
          <cell r="AF1244"/>
          <cell r="AG1244"/>
          <cell r="AH1244"/>
          <cell r="AI1244">
            <v>0</v>
          </cell>
          <cell r="AJ1244">
            <v>0</v>
          </cell>
          <cell r="AK1244">
            <v>0</v>
          </cell>
          <cell r="AL1244">
            <v>0</v>
          </cell>
          <cell r="AM1244"/>
          <cell r="AN1244"/>
          <cell r="AO1244"/>
          <cell r="AP1244">
            <v>0</v>
          </cell>
          <cell r="AQ1244">
            <v>0</v>
          </cell>
          <cell r="AR1244">
            <v>0</v>
          </cell>
          <cell r="AS1244">
            <v>0</v>
          </cell>
          <cell r="AT1244"/>
          <cell r="AU1244"/>
          <cell r="AV1244"/>
          <cell r="AW1244">
            <v>0.25</v>
          </cell>
          <cell r="AX1244">
            <v>0.4</v>
          </cell>
          <cell r="AY1244">
            <v>3976.69</v>
          </cell>
          <cell r="AZ1244">
            <v>3976.69</v>
          </cell>
          <cell r="BA1244"/>
          <cell r="BB1244"/>
          <cell r="BC1244"/>
          <cell r="BD1244">
            <v>0</v>
          </cell>
          <cell r="BE1244">
            <v>0</v>
          </cell>
          <cell r="BF1244">
            <v>0</v>
          </cell>
          <cell r="BG1244">
            <v>0</v>
          </cell>
          <cell r="BH1244"/>
          <cell r="BI1244"/>
          <cell r="BJ1244"/>
          <cell r="BK1244">
            <v>0</v>
          </cell>
          <cell r="BL1244">
            <v>0</v>
          </cell>
          <cell r="BM1244"/>
          <cell r="BN1244">
            <v>0</v>
          </cell>
          <cell r="BO1244">
            <v>0</v>
          </cell>
        </row>
        <row r="1245">
          <cell r="I1245" t="str">
            <v>2074/15</v>
          </cell>
          <cell r="J1245" t="str">
            <v xml:space="preserve">G_2074/15 </v>
          </cell>
          <cell r="K1245">
            <v>2019</v>
          </cell>
          <cell r="L1245">
            <v>2023</v>
          </cell>
          <cell r="M1245">
            <v>3976.69</v>
          </cell>
          <cell r="N1245">
            <v>3976.69</v>
          </cell>
          <cell r="O1245">
            <v>0</v>
          </cell>
          <cell r="P1245">
            <v>0.25</v>
          </cell>
          <cell r="Q1245">
            <v>0.25</v>
          </cell>
          <cell r="R1245">
            <v>0</v>
          </cell>
          <cell r="S1245">
            <v>0.4</v>
          </cell>
          <cell r="T1245">
            <v>0.4</v>
          </cell>
          <cell r="U1245">
            <v>0</v>
          </cell>
          <cell r="V1245">
            <v>0</v>
          </cell>
          <cell r="W1245">
            <v>3976.69</v>
          </cell>
          <cell r="X1245">
            <v>3976.69</v>
          </cell>
          <cell r="Y1245">
            <v>0</v>
          </cell>
          <cell r="Z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0</v>
          </cell>
          <cell r="AE1245">
            <v>0</v>
          </cell>
          <cell r="AF1245"/>
          <cell r="AG1245"/>
          <cell r="AH1245"/>
          <cell r="AI1245">
            <v>0</v>
          </cell>
          <cell r="AJ1245">
            <v>0</v>
          </cell>
          <cell r="AK1245">
            <v>0</v>
          </cell>
          <cell r="AL1245">
            <v>0</v>
          </cell>
          <cell r="AM1245"/>
          <cell r="AN1245"/>
          <cell r="AO1245"/>
          <cell r="AP1245">
            <v>0</v>
          </cell>
          <cell r="AQ1245">
            <v>0</v>
          </cell>
          <cell r="AR1245">
            <v>0</v>
          </cell>
          <cell r="AS1245">
            <v>0</v>
          </cell>
          <cell r="AT1245"/>
          <cell r="AU1245"/>
          <cell r="AV1245"/>
          <cell r="AW1245">
            <v>0.25</v>
          </cell>
          <cell r="AX1245">
            <v>0.4</v>
          </cell>
          <cell r="AY1245">
            <v>3976.69</v>
          </cell>
          <cell r="AZ1245">
            <v>3976.69</v>
          </cell>
          <cell r="BA1245"/>
          <cell r="BB1245"/>
          <cell r="BC1245"/>
          <cell r="BD1245">
            <v>0</v>
          </cell>
          <cell r="BE1245">
            <v>0</v>
          </cell>
          <cell r="BF1245">
            <v>0</v>
          </cell>
          <cell r="BG1245">
            <v>0</v>
          </cell>
          <cell r="BH1245"/>
          <cell r="BI1245"/>
          <cell r="BJ1245"/>
          <cell r="BK1245">
            <v>0</v>
          </cell>
          <cell r="BL1245">
            <v>0</v>
          </cell>
          <cell r="BM1245"/>
          <cell r="BN1245">
            <v>0</v>
          </cell>
          <cell r="BO1245">
            <v>0</v>
          </cell>
        </row>
        <row r="1246">
          <cell r="I1246" t="str">
            <v>2075/15</v>
          </cell>
          <cell r="J1246" t="str">
            <v xml:space="preserve">G_2075/15 </v>
          </cell>
          <cell r="K1246">
            <v>2019</v>
          </cell>
          <cell r="L1246">
            <v>2023</v>
          </cell>
          <cell r="M1246">
            <v>3976.69</v>
          </cell>
          <cell r="N1246">
            <v>3976.69</v>
          </cell>
          <cell r="O1246">
            <v>0</v>
          </cell>
          <cell r="P1246">
            <v>0.25</v>
          </cell>
          <cell r="Q1246">
            <v>0.25</v>
          </cell>
          <cell r="R1246">
            <v>0</v>
          </cell>
          <cell r="S1246">
            <v>0.4</v>
          </cell>
          <cell r="T1246">
            <v>0.4</v>
          </cell>
          <cell r="U1246">
            <v>0</v>
          </cell>
          <cell r="V1246">
            <v>0</v>
          </cell>
          <cell r="W1246">
            <v>3976.69</v>
          </cell>
          <cell r="X1246">
            <v>3976.69</v>
          </cell>
          <cell r="Y1246">
            <v>0</v>
          </cell>
          <cell r="Z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0</v>
          </cell>
          <cell r="AE1246">
            <v>0</v>
          </cell>
          <cell r="AF1246"/>
          <cell r="AG1246"/>
          <cell r="AH1246"/>
          <cell r="AI1246">
            <v>0</v>
          </cell>
          <cell r="AJ1246">
            <v>0</v>
          </cell>
          <cell r="AK1246">
            <v>0</v>
          </cell>
          <cell r="AL1246">
            <v>0</v>
          </cell>
          <cell r="AM1246"/>
          <cell r="AN1246"/>
          <cell r="AO1246"/>
          <cell r="AP1246">
            <v>0</v>
          </cell>
          <cell r="AQ1246">
            <v>0</v>
          </cell>
          <cell r="AR1246">
            <v>0</v>
          </cell>
          <cell r="AS1246">
            <v>0</v>
          </cell>
          <cell r="AT1246"/>
          <cell r="AU1246"/>
          <cell r="AV1246"/>
          <cell r="AW1246">
            <v>0.25</v>
          </cell>
          <cell r="AX1246">
            <v>0.4</v>
          </cell>
          <cell r="AY1246">
            <v>3976.69</v>
          </cell>
          <cell r="AZ1246">
            <v>3976.69</v>
          </cell>
          <cell r="BA1246"/>
          <cell r="BB1246"/>
          <cell r="BC1246"/>
          <cell r="BD1246">
            <v>0</v>
          </cell>
          <cell r="BE1246">
            <v>0</v>
          </cell>
          <cell r="BF1246">
            <v>0</v>
          </cell>
          <cell r="BG1246">
            <v>0</v>
          </cell>
          <cell r="BH1246"/>
          <cell r="BI1246"/>
          <cell r="BJ1246"/>
          <cell r="BK1246">
            <v>0</v>
          </cell>
          <cell r="BL1246">
            <v>0</v>
          </cell>
          <cell r="BM1246"/>
          <cell r="BN1246">
            <v>0</v>
          </cell>
          <cell r="BO1246">
            <v>0</v>
          </cell>
        </row>
        <row r="1247">
          <cell r="I1247" t="str">
            <v>117/11</v>
          </cell>
          <cell r="J1247" t="str">
            <v>G_117/11</v>
          </cell>
          <cell r="K1247">
            <v>2012</v>
          </cell>
          <cell r="L1247">
            <v>2020</v>
          </cell>
          <cell r="M1247">
            <v>6334.94</v>
          </cell>
          <cell r="N1247">
            <v>6334.94</v>
          </cell>
          <cell r="O1247">
            <v>0</v>
          </cell>
          <cell r="P1247">
            <v>0.17699999999999999</v>
          </cell>
          <cell r="Q1247">
            <v>0.17699999999999999</v>
          </cell>
          <cell r="R1247">
            <v>0</v>
          </cell>
          <cell r="S1247">
            <v>0.32</v>
          </cell>
          <cell r="T1247">
            <v>0.32</v>
          </cell>
          <cell r="U1247">
            <v>0</v>
          </cell>
          <cell r="V1247">
            <v>2598.8299999999995</v>
          </cell>
          <cell r="W1247">
            <v>3736.11</v>
          </cell>
          <cell r="X1247">
            <v>3736.11</v>
          </cell>
          <cell r="Y1247">
            <v>0</v>
          </cell>
          <cell r="Z1247">
            <v>0</v>
          </cell>
          <cell r="AA1247">
            <v>0</v>
          </cell>
          <cell r="AB1247">
            <v>0.17699999999999999</v>
          </cell>
          <cell r="AC1247">
            <v>0.32</v>
          </cell>
          <cell r="AD1247">
            <v>3736.11</v>
          </cell>
          <cell r="AE1247">
            <v>3736.11</v>
          </cell>
          <cell r="AF1247"/>
          <cell r="AG1247"/>
          <cell r="AH1247"/>
          <cell r="AI1247">
            <v>0</v>
          </cell>
          <cell r="AJ1247">
            <v>0</v>
          </cell>
          <cell r="AK1247">
            <v>0</v>
          </cell>
          <cell r="AL1247">
            <v>0</v>
          </cell>
          <cell r="AM1247"/>
          <cell r="AN1247"/>
          <cell r="AO1247"/>
          <cell r="AP1247">
            <v>0</v>
          </cell>
          <cell r="AQ1247">
            <v>0</v>
          </cell>
          <cell r="AR1247">
            <v>0</v>
          </cell>
          <cell r="AS1247">
            <v>0</v>
          </cell>
          <cell r="AT1247"/>
          <cell r="AU1247"/>
          <cell r="AV1247"/>
          <cell r="AW1247">
            <v>0</v>
          </cell>
          <cell r="AX1247">
            <v>0</v>
          </cell>
          <cell r="AY1247">
            <v>0</v>
          </cell>
          <cell r="AZ1247">
            <v>0</v>
          </cell>
          <cell r="BA1247"/>
          <cell r="BB1247"/>
          <cell r="BC1247"/>
          <cell r="BD1247">
            <v>0</v>
          </cell>
          <cell r="BE1247">
            <v>0</v>
          </cell>
          <cell r="BF1247">
            <v>0</v>
          </cell>
          <cell r="BG1247">
            <v>0</v>
          </cell>
          <cell r="BH1247"/>
          <cell r="BI1247"/>
          <cell r="BJ1247"/>
          <cell r="BK1247">
            <v>0</v>
          </cell>
          <cell r="BL1247">
            <v>0</v>
          </cell>
          <cell r="BM1247"/>
          <cell r="BN1247">
            <v>0</v>
          </cell>
          <cell r="BO1247">
            <v>0</v>
          </cell>
        </row>
        <row r="1248">
          <cell r="I1248" t="str">
            <v>210/12</v>
          </cell>
          <cell r="J1248" t="str">
            <v>G_210/12</v>
          </cell>
          <cell r="K1248">
            <v>2013</v>
          </cell>
          <cell r="L1248">
            <v>2022</v>
          </cell>
          <cell r="M1248">
            <v>34574.78</v>
          </cell>
          <cell r="N1248">
            <v>34574.78</v>
          </cell>
          <cell r="O1248">
            <v>0</v>
          </cell>
          <cell r="P1248">
            <v>2.6</v>
          </cell>
          <cell r="Q1248">
            <v>2.6</v>
          </cell>
          <cell r="R1248">
            <v>0</v>
          </cell>
          <cell r="S1248">
            <v>0.5</v>
          </cell>
          <cell r="T1248">
            <v>0.5</v>
          </cell>
          <cell r="U1248">
            <v>0</v>
          </cell>
          <cell r="V1248">
            <v>24024.78</v>
          </cell>
          <cell r="W1248">
            <v>10550</v>
          </cell>
          <cell r="X1248">
            <v>10550</v>
          </cell>
          <cell r="Y1248">
            <v>0</v>
          </cell>
          <cell r="Z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250</v>
          </cell>
          <cell r="AE1248">
            <v>250</v>
          </cell>
          <cell r="AF1248"/>
          <cell r="AG1248"/>
          <cell r="AH1248"/>
          <cell r="AI1248">
            <v>0</v>
          </cell>
          <cell r="AJ1248">
            <v>0</v>
          </cell>
          <cell r="AK1248">
            <v>10000</v>
          </cell>
          <cell r="AL1248">
            <v>10000</v>
          </cell>
          <cell r="AM1248"/>
          <cell r="AN1248"/>
          <cell r="AO1248"/>
          <cell r="AP1248">
            <v>2.6</v>
          </cell>
          <cell r="AQ1248">
            <v>0.5</v>
          </cell>
          <cell r="AR1248">
            <v>300</v>
          </cell>
          <cell r="AS1248">
            <v>300</v>
          </cell>
          <cell r="AT1248"/>
          <cell r="AU1248"/>
          <cell r="AV1248"/>
          <cell r="AW1248">
            <v>0</v>
          </cell>
          <cell r="AX1248">
            <v>0</v>
          </cell>
          <cell r="AY1248">
            <v>0</v>
          </cell>
          <cell r="AZ1248">
            <v>0</v>
          </cell>
          <cell r="BA1248"/>
          <cell r="BB1248"/>
          <cell r="BC1248"/>
          <cell r="BD1248">
            <v>0</v>
          </cell>
          <cell r="BE1248">
            <v>0</v>
          </cell>
          <cell r="BF1248">
            <v>0</v>
          </cell>
          <cell r="BG1248">
            <v>0</v>
          </cell>
          <cell r="BH1248"/>
          <cell r="BI1248"/>
          <cell r="BJ1248"/>
          <cell r="BK1248">
            <v>0</v>
          </cell>
          <cell r="BL1248">
            <v>0</v>
          </cell>
          <cell r="BM1248"/>
          <cell r="BN1248">
            <v>0</v>
          </cell>
          <cell r="BO1248">
            <v>0</v>
          </cell>
        </row>
        <row r="1249">
          <cell r="I1249" t="str">
            <v>3614/18</v>
          </cell>
          <cell r="J1249" t="str">
            <v>I_3614/18</v>
          </cell>
          <cell r="K1249">
            <v>2018</v>
          </cell>
          <cell r="L1249">
            <v>2022</v>
          </cell>
          <cell r="M1249">
            <v>10215.459999999999</v>
          </cell>
          <cell r="N1249">
            <v>10215.459999999999</v>
          </cell>
          <cell r="O1249">
            <v>0</v>
          </cell>
          <cell r="P1249">
            <v>0</v>
          </cell>
          <cell r="Q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0</v>
          </cell>
          <cell r="V1249">
            <v>0</v>
          </cell>
          <cell r="W1249">
            <v>10215.459999999999</v>
          </cell>
          <cell r="X1249">
            <v>10215.459999999999</v>
          </cell>
          <cell r="Y1249">
            <v>0</v>
          </cell>
          <cell r="Z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0</v>
          </cell>
          <cell r="AE1249">
            <v>0</v>
          </cell>
          <cell r="AF1249"/>
          <cell r="AG1249"/>
          <cell r="AH1249"/>
          <cell r="AI1249">
            <v>0</v>
          </cell>
          <cell r="AJ1249">
            <v>0</v>
          </cell>
          <cell r="AK1249">
            <v>0</v>
          </cell>
          <cell r="AL1249">
            <v>0</v>
          </cell>
          <cell r="AM1249"/>
          <cell r="AN1249"/>
          <cell r="AO1249"/>
          <cell r="AP1249">
            <v>0</v>
          </cell>
          <cell r="AQ1249">
            <v>0</v>
          </cell>
          <cell r="AR1249">
            <v>455.46</v>
          </cell>
          <cell r="AS1249">
            <v>455.46</v>
          </cell>
          <cell r="AT1249"/>
          <cell r="AU1249"/>
          <cell r="AV1249"/>
          <cell r="AW1249">
            <v>0</v>
          </cell>
          <cell r="AX1249">
            <v>0</v>
          </cell>
          <cell r="AY1249">
            <v>9760</v>
          </cell>
          <cell r="AZ1249">
            <v>9760</v>
          </cell>
          <cell r="BA1249"/>
          <cell r="BB1249"/>
          <cell r="BC1249"/>
          <cell r="BD1249">
            <v>0</v>
          </cell>
          <cell r="BE1249">
            <v>0</v>
          </cell>
          <cell r="BF1249">
            <v>0</v>
          </cell>
          <cell r="BG1249">
            <v>0</v>
          </cell>
          <cell r="BH1249"/>
          <cell r="BI1249"/>
          <cell r="BJ1249"/>
          <cell r="BK1249">
            <v>0</v>
          </cell>
          <cell r="BL1249">
            <v>0</v>
          </cell>
          <cell r="BM1249"/>
          <cell r="BN1249">
            <v>0</v>
          </cell>
          <cell r="BO1249">
            <v>0</v>
          </cell>
        </row>
        <row r="1250">
          <cell r="I1250" t="str">
            <v>4755/18</v>
          </cell>
          <cell r="J1250" t="str">
            <v>I_4755/18</v>
          </cell>
          <cell r="K1250">
            <v>2018</v>
          </cell>
          <cell r="L1250">
            <v>2022</v>
          </cell>
          <cell r="M1250">
            <v>10215.459999999999</v>
          </cell>
          <cell r="N1250">
            <v>10215.459999999999</v>
          </cell>
          <cell r="O1250">
            <v>0</v>
          </cell>
          <cell r="P1250">
            <v>0</v>
          </cell>
          <cell r="Q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0</v>
          </cell>
          <cell r="V1250">
            <v>0</v>
          </cell>
          <cell r="W1250">
            <v>10215.459999999999</v>
          </cell>
          <cell r="X1250">
            <v>10215.459999999999</v>
          </cell>
          <cell r="Y1250">
            <v>0</v>
          </cell>
          <cell r="Z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0</v>
          </cell>
          <cell r="AE1250">
            <v>0</v>
          </cell>
          <cell r="AF1250"/>
          <cell r="AG1250"/>
          <cell r="AH1250"/>
          <cell r="AI1250">
            <v>0</v>
          </cell>
          <cell r="AJ1250">
            <v>0</v>
          </cell>
          <cell r="AK1250">
            <v>0</v>
          </cell>
          <cell r="AL1250">
            <v>0</v>
          </cell>
          <cell r="AM1250"/>
          <cell r="AN1250"/>
          <cell r="AO1250"/>
          <cell r="AP1250">
            <v>0</v>
          </cell>
          <cell r="AQ1250">
            <v>0</v>
          </cell>
          <cell r="AR1250">
            <v>215.46</v>
          </cell>
          <cell r="AS1250">
            <v>215.46</v>
          </cell>
          <cell r="AT1250"/>
          <cell r="AU1250"/>
          <cell r="AV1250"/>
          <cell r="AW1250">
            <v>0</v>
          </cell>
          <cell r="AX1250">
            <v>0</v>
          </cell>
          <cell r="AY1250">
            <v>10000</v>
          </cell>
          <cell r="AZ1250">
            <v>10000</v>
          </cell>
          <cell r="BA1250"/>
          <cell r="BB1250"/>
          <cell r="BC1250"/>
          <cell r="BD1250">
            <v>0</v>
          </cell>
          <cell r="BE1250">
            <v>0</v>
          </cell>
          <cell r="BF1250">
            <v>0</v>
          </cell>
          <cell r="BG1250">
            <v>0</v>
          </cell>
          <cell r="BH1250"/>
          <cell r="BI1250"/>
          <cell r="BJ1250"/>
          <cell r="BK1250">
            <v>0</v>
          </cell>
          <cell r="BL1250">
            <v>0</v>
          </cell>
          <cell r="BM1250"/>
          <cell r="BN1250">
            <v>0</v>
          </cell>
          <cell r="BO1250">
            <v>0</v>
          </cell>
        </row>
        <row r="1251">
          <cell r="I1251" t="str">
            <v>4756/18</v>
          </cell>
          <cell r="J1251" t="str">
            <v>I_4756/18</v>
          </cell>
          <cell r="K1251">
            <v>2018</v>
          </cell>
          <cell r="L1251">
            <v>2021</v>
          </cell>
          <cell r="M1251">
            <v>7882.7</v>
          </cell>
          <cell r="N1251">
            <v>7882.7</v>
          </cell>
          <cell r="O1251">
            <v>0</v>
          </cell>
          <cell r="P1251">
            <v>0</v>
          </cell>
          <cell r="Q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0</v>
          </cell>
          <cell r="V1251">
            <v>0</v>
          </cell>
          <cell r="W1251">
            <v>7882.7</v>
          </cell>
          <cell r="X1251">
            <v>7882.7</v>
          </cell>
          <cell r="Y1251">
            <v>0</v>
          </cell>
          <cell r="Z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0</v>
          </cell>
          <cell r="AE1251">
            <v>0</v>
          </cell>
          <cell r="AF1251"/>
          <cell r="AG1251"/>
          <cell r="AH1251"/>
          <cell r="AI1251">
            <v>0</v>
          </cell>
          <cell r="AJ1251">
            <v>0</v>
          </cell>
          <cell r="AK1251">
            <v>382.7</v>
          </cell>
          <cell r="AL1251">
            <v>382.7</v>
          </cell>
          <cell r="AM1251"/>
          <cell r="AN1251"/>
          <cell r="AO1251"/>
          <cell r="AP1251">
            <v>0</v>
          </cell>
          <cell r="AQ1251">
            <v>0</v>
          </cell>
          <cell r="AR1251">
            <v>7500</v>
          </cell>
          <cell r="AS1251">
            <v>7500</v>
          </cell>
          <cell r="AT1251"/>
          <cell r="AU1251"/>
          <cell r="AV1251"/>
          <cell r="AW1251">
            <v>0</v>
          </cell>
          <cell r="AX1251">
            <v>0</v>
          </cell>
          <cell r="AY1251">
            <v>0</v>
          </cell>
          <cell r="AZ1251">
            <v>0</v>
          </cell>
          <cell r="BA1251"/>
          <cell r="BB1251"/>
          <cell r="BC1251"/>
          <cell r="BD1251">
            <v>0</v>
          </cell>
          <cell r="BE1251">
            <v>0</v>
          </cell>
          <cell r="BF1251">
            <v>0</v>
          </cell>
          <cell r="BG1251">
            <v>0</v>
          </cell>
          <cell r="BH1251"/>
          <cell r="BI1251"/>
          <cell r="BJ1251"/>
          <cell r="BK1251">
            <v>0</v>
          </cell>
          <cell r="BL1251">
            <v>0</v>
          </cell>
          <cell r="BM1251"/>
          <cell r="BN1251">
            <v>0</v>
          </cell>
          <cell r="BO1251">
            <v>0</v>
          </cell>
        </row>
        <row r="1252">
          <cell r="I1252" t="str">
            <v>4762/18</v>
          </cell>
          <cell r="J1252" t="str">
            <v>I_4762/18</v>
          </cell>
          <cell r="K1252">
            <v>2018</v>
          </cell>
          <cell r="L1252">
            <v>2022</v>
          </cell>
          <cell r="M1252">
            <v>14853.98</v>
          </cell>
          <cell r="N1252">
            <v>14853.98</v>
          </cell>
          <cell r="O1252">
            <v>0</v>
          </cell>
          <cell r="P1252">
            <v>0</v>
          </cell>
          <cell r="Q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0</v>
          </cell>
          <cell r="V1252">
            <v>0</v>
          </cell>
          <cell r="W1252">
            <v>14853.98</v>
          </cell>
          <cell r="X1252">
            <v>14853.98</v>
          </cell>
          <cell r="Y1252">
            <v>0</v>
          </cell>
          <cell r="Z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0</v>
          </cell>
          <cell r="AE1252">
            <v>0</v>
          </cell>
          <cell r="AF1252"/>
          <cell r="AG1252"/>
          <cell r="AH1252"/>
          <cell r="AI1252">
            <v>0</v>
          </cell>
          <cell r="AJ1252">
            <v>0</v>
          </cell>
          <cell r="AK1252">
            <v>0</v>
          </cell>
          <cell r="AL1252">
            <v>0</v>
          </cell>
          <cell r="AM1252"/>
          <cell r="AN1252"/>
          <cell r="AO1252"/>
          <cell r="AP1252">
            <v>0</v>
          </cell>
          <cell r="AQ1252">
            <v>0</v>
          </cell>
          <cell r="AR1252">
            <v>353.98</v>
          </cell>
          <cell r="AS1252">
            <v>353.98</v>
          </cell>
          <cell r="AT1252"/>
          <cell r="AU1252"/>
          <cell r="AV1252"/>
          <cell r="AW1252">
            <v>0</v>
          </cell>
          <cell r="AX1252">
            <v>0</v>
          </cell>
          <cell r="AY1252">
            <v>14500</v>
          </cell>
          <cell r="AZ1252">
            <v>14500</v>
          </cell>
          <cell r="BA1252"/>
          <cell r="BB1252"/>
          <cell r="BC1252"/>
          <cell r="BD1252">
            <v>0</v>
          </cell>
          <cell r="BE1252">
            <v>0</v>
          </cell>
          <cell r="BF1252">
            <v>0</v>
          </cell>
          <cell r="BG1252">
            <v>0</v>
          </cell>
          <cell r="BH1252"/>
          <cell r="BI1252"/>
          <cell r="BJ1252"/>
          <cell r="BK1252">
            <v>0</v>
          </cell>
          <cell r="BL1252">
            <v>0</v>
          </cell>
          <cell r="BM1252"/>
          <cell r="BN1252">
            <v>0</v>
          </cell>
          <cell r="BO1252">
            <v>0</v>
          </cell>
        </row>
        <row r="1253">
          <cell r="I1253" t="str">
            <v>4763/18</v>
          </cell>
          <cell r="J1253" t="str">
            <v>I_4763/18</v>
          </cell>
          <cell r="K1253">
            <v>2018</v>
          </cell>
          <cell r="L1253">
            <v>2021</v>
          </cell>
          <cell r="M1253">
            <v>5576.66</v>
          </cell>
          <cell r="N1253">
            <v>5576.66</v>
          </cell>
          <cell r="O1253">
            <v>0</v>
          </cell>
          <cell r="P1253">
            <v>0</v>
          </cell>
          <cell r="Q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0</v>
          </cell>
          <cell r="V1253">
            <v>0</v>
          </cell>
          <cell r="W1253">
            <v>5576.66</v>
          </cell>
          <cell r="X1253">
            <v>5576.66</v>
          </cell>
          <cell r="Y1253">
            <v>0</v>
          </cell>
          <cell r="Z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0</v>
          </cell>
          <cell r="AE1253">
            <v>0</v>
          </cell>
          <cell r="AF1253"/>
          <cell r="AG1253"/>
          <cell r="AH1253"/>
          <cell r="AI1253">
            <v>0</v>
          </cell>
          <cell r="AJ1253">
            <v>0</v>
          </cell>
          <cell r="AK1253">
            <v>276.66000000000003</v>
          </cell>
          <cell r="AL1253">
            <v>276.66000000000003</v>
          </cell>
          <cell r="AM1253"/>
          <cell r="AN1253"/>
          <cell r="AO1253"/>
          <cell r="AP1253">
            <v>0</v>
          </cell>
          <cell r="AQ1253">
            <v>0</v>
          </cell>
          <cell r="AR1253">
            <v>5300</v>
          </cell>
          <cell r="AS1253">
            <v>5300</v>
          </cell>
          <cell r="AT1253"/>
          <cell r="AU1253"/>
          <cell r="AV1253"/>
          <cell r="AW1253">
            <v>0</v>
          </cell>
          <cell r="AX1253">
            <v>0</v>
          </cell>
          <cell r="AY1253">
            <v>0</v>
          </cell>
          <cell r="AZ1253">
            <v>0</v>
          </cell>
          <cell r="BA1253"/>
          <cell r="BB1253"/>
          <cell r="BC1253"/>
          <cell r="BD1253">
            <v>0</v>
          </cell>
          <cell r="BE1253">
            <v>0</v>
          </cell>
          <cell r="BF1253">
            <v>0</v>
          </cell>
          <cell r="BG1253">
            <v>0</v>
          </cell>
          <cell r="BH1253"/>
          <cell r="BI1253"/>
          <cell r="BJ1253"/>
          <cell r="BK1253">
            <v>0</v>
          </cell>
          <cell r="BL1253">
            <v>0</v>
          </cell>
          <cell r="BM1253"/>
          <cell r="BN1253">
            <v>0</v>
          </cell>
          <cell r="BO1253">
            <v>0</v>
          </cell>
        </row>
        <row r="1254">
          <cell r="I1254" t="str">
            <v>4764/18</v>
          </cell>
          <cell r="J1254" t="str">
            <v>I_4764/18</v>
          </cell>
          <cell r="K1254">
            <v>2018</v>
          </cell>
          <cell r="L1254">
            <v>2021</v>
          </cell>
          <cell r="M1254">
            <v>3235.01</v>
          </cell>
          <cell r="N1254">
            <v>3235.01</v>
          </cell>
          <cell r="O1254">
            <v>0</v>
          </cell>
          <cell r="P1254">
            <v>0</v>
          </cell>
          <cell r="Q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0</v>
          </cell>
          <cell r="V1254">
            <v>2700</v>
          </cell>
          <cell r="W1254">
            <v>535.01</v>
          </cell>
          <cell r="X1254">
            <v>535.01</v>
          </cell>
          <cell r="Y1254">
            <v>0</v>
          </cell>
          <cell r="Z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0</v>
          </cell>
          <cell r="AE1254">
            <v>0</v>
          </cell>
          <cell r="AF1254"/>
          <cell r="AG1254"/>
          <cell r="AH1254"/>
          <cell r="AI1254">
            <v>0</v>
          </cell>
          <cell r="AJ1254">
            <v>0</v>
          </cell>
          <cell r="AK1254">
            <v>235.01</v>
          </cell>
          <cell r="AL1254">
            <v>235.01</v>
          </cell>
          <cell r="AM1254"/>
          <cell r="AN1254"/>
          <cell r="AO1254"/>
          <cell r="AP1254">
            <v>0</v>
          </cell>
          <cell r="AQ1254">
            <v>0</v>
          </cell>
          <cell r="AR1254">
            <v>300</v>
          </cell>
          <cell r="AS1254">
            <v>300</v>
          </cell>
          <cell r="AT1254"/>
          <cell r="AU1254"/>
          <cell r="AV1254"/>
          <cell r="AW1254">
            <v>0</v>
          </cell>
          <cell r="AX1254">
            <v>0</v>
          </cell>
          <cell r="AY1254">
            <v>0</v>
          </cell>
          <cell r="AZ1254">
            <v>0</v>
          </cell>
          <cell r="BA1254"/>
          <cell r="BB1254"/>
          <cell r="BC1254"/>
          <cell r="BD1254">
            <v>0</v>
          </cell>
          <cell r="BE1254">
            <v>0</v>
          </cell>
          <cell r="BF1254">
            <v>0</v>
          </cell>
          <cell r="BG1254">
            <v>0</v>
          </cell>
          <cell r="BH1254"/>
          <cell r="BI1254"/>
          <cell r="BJ1254"/>
          <cell r="BK1254">
            <v>0</v>
          </cell>
          <cell r="BL1254">
            <v>0</v>
          </cell>
          <cell r="BM1254"/>
          <cell r="BN1254">
            <v>0</v>
          </cell>
          <cell r="BO1254">
            <v>0</v>
          </cell>
        </row>
        <row r="1255">
          <cell r="I1255" t="str">
            <v>4765/18</v>
          </cell>
          <cell r="J1255" t="str">
            <v>I_4765/18</v>
          </cell>
          <cell r="K1255">
            <v>2018</v>
          </cell>
          <cell r="L1255">
            <v>2021</v>
          </cell>
          <cell r="M1255">
            <v>5576.66</v>
          </cell>
          <cell r="N1255">
            <v>5576.66</v>
          </cell>
          <cell r="O1255">
            <v>0</v>
          </cell>
          <cell r="P1255">
            <v>0</v>
          </cell>
          <cell r="Q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0</v>
          </cell>
          <cell r="V1255">
            <v>0</v>
          </cell>
          <cell r="W1255">
            <v>5576.66</v>
          </cell>
          <cell r="X1255">
            <v>5576.66</v>
          </cell>
          <cell r="Y1255">
            <v>0</v>
          </cell>
          <cell r="Z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0</v>
          </cell>
          <cell r="AE1255">
            <v>0</v>
          </cell>
          <cell r="AF1255"/>
          <cell r="AG1255"/>
          <cell r="AH1255"/>
          <cell r="AI1255">
            <v>0</v>
          </cell>
          <cell r="AJ1255">
            <v>0</v>
          </cell>
          <cell r="AK1255">
            <v>276.66000000000003</v>
          </cell>
          <cell r="AL1255">
            <v>276.66000000000003</v>
          </cell>
          <cell r="AM1255"/>
          <cell r="AN1255"/>
          <cell r="AO1255"/>
          <cell r="AP1255">
            <v>0</v>
          </cell>
          <cell r="AQ1255">
            <v>0</v>
          </cell>
          <cell r="AR1255">
            <v>5300</v>
          </cell>
          <cell r="AS1255">
            <v>5300</v>
          </cell>
          <cell r="AT1255"/>
          <cell r="AU1255"/>
          <cell r="AV1255"/>
          <cell r="AW1255">
            <v>0</v>
          </cell>
          <cell r="AX1255">
            <v>0</v>
          </cell>
          <cell r="AY1255">
            <v>0</v>
          </cell>
          <cell r="AZ1255">
            <v>0</v>
          </cell>
          <cell r="BA1255"/>
          <cell r="BB1255"/>
          <cell r="BC1255"/>
          <cell r="BD1255">
            <v>0</v>
          </cell>
          <cell r="BE1255">
            <v>0</v>
          </cell>
          <cell r="BF1255">
            <v>0</v>
          </cell>
          <cell r="BG1255">
            <v>0</v>
          </cell>
          <cell r="BH1255"/>
          <cell r="BI1255"/>
          <cell r="BJ1255"/>
          <cell r="BK1255">
            <v>0</v>
          </cell>
          <cell r="BL1255">
            <v>0</v>
          </cell>
          <cell r="BM1255"/>
          <cell r="BN1255">
            <v>0</v>
          </cell>
          <cell r="BO1255">
            <v>0</v>
          </cell>
        </row>
        <row r="1256">
          <cell r="I1256" t="str">
            <v>4766/18</v>
          </cell>
          <cell r="J1256" t="str">
            <v>I_4766/18</v>
          </cell>
          <cell r="K1256">
            <v>2018</v>
          </cell>
          <cell r="L1256">
            <v>2021</v>
          </cell>
          <cell r="M1256">
            <v>5576.66</v>
          </cell>
          <cell r="N1256">
            <v>5576.66</v>
          </cell>
          <cell r="O1256">
            <v>0</v>
          </cell>
          <cell r="P1256">
            <v>0</v>
          </cell>
          <cell r="Q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0</v>
          </cell>
          <cell r="V1256">
            <v>0</v>
          </cell>
          <cell r="W1256">
            <v>5576.66</v>
          </cell>
          <cell r="X1256">
            <v>5576.66</v>
          </cell>
          <cell r="Y1256">
            <v>0</v>
          </cell>
          <cell r="Z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0</v>
          </cell>
          <cell r="AE1256">
            <v>0</v>
          </cell>
          <cell r="AF1256"/>
          <cell r="AG1256"/>
          <cell r="AH1256"/>
          <cell r="AI1256">
            <v>0</v>
          </cell>
          <cell r="AJ1256">
            <v>0</v>
          </cell>
          <cell r="AK1256">
            <v>276.66000000000003</v>
          </cell>
          <cell r="AL1256">
            <v>276.66000000000003</v>
          </cell>
          <cell r="AM1256"/>
          <cell r="AN1256"/>
          <cell r="AO1256"/>
          <cell r="AP1256">
            <v>0</v>
          </cell>
          <cell r="AQ1256">
            <v>0</v>
          </cell>
          <cell r="AR1256">
            <v>5300</v>
          </cell>
          <cell r="AS1256">
            <v>5300</v>
          </cell>
          <cell r="AT1256"/>
          <cell r="AU1256"/>
          <cell r="AV1256"/>
          <cell r="AW1256">
            <v>0</v>
          </cell>
          <cell r="AX1256">
            <v>0</v>
          </cell>
          <cell r="AY1256">
            <v>0</v>
          </cell>
          <cell r="AZ1256">
            <v>0</v>
          </cell>
          <cell r="BA1256"/>
          <cell r="BB1256"/>
          <cell r="BC1256"/>
          <cell r="BD1256">
            <v>0</v>
          </cell>
          <cell r="BE1256">
            <v>0</v>
          </cell>
          <cell r="BF1256">
            <v>0</v>
          </cell>
          <cell r="BG1256">
            <v>0</v>
          </cell>
          <cell r="BH1256"/>
          <cell r="BI1256"/>
          <cell r="BJ1256"/>
          <cell r="BK1256">
            <v>0</v>
          </cell>
          <cell r="BL1256">
            <v>0</v>
          </cell>
          <cell r="BM1256"/>
          <cell r="BN1256">
            <v>0</v>
          </cell>
          <cell r="BO1256">
            <v>0</v>
          </cell>
        </row>
        <row r="1257">
          <cell r="I1257" t="str">
            <v>4767/18</v>
          </cell>
          <cell r="J1257" t="str">
            <v>I_4767/18</v>
          </cell>
          <cell r="K1257">
            <v>2018</v>
          </cell>
          <cell r="L1257">
            <v>2021</v>
          </cell>
          <cell r="M1257">
            <v>3235.01</v>
          </cell>
          <cell r="N1257">
            <v>3235.01</v>
          </cell>
          <cell r="O1257">
            <v>0</v>
          </cell>
          <cell r="P1257">
            <v>0</v>
          </cell>
          <cell r="Q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0</v>
          </cell>
          <cell r="V1257">
            <v>0</v>
          </cell>
          <cell r="W1257">
            <v>3235.01</v>
          </cell>
          <cell r="X1257">
            <v>3235.01</v>
          </cell>
          <cell r="Y1257">
            <v>0</v>
          </cell>
          <cell r="Z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0</v>
          </cell>
          <cell r="AE1257">
            <v>0</v>
          </cell>
          <cell r="AF1257"/>
          <cell r="AG1257"/>
          <cell r="AH1257"/>
          <cell r="AI1257">
            <v>0</v>
          </cell>
          <cell r="AJ1257">
            <v>0</v>
          </cell>
          <cell r="AK1257">
            <v>235.01</v>
          </cell>
          <cell r="AL1257">
            <v>235.01</v>
          </cell>
          <cell r="AM1257"/>
          <cell r="AN1257"/>
          <cell r="AO1257"/>
          <cell r="AP1257">
            <v>0</v>
          </cell>
          <cell r="AQ1257">
            <v>0</v>
          </cell>
          <cell r="AR1257">
            <v>3000</v>
          </cell>
          <cell r="AS1257">
            <v>3000</v>
          </cell>
          <cell r="AT1257"/>
          <cell r="AU1257"/>
          <cell r="AV1257"/>
          <cell r="AW1257">
            <v>0</v>
          </cell>
          <cell r="AX1257">
            <v>0</v>
          </cell>
          <cell r="AY1257">
            <v>0</v>
          </cell>
          <cell r="AZ1257">
            <v>0</v>
          </cell>
          <cell r="BA1257"/>
          <cell r="BB1257"/>
          <cell r="BC1257"/>
          <cell r="BD1257">
            <v>0</v>
          </cell>
          <cell r="BE1257">
            <v>0</v>
          </cell>
          <cell r="BF1257">
            <v>0</v>
          </cell>
          <cell r="BG1257">
            <v>0</v>
          </cell>
          <cell r="BH1257"/>
          <cell r="BI1257"/>
          <cell r="BJ1257"/>
          <cell r="BK1257">
            <v>0</v>
          </cell>
          <cell r="BL1257">
            <v>0</v>
          </cell>
          <cell r="BM1257"/>
          <cell r="BN1257">
            <v>0</v>
          </cell>
          <cell r="BO1257">
            <v>0</v>
          </cell>
        </row>
        <row r="1258">
          <cell r="I1258" t="str">
            <v>4768/18</v>
          </cell>
          <cell r="J1258" t="str">
            <v>I_4768/18</v>
          </cell>
          <cell r="K1258">
            <v>2018</v>
          </cell>
          <cell r="L1258">
            <v>2021</v>
          </cell>
          <cell r="M1258">
            <v>7882.7</v>
          </cell>
          <cell r="N1258">
            <v>7882.7</v>
          </cell>
          <cell r="O1258">
            <v>0</v>
          </cell>
          <cell r="P1258">
            <v>0</v>
          </cell>
          <cell r="Q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0</v>
          </cell>
          <cell r="V1258">
            <v>0</v>
          </cell>
          <cell r="W1258">
            <v>7882.7</v>
          </cell>
          <cell r="X1258">
            <v>7882.7</v>
          </cell>
          <cell r="Y1258">
            <v>0</v>
          </cell>
          <cell r="Z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0</v>
          </cell>
          <cell r="AE1258">
            <v>0</v>
          </cell>
          <cell r="AF1258"/>
          <cell r="AG1258"/>
          <cell r="AH1258"/>
          <cell r="AI1258">
            <v>0</v>
          </cell>
          <cell r="AJ1258">
            <v>0</v>
          </cell>
          <cell r="AK1258">
            <v>382.7</v>
          </cell>
          <cell r="AL1258">
            <v>382.7</v>
          </cell>
          <cell r="AM1258"/>
          <cell r="AN1258"/>
          <cell r="AO1258"/>
          <cell r="AP1258">
            <v>0</v>
          </cell>
          <cell r="AQ1258">
            <v>0</v>
          </cell>
          <cell r="AR1258">
            <v>7500</v>
          </cell>
          <cell r="AS1258">
            <v>7500</v>
          </cell>
          <cell r="AT1258"/>
          <cell r="AU1258"/>
          <cell r="AV1258"/>
          <cell r="AW1258">
            <v>0</v>
          </cell>
          <cell r="AX1258">
            <v>0</v>
          </cell>
          <cell r="AY1258">
            <v>0</v>
          </cell>
          <cell r="AZ1258">
            <v>0</v>
          </cell>
          <cell r="BA1258"/>
          <cell r="BB1258"/>
          <cell r="BC1258"/>
          <cell r="BD1258">
            <v>0</v>
          </cell>
          <cell r="BE1258">
            <v>0</v>
          </cell>
          <cell r="BF1258">
            <v>0</v>
          </cell>
          <cell r="BG1258">
            <v>0</v>
          </cell>
          <cell r="BH1258"/>
          <cell r="BI1258"/>
          <cell r="BJ1258"/>
          <cell r="BK1258">
            <v>0</v>
          </cell>
          <cell r="BL1258">
            <v>0</v>
          </cell>
          <cell r="BM1258"/>
          <cell r="BN1258">
            <v>0</v>
          </cell>
          <cell r="BO1258">
            <v>0</v>
          </cell>
        </row>
        <row r="1259">
          <cell r="I1259" t="str">
            <v>4769/18</v>
          </cell>
          <cell r="J1259" t="str">
            <v>I_4769/18</v>
          </cell>
          <cell r="K1259">
            <v>2018</v>
          </cell>
          <cell r="L1259">
            <v>2021</v>
          </cell>
          <cell r="M1259">
            <v>7882.7</v>
          </cell>
          <cell r="N1259">
            <v>7882.7</v>
          </cell>
          <cell r="O1259">
            <v>0</v>
          </cell>
          <cell r="P1259">
            <v>0</v>
          </cell>
          <cell r="Q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0</v>
          </cell>
          <cell r="V1259">
            <v>0</v>
          </cell>
          <cell r="W1259">
            <v>7882.7</v>
          </cell>
          <cell r="X1259">
            <v>7882.7</v>
          </cell>
          <cell r="Y1259">
            <v>0</v>
          </cell>
          <cell r="Z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0</v>
          </cell>
          <cell r="AE1259">
            <v>0</v>
          </cell>
          <cell r="AF1259"/>
          <cell r="AG1259"/>
          <cell r="AH1259"/>
          <cell r="AI1259">
            <v>0</v>
          </cell>
          <cell r="AJ1259">
            <v>0</v>
          </cell>
          <cell r="AK1259">
            <v>382.7</v>
          </cell>
          <cell r="AL1259">
            <v>382.7</v>
          </cell>
          <cell r="AM1259"/>
          <cell r="AN1259"/>
          <cell r="AO1259"/>
          <cell r="AP1259">
            <v>0</v>
          </cell>
          <cell r="AQ1259">
            <v>0</v>
          </cell>
          <cell r="AR1259">
            <v>7500</v>
          </cell>
          <cell r="AS1259">
            <v>7500</v>
          </cell>
          <cell r="AT1259"/>
          <cell r="AU1259"/>
          <cell r="AV1259"/>
          <cell r="AW1259">
            <v>0</v>
          </cell>
          <cell r="AX1259">
            <v>0</v>
          </cell>
          <cell r="AY1259">
            <v>0</v>
          </cell>
          <cell r="AZ1259">
            <v>0</v>
          </cell>
          <cell r="BA1259"/>
          <cell r="BB1259"/>
          <cell r="BC1259"/>
          <cell r="BD1259">
            <v>0</v>
          </cell>
          <cell r="BE1259">
            <v>0</v>
          </cell>
          <cell r="BF1259">
            <v>0</v>
          </cell>
          <cell r="BG1259">
            <v>0</v>
          </cell>
          <cell r="BH1259"/>
          <cell r="BI1259"/>
          <cell r="BJ1259"/>
          <cell r="BK1259">
            <v>0</v>
          </cell>
          <cell r="BL1259">
            <v>0</v>
          </cell>
          <cell r="BM1259"/>
          <cell r="BN1259">
            <v>0</v>
          </cell>
          <cell r="BO1259">
            <v>0</v>
          </cell>
        </row>
        <row r="1260">
          <cell r="I1260" t="str">
            <v>4770/18</v>
          </cell>
          <cell r="J1260" t="str">
            <v>I_4770/18</v>
          </cell>
          <cell r="K1260">
            <v>2018</v>
          </cell>
          <cell r="L1260">
            <v>2021</v>
          </cell>
          <cell r="M1260">
            <v>5576.66</v>
          </cell>
          <cell r="N1260">
            <v>5576.66</v>
          </cell>
          <cell r="O1260">
            <v>0</v>
          </cell>
          <cell r="P1260">
            <v>0</v>
          </cell>
          <cell r="Q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0</v>
          </cell>
          <cell r="V1260">
            <v>0</v>
          </cell>
          <cell r="W1260">
            <v>5576.66</v>
          </cell>
          <cell r="X1260">
            <v>5576.66</v>
          </cell>
          <cell r="Y1260">
            <v>0</v>
          </cell>
          <cell r="Z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0</v>
          </cell>
          <cell r="AE1260">
            <v>0</v>
          </cell>
          <cell r="AF1260"/>
          <cell r="AG1260"/>
          <cell r="AH1260"/>
          <cell r="AI1260">
            <v>0</v>
          </cell>
          <cell r="AJ1260">
            <v>0</v>
          </cell>
          <cell r="AK1260">
            <v>276.66000000000003</v>
          </cell>
          <cell r="AL1260">
            <v>276.66000000000003</v>
          </cell>
          <cell r="AM1260"/>
          <cell r="AN1260"/>
          <cell r="AO1260"/>
          <cell r="AP1260">
            <v>0</v>
          </cell>
          <cell r="AQ1260">
            <v>0</v>
          </cell>
          <cell r="AR1260">
            <v>5300</v>
          </cell>
          <cell r="AS1260">
            <v>5300</v>
          </cell>
          <cell r="AT1260"/>
          <cell r="AU1260"/>
          <cell r="AV1260"/>
          <cell r="AW1260">
            <v>0</v>
          </cell>
          <cell r="AX1260">
            <v>0</v>
          </cell>
          <cell r="AY1260">
            <v>0</v>
          </cell>
          <cell r="AZ1260">
            <v>0</v>
          </cell>
          <cell r="BA1260"/>
          <cell r="BB1260"/>
          <cell r="BC1260"/>
          <cell r="BD1260">
            <v>0</v>
          </cell>
          <cell r="BE1260">
            <v>0</v>
          </cell>
          <cell r="BF1260">
            <v>0</v>
          </cell>
          <cell r="BG1260">
            <v>0</v>
          </cell>
          <cell r="BH1260"/>
          <cell r="BI1260"/>
          <cell r="BJ1260"/>
          <cell r="BK1260">
            <v>0</v>
          </cell>
          <cell r="BL1260">
            <v>0</v>
          </cell>
          <cell r="BM1260"/>
          <cell r="BN1260">
            <v>0</v>
          </cell>
          <cell r="BO1260">
            <v>0</v>
          </cell>
        </row>
        <row r="1261">
          <cell r="I1261" t="str">
            <v>4771/18</v>
          </cell>
          <cell r="J1261" t="str">
            <v>I_4771/18</v>
          </cell>
          <cell r="K1261">
            <v>2018</v>
          </cell>
          <cell r="L1261">
            <v>2021</v>
          </cell>
          <cell r="M1261">
            <v>3235.01</v>
          </cell>
          <cell r="N1261">
            <v>3235.01</v>
          </cell>
          <cell r="O1261">
            <v>0</v>
          </cell>
          <cell r="P1261">
            <v>0</v>
          </cell>
          <cell r="Q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0</v>
          </cell>
          <cell r="V1261">
            <v>0</v>
          </cell>
          <cell r="W1261">
            <v>3235.01</v>
          </cell>
          <cell r="X1261">
            <v>3235.01</v>
          </cell>
          <cell r="Y1261">
            <v>0</v>
          </cell>
          <cell r="Z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0</v>
          </cell>
          <cell r="AE1261">
            <v>0</v>
          </cell>
          <cell r="AF1261"/>
          <cell r="AG1261"/>
          <cell r="AH1261"/>
          <cell r="AI1261">
            <v>0</v>
          </cell>
          <cell r="AJ1261">
            <v>0</v>
          </cell>
          <cell r="AK1261">
            <v>235.01</v>
          </cell>
          <cell r="AL1261">
            <v>235.01</v>
          </cell>
          <cell r="AM1261"/>
          <cell r="AN1261"/>
          <cell r="AO1261"/>
          <cell r="AP1261">
            <v>0</v>
          </cell>
          <cell r="AQ1261">
            <v>0</v>
          </cell>
          <cell r="AR1261">
            <v>3000</v>
          </cell>
          <cell r="AS1261">
            <v>3000</v>
          </cell>
          <cell r="AT1261"/>
          <cell r="AU1261"/>
          <cell r="AV1261"/>
          <cell r="AW1261">
            <v>0</v>
          </cell>
          <cell r="AX1261">
            <v>0</v>
          </cell>
          <cell r="AY1261">
            <v>0</v>
          </cell>
          <cell r="AZ1261">
            <v>0</v>
          </cell>
          <cell r="BA1261"/>
          <cell r="BB1261"/>
          <cell r="BC1261"/>
          <cell r="BD1261">
            <v>0</v>
          </cell>
          <cell r="BE1261">
            <v>0</v>
          </cell>
          <cell r="BF1261">
            <v>0</v>
          </cell>
          <cell r="BG1261">
            <v>0</v>
          </cell>
          <cell r="BH1261"/>
          <cell r="BI1261"/>
          <cell r="BJ1261"/>
          <cell r="BK1261">
            <v>0</v>
          </cell>
          <cell r="BL1261">
            <v>0</v>
          </cell>
          <cell r="BM1261"/>
          <cell r="BN1261">
            <v>0</v>
          </cell>
          <cell r="BO1261">
            <v>0</v>
          </cell>
        </row>
        <row r="1262">
          <cell r="I1262" t="str">
            <v>4772/18</v>
          </cell>
          <cell r="J1262" t="str">
            <v>I_4772/18</v>
          </cell>
          <cell r="K1262">
            <v>2018</v>
          </cell>
          <cell r="L1262">
            <v>2021</v>
          </cell>
          <cell r="M1262">
            <v>7882.7</v>
          </cell>
          <cell r="N1262">
            <v>7882.7</v>
          </cell>
          <cell r="O1262">
            <v>0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0</v>
          </cell>
          <cell r="V1262">
            <v>0</v>
          </cell>
          <cell r="W1262">
            <v>7882.7</v>
          </cell>
          <cell r="X1262">
            <v>7882.7</v>
          </cell>
          <cell r="Y1262">
            <v>0</v>
          </cell>
          <cell r="Z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0</v>
          </cell>
          <cell r="AE1262">
            <v>0</v>
          </cell>
          <cell r="AF1262"/>
          <cell r="AG1262"/>
          <cell r="AH1262"/>
          <cell r="AI1262">
            <v>0</v>
          </cell>
          <cell r="AJ1262">
            <v>0</v>
          </cell>
          <cell r="AK1262">
            <v>382.7</v>
          </cell>
          <cell r="AL1262">
            <v>382.7</v>
          </cell>
          <cell r="AM1262"/>
          <cell r="AN1262"/>
          <cell r="AO1262"/>
          <cell r="AP1262">
            <v>0</v>
          </cell>
          <cell r="AQ1262">
            <v>0</v>
          </cell>
          <cell r="AR1262">
            <v>7500</v>
          </cell>
          <cell r="AS1262">
            <v>7500</v>
          </cell>
          <cell r="AT1262"/>
          <cell r="AU1262"/>
          <cell r="AV1262"/>
          <cell r="AW1262">
            <v>0</v>
          </cell>
          <cell r="AX1262">
            <v>0</v>
          </cell>
          <cell r="AY1262">
            <v>0</v>
          </cell>
          <cell r="AZ1262">
            <v>0</v>
          </cell>
          <cell r="BA1262"/>
          <cell r="BB1262"/>
          <cell r="BC1262"/>
          <cell r="BD1262">
            <v>0</v>
          </cell>
          <cell r="BE1262">
            <v>0</v>
          </cell>
          <cell r="BF1262">
            <v>0</v>
          </cell>
          <cell r="BG1262">
            <v>0</v>
          </cell>
          <cell r="BH1262"/>
          <cell r="BI1262"/>
          <cell r="BJ1262"/>
          <cell r="BK1262">
            <v>0</v>
          </cell>
          <cell r="BL1262">
            <v>0</v>
          </cell>
          <cell r="BM1262"/>
          <cell r="BN1262">
            <v>0</v>
          </cell>
          <cell r="BO1262">
            <v>0</v>
          </cell>
        </row>
        <row r="1263">
          <cell r="I1263" t="str">
            <v>4773/18</v>
          </cell>
          <cell r="J1263" t="str">
            <v>I_4773/18</v>
          </cell>
          <cell r="K1263">
            <v>2018</v>
          </cell>
          <cell r="L1263">
            <v>2021</v>
          </cell>
          <cell r="M1263">
            <v>3235.01</v>
          </cell>
          <cell r="N1263">
            <v>3235.01</v>
          </cell>
          <cell r="O1263">
            <v>0</v>
          </cell>
          <cell r="P1263">
            <v>0</v>
          </cell>
          <cell r="Q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0</v>
          </cell>
          <cell r="V1263">
            <v>0</v>
          </cell>
          <cell r="W1263">
            <v>3235.01</v>
          </cell>
          <cell r="X1263">
            <v>3235.01</v>
          </cell>
          <cell r="Y1263">
            <v>0</v>
          </cell>
          <cell r="Z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0</v>
          </cell>
          <cell r="AE1263">
            <v>0</v>
          </cell>
          <cell r="AF1263"/>
          <cell r="AG1263"/>
          <cell r="AH1263"/>
          <cell r="AI1263">
            <v>0</v>
          </cell>
          <cell r="AJ1263">
            <v>0</v>
          </cell>
          <cell r="AK1263">
            <v>235.01</v>
          </cell>
          <cell r="AL1263">
            <v>235.01</v>
          </cell>
          <cell r="AM1263"/>
          <cell r="AN1263"/>
          <cell r="AO1263"/>
          <cell r="AP1263">
            <v>0</v>
          </cell>
          <cell r="AQ1263">
            <v>0</v>
          </cell>
          <cell r="AR1263">
            <v>3000</v>
          </cell>
          <cell r="AS1263">
            <v>3000</v>
          </cell>
          <cell r="AT1263"/>
          <cell r="AU1263"/>
          <cell r="AV1263"/>
          <cell r="AW1263">
            <v>0</v>
          </cell>
          <cell r="AX1263">
            <v>0</v>
          </cell>
          <cell r="AY1263">
            <v>0</v>
          </cell>
          <cell r="AZ1263">
            <v>0</v>
          </cell>
          <cell r="BA1263"/>
          <cell r="BB1263"/>
          <cell r="BC1263"/>
          <cell r="BD1263">
            <v>0</v>
          </cell>
          <cell r="BE1263">
            <v>0</v>
          </cell>
          <cell r="BF1263">
            <v>0</v>
          </cell>
          <cell r="BG1263">
            <v>0</v>
          </cell>
          <cell r="BH1263"/>
          <cell r="BI1263"/>
          <cell r="BJ1263"/>
          <cell r="BK1263">
            <v>0</v>
          </cell>
          <cell r="BL1263">
            <v>0</v>
          </cell>
          <cell r="BM1263"/>
          <cell r="BN1263">
            <v>0</v>
          </cell>
          <cell r="BO1263">
            <v>0</v>
          </cell>
        </row>
        <row r="1264">
          <cell r="I1264" t="str">
            <v>4774/18</v>
          </cell>
          <cell r="J1264" t="str">
            <v>I_4774/18</v>
          </cell>
          <cell r="K1264">
            <v>2018</v>
          </cell>
          <cell r="L1264">
            <v>2021</v>
          </cell>
          <cell r="M1264">
            <v>5576.66</v>
          </cell>
          <cell r="N1264">
            <v>5576.66</v>
          </cell>
          <cell r="O1264">
            <v>0</v>
          </cell>
          <cell r="P1264">
            <v>0</v>
          </cell>
          <cell r="Q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0</v>
          </cell>
          <cell r="V1264">
            <v>0</v>
          </cell>
          <cell r="W1264">
            <v>5576.66</v>
          </cell>
          <cell r="X1264">
            <v>5576.66</v>
          </cell>
          <cell r="Y1264">
            <v>0</v>
          </cell>
          <cell r="Z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0</v>
          </cell>
          <cell r="AE1264">
            <v>0</v>
          </cell>
          <cell r="AF1264"/>
          <cell r="AG1264"/>
          <cell r="AH1264"/>
          <cell r="AI1264">
            <v>0</v>
          </cell>
          <cell r="AJ1264">
            <v>0</v>
          </cell>
          <cell r="AK1264">
            <v>576.66</v>
          </cell>
          <cell r="AL1264">
            <v>576.66</v>
          </cell>
          <cell r="AM1264"/>
          <cell r="AN1264"/>
          <cell r="AO1264"/>
          <cell r="AP1264">
            <v>0</v>
          </cell>
          <cell r="AQ1264">
            <v>0</v>
          </cell>
          <cell r="AR1264">
            <v>5000</v>
          </cell>
          <cell r="AS1264">
            <v>5000</v>
          </cell>
          <cell r="AT1264"/>
          <cell r="AU1264"/>
          <cell r="AV1264"/>
          <cell r="AW1264">
            <v>0</v>
          </cell>
          <cell r="AX1264">
            <v>0</v>
          </cell>
          <cell r="AY1264">
            <v>0</v>
          </cell>
          <cell r="AZ1264">
            <v>0</v>
          </cell>
          <cell r="BA1264"/>
          <cell r="BB1264"/>
          <cell r="BC1264"/>
          <cell r="BD1264">
            <v>0</v>
          </cell>
          <cell r="BE1264">
            <v>0</v>
          </cell>
          <cell r="BF1264">
            <v>0</v>
          </cell>
          <cell r="BG1264">
            <v>0</v>
          </cell>
          <cell r="BH1264"/>
          <cell r="BI1264"/>
          <cell r="BJ1264"/>
          <cell r="BK1264">
            <v>0</v>
          </cell>
          <cell r="BL1264">
            <v>0</v>
          </cell>
          <cell r="BM1264"/>
          <cell r="BN1264">
            <v>0</v>
          </cell>
          <cell r="BO1264">
            <v>0</v>
          </cell>
        </row>
        <row r="1265">
          <cell r="I1265" t="str">
            <v>4775/18</v>
          </cell>
          <cell r="J1265" t="str">
            <v>I_4775/18</v>
          </cell>
          <cell r="K1265">
            <v>2018</v>
          </cell>
          <cell r="L1265">
            <v>2021</v>
          </cell>
          <cell r="M1265">
            <v>3235.01</v>
          </cell>
          <cell r="N1265">
            <v>3235.01</v>
          </cell>
          <cell r="O1265">
            <v>0</v>
          </cell>
          <cell r="P1265">
            <v>0</v>
          </cell>
          <cell r="Q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0</v>
          </cell>
          <cell r="V1265">
            <v>0</v>
          </cell>
          <cell r="W1265">
            <v>3235.01</v>
          </cell>
          <cell r="X1265">
            <v>3235.01</v>
          </cell>
          <cell r="Y1265">
            <v>0</v>
          </cell>
          <cell r="Z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  <cell r="AE1265">
            <v>0</v>
          </cell>
          <cell r="AF1265"/>
          <cell r="AG1265"/>
          <cell r="AH1265"/>
          <cell r="AI1265">
            <v>0</v>
          </cell>
          <cell r="AJ1265">
            <v>0</v>
          </cell>
          <cell r="AK1265">
            <v>235.01</v>
          </cell>
          <cell r="AL1265">
            <v>235.01</v>
          </cell>
          <cell r="AM1265"/>
          <cell r="AN1265"/>
          <cell r="AO1265"/>
          <cell r="AP1265">
            <v>0</v>
          </cell>
          <cell r="AQ1265">
            <v>0</v>
          </cell>
          <cell r="AR1265">
            <v>3000</v>
          </cell>
          <cell r="AS1265">
            <v>3000</v>
          </cell>
          <cell r="AT1265"/>
          <cell r="AU1265"/>
          <cell r="AV1265"/>
          <cell r="AW1265">
            <v>0</v>
          </cell>
          <cell r="AX1265">
            <v>0</v>
          </cell>
          <cell r="AY1265">
            <v>0</v>
          </cell>
          <cell r="AZ1265">
            <v>0</v>
          </cell>
          <cell r="BA1265"/>
          <cell r="BB1265"/>
          <cell r="BC1265"/>
          <cell r="BD1265">
            <v>0</v>
          </cell>
          <cell r="BE1265">
            <v>0</v>
          </cell>
          <cell r="BF1265">
            <v>0</v>
          </cell>
          <cell r="BG1265">
            <v>0</v>
          </cell>
          <cell r="BH1265"/>
          <cell r="BI1265"/>
          <cell r="BJ1265"/>
          <cell r="BK1265">
            <v>0</v>
          </cell>
          <cell r="BL1265">
            <v>0</v>
          </cell>
          <cell r="BM1265"/>
          <cell r="BN1265">
            <v>0</v>
          </cell>
          <cell r="BO1265">
            <v>0</v>
          </cell>
        </row>
        <row r="1266">
          <cell r="I1266" t="str">
            <v>4776/18</v>
          </cell>
          <cell r="J1266" t="str">
            <v>I_4776/18</v>
          </cell>
          <cell r="K1266">
            <v>2018</v>
          </cell>
          <cell r="L1266">
            <v>2021</v>
          </cell>
          <cell r="M1266">
            <v>3235.01</v>
          </cell>
          <cell r="N1266">
            <v>3235.01</v>
          </cell>
          <cell r="O1266">
            <v>0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3235.01</v>
          </cell>
          <cell r="X1266">
            <v>3235.01</v>
          </cell>
          <cell r="Y1266">
            <v>0</v>
          </cell>
          <cell r="Z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0</v>
          </cell>
          <cell r="AE1266">
            <v>0</v>
          </cell>
          <cell r="AF1266"/>
          <cell r="AG1266"/>
          <cell r="AH1266"/>
          <cell r="AI1266">
            <v>0</v>
          </cell>
          <cell r="AJ1266">
            <v>0</v>
          </cell>
          <cell r="AK1266">
            <v>235.01</v>
          </cell>
          <cell r="AL1266">
            <v>235.01</v>
          </cell>
          <cell r="AM1266"/>
          <cell r="AN1266"/>
          <cell r="AO1266"/>
          <cell r="AP1266">
            <v>0</v>
          </cell>
          <cell r="AQ1266">
            <v>0</v>
          </cell>
          <cell r="AR1266">
            <v>3000</v>
          </cell>
          <cell r="AS1266">
            <v>3000</v>
          </cell>
          <cell r="AT1266"/>
          <cell r="AU1266"/>
          <cell r="AV1266"/>
          <cell r="AW1266">
            <v>0</v>
          </cell>
          <cell r="AX1266">
            <v>0</v>
          </cell>
          <cell r="AY1266">
            <v>0</v>
          </cell>
          <cell r="AZ1266">
            <v>0</v>
          </cell>
          <cell r="BA1266"/>
          <cell r="BB1266"/>
          <cell r="BC1266"/>
          <cell r="BD1266">
            <v>0</v>
          </cell>
          <cell r="BE1266">
            <v>0</v>
          </cell>
          <cell r="BF1266">
            <v>0</v>
          </cell>
          <cell r="BG1266">
            <v>0</v>
          </cell>
          <cell r="BH1266"/>
          <cell r="BI1266"/>
          <cell r="BJ1266"/>
          <cell r="BK1266">
            <v>0</v>
          </cell>
          <cell r="BL1266">
            <v>0</v>
          </cell>
          <cell r="BM1266"/>
          <cell r="BN1266">
            <v>0</v>
          </cell>
          <cell r="BO1266">
            <v>0</v>
          </cell>
        </row>
        <row r="1267">
          <cell r="I1267" t="str">
            <v>4781/18</v>
          </cell>
          <cell r="J1267" t="str">
            <v>I_4781/18</v>
          </cell>
          <cell r="K1267">
            <v>2018</v>
          </cell>
          <cell r="L1267">
            <v>2022</v>
          </cell>
          <cell r="M1267">
            <v>3235.01</v>
          </cell>
          <cell r="N1267">
            <v>3235.01</v>
          </cell>
          <cell r="O1267">
            <v>0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3235.01</v>
          </cell>
          <cell r="X1267">
            <v>3235.01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0</v>
          </cell>
          <cell r="AE1267">
            <v>0</v>
          </cell>
          <cell r="AF1267"/>
          <cell r="AG1267"/>
          <cell r="AH1267"/>
          <cell r="AI1267">
            <v>0</v>
          </cell>
          <cell r="AJ1267">
            <v>0</v>
          </cell>
          <cell r="AK1267">
            <v>0</v>
          </cell>
          <cell r="AL1267">
            <v>0</v>
          </cell>
          <cell r="AM1267"/>
          <cell r="AN1267"/>
          <cell r="AO1267"/>
          <cell r="AP1267">
            <v>0</v>
          </cell>
          <cell r="AQ1267">
            <v>0</v>
          </cell>
          <cell r="AR1267">
            <v>235.01</v>
          </cell>
          <cell r="AS1267">
            <v>235.01</v>
          </cell>
          <cell r="AT1267"/>
          <cell r="AU1267"/>
          <cell r="AV1267"/>
          <cell r="AW1267">
            <v>0</v>
          </cell>
          <cell r="AX1267">
            <v>0</v>
          </cell>
          <cell r="AY1267">
            <v>3000</v>
          </cell>
          <cell r="AZ1267">
            <v>3000</v>
          </cell>
          <cell r="BA1267"/>
          <cell r="BB1267"/>
          <cell r="BC1267"/>
          <cell r="BD1267">
            <v>0</v>
          </cell>
          <cell r="BE1267">
            <v>0</v>
          </cell>
          <cell r="BF1267">
            <v>0</v>
          </cell>
          <cell r="BG1267">
            <v>0</v>
          </cell>
          <cell r="BH1267"/>
          <cell r="BI1267"/>
          <cell r="BJ1267"/>
          <cell r="BK1267">
            <v>0</v>
          </cell>
          <cell r="BL1267">
            <v>0</v>
          </cell>
          <cell r="BM1267"/>
          <cell r="BN1267">
            <v>0</v>
          </cell>
          <cell r="BO1267">
            <v>0</v>
          </cell>
        </row>
        <row r="1268">
          <cell r="I1268" t="str">
            <v>4782/18</v>
          </cell>
          <cell r="J1268" t="str">
            <v>I_4782/18</v>
          </cell>
          <cell r="K1268">
            <v>2018</v>
          </cell>
          <cell r="L1268">
            <v>2022</v>
          </cell>
          <cell r="M1268">
            <v>3235.01</v>
          </cell>
          <cell r="N1268">
            <v>3235.01</v>
          </cell>
          <cell r="O1268">
            <v>0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0</v>
          </cell>
          <cell r="V1268">
            <v>0</v>
          </cell>
          <cell r="W1268">
            <v>3235.01</v>
          </cell>
          <cell r="X1268">
            <v>3235.01</v>
          </cell>
          <cell r="Y1268">
            <v>0</v>
          </cell>
          <cell r="Z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0</v>
          </cell>
          <cell r="AE1268">
            <v>0</v>
          </cell>
          <cell r="AF1268"/>
          <cell r="AG1268"/>
          <cell r="AH1268"/>
          <cell r="AI1268">
            <v>0</v>
          </cell>
          <cell r="AJ1268">
            <v>0</v>
          </cell>
          <cell r="AK1268">
            <v>0</v>
          </cell>
          <cell r="AL1268">
            <v>0</v>
          </cell>
          <cell r="AM1268"/>
          <cell r="AN1268"/>
          <cell r="AO1268"/>
          <cell r="AP1268">
            <v>0</v>
          </cell>
          <cell r="AQ1268">
            <v>0</v>
          </cell>
          <cell r="AR1268">
            <v>235.01</v>
          </cell>
          <cell r="AS1268">
            <v>235.01</v>
          </cell>
          <cell r="AT1268"/>
          <cell r="AU1268"/>
          <cell r="AV1268"/>
          <cell r="AW1268">
            <v>0</v>
          </cell>
          <cell r="AX1268">
            <v>0</v>
          </cell>
          <cell r="AY1268">
            <v>3000</v>
          </cell>
          <cell r="AZ1268">
            <v>3000</v>
          </cell>
          <cell r="BA1268"/>
          <cell r="BB1268"/>
          <cell r="BC1268"/>
          <cell r="BD1268">
            <v>0</v>
          </cell>
          <cell r="BE1268">
            <v>0</v>
          </cell>
          <cell r="BF1268">
            <v>0</v>
          </cell>
          <cell r="BG1268">
            <v>0</v>
          </cell>
          <cell r="BH1268"/>
          <cell r="BI1268"/>
          <cell r="BJ1268"/>
          <cell r="BK1268">
            <v>0</v>
          </cell>
          <cell r="BL1268">
            <v>0</v>
          </cell>
          <cell r="BM1268"/>
          <cell r="BN1268">
            <v>0</v>
          </cell>
          <cell r="BO1268">
            <v>0</v>
          </cell>
        </row>
        <row r="1269">
          <cell r="I1269" t="str">
            <v>4783/18</v>
          </cell>
          <cell r="J1269" t="str">
            <v>I_4783/18</v>
          </cell>
          <cell r="K1269">
            <v>2018</v>
          </cell>
          <cell r="L1269">
            <v>2022</v>
          </cell>
          <cell r="M1269">
            <v>10215.459999999999</v>
          </cell>
          <cell r="N1269">
            <v>10215.459999999999</v>
          </cell>
          <cell r="O1269">
            <v>0</v>
          </cell>
          <cell r="P1269">
            <v>0</v>
          </cell>
          <cell r="Q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0</v>
          </cell>
          <cell r="V1269">
            <v>0</v>
          </cell>
          <cell r="W1269">
            <v>10215.459999999999</v>
          </cell>
          <cell r="X1269">
            <v>10215.459999999999</v>
          </cell>
          <cell r="Y1269">
            <v>0</v>
          </cell>
          <cell r="Z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0</v>
          </cell>
          <cell r="AE1269">
            <v>0</v>
          </cell>
          <cell r="AF1269"/>
          <cell r="AG1269"/>
          <cell r="AH1269"/>
          <cell r="AI1269">
            <v>0</v>
          </cell>
          <cell r="AJ1269">
            <v>0</v>
          </cell>
          <cell r="AK1269">
            <v>0</v>
          </cell>
          <cell r="AL1269">
            <v>0</v>
          </cell>
          <cell r="AM1269"/>
          <cell r="AN1269"/>
          <cell r="AO1269"/>
          <cell r="AP1269">
            <v>0</v>
          </cell>
          <cell r="AQ1269">
            <v>0</v>
          </cell>
          <cell r="AR1269">
            <v>215.46</v>
          </cell>
          <cell r="AS1269">
            <v>215.46</v>
          </cell>
          <cell r="AT1269"/>
          <cell r="AU1269"/>
          <cell r="AV1269"/>
          <cell r="AW1269">
            <v>0</v>
          </cell>
          <cell r="AX1269">
            <v>0</v>
          </cell>
          <cell r="AY1269">
            <v>10000</v>
          </cell>
          <cell r="AZ1269">
            <v>10000</v>
          </cell>
          <cell r="BA1269"/>
          <cell r="BB1269"/>
          <cell r="BC1269"/>
          <cell r="BD1269">
            <v>0</v>
          </cell>
          <cell r="BE1269">
            <v>0</v>
          </cell>
          <cell r="BF1269">
            <v>0</v>
          </cell>
          <cell r="BG1269">
            <v>0</v>
          </cell>
          <cell r="BH1269"/>
          <cell r="BI1269"/>
          <cell r="BJ1269"/>
          <cell r="BK1269">
            <v>0</v>
          </cell>
          <cell r="BL1269">
            <v>0</v>
          </cell>
          <cell r="BM1269"/>
          <cell r="BN1269">
            <v>0</v>
          </cell>
          <cell r="BO1269">
            <v>0</v>
          </cell>
        </row>
        <row r="1270">
          <cell r="I1270" t="str">
            <v>4784/18</v>
          </cell>
          <cell r="J1270" t="str">
            <v>I_4784/18</v>
          </cell>
          <cell r="K1270">
            <v>2018</v>
          </cell>
          <cell r="L1270">
            <v>2022</v>
          </cell>
          <cell r="M1270">
            <v>5576.66</v>
          </cell>
          <cell r="N1270">
            <v>5576.66</v>
          </cell>
          <cell r="O1270">
            <v>0</v>
          </cell>
          <cell r="P1270">
            <v>0</v>
          </cell>
          <cell r="Q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0</v>
          </cell>
          <cell r="V1270">
            <v>0</v>
          </cell>
          <cell r="W1270">
            <v>5576.66</v>
          </cell>
          <cell r="X1270">
            <v>5576.66</v>
          </cell>
          <cell r="Y1270">
            <v>0</v>
          </cell>
          <cell r="Z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0</v>
          </cell>
          <cell r="AE1270">
            <v>0</v>
          </cell>
          <cell r="AF1270"/>
          <cell r="AG1270"/>
          <cell r="AH1270"/>
          <cell r="AI1270">
            <v>0</v>
          </cell>
          <cell r="AJ1270">
            <v>0</v>
          </cell>
          <cell r="AK1270">
            <v>0</v>
          </cell>
          <cell r="AL1270">
            <v>0</v>
          </cell>
          <cell r="AM1270"/>
          <cell r="AN1270"/>
          <cell r="AO1270"/>
          <cell r="AP1270">
            <v>0</v>
          </cell>
          <cell r="AQ1270">
            <v>0</v>
          </cell>
          <cell r="AR1270">
            <v>576.66</v>
          </cell>
          <cell r="AS1270">
            <v>576.66</v>
          </cell>
          <cell r="AT1270"/>
          <cell r="AU1270"/>
          <cell r="AV1270"/>
          <cell r="AW1270">
            <v>0</v>
          </cell>
          <cell r="AX1270">
            <v>0</v>
          </cell>
          <cell r="AY1270">
            <v>5000</v>
          </cell>
          <cell r="AZ1270">
            <v>5000</v>
          </cell>
          <cell r="BA1270"/>
          <cell r="BB1270"/>
          <cell r="BC1270"/>
          <cell r="BD1270">
            <v>0</v>
          </cell>
          <cell r="BE1270">
            <v>0</v>
          </cell>
          <cell r="BF1270">
            <v>0</v>
          </cell>
          <cell r="BG1270">
            <v>0</v>
          </cell>
          <cell r="BH1270"/>
          <cell r="BI1270"/>
          <cell r="BJ1270"/>
          <cell r="BK1270">
            <v>0</v>
          </cell>
          <cell r="BL1270">
            <v>0</v>
          </cell>
          <cell r="BM1270"/>
          <cell r="BN1270">
            <v>0</v>
          </cell>
          <cell r="BO1270">
            <v>0</v>
          </cell>
        </row>
        <row r="1271">
          <cell r="I1271" t="str">
            <v>4785/18</v>
          </cell>
          <cell r="J1271" t="str">
            <v>I_4785/18</v>
          </cell>
          <cell r="K1271">
            <v>2018</v>
          </cell>
          <cell r="L1271">
            <v>2022</v>
          </cell>
          <cell r="M1271">
            <v>3235.01</v>
          </cell>
          <cell r="N1271">
            <v>3235.01</v>
          </cell>
          <cell r="O1271">
            <v>0</v>
          </cell>
          <cell r="P1271">
            <v>0</v>
          </cell>
          <cell r="Q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0</v>
          </cell>
          <cell r="V1271">
            <v>0</v>
          </cell>
          <cell r="W1271">
            <v>3235.01</v>
          </cell>
          <cell r="X1271">
            <v>3235.01</v>
          </cell>
          <cell r="Y1271">
            <v>0</v>
          </cell>
          <cell r="Z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0</v>
          </cell>
          <cell r="AE1271">
            <v>0</v>
          </cell>
          <cell r="AF1271"/>
          <cell r="AG1271"/>
          <cell r="AH1271"/>
          <cell r="AI1271">
            <v>0</v>
          </cell>
          <cell r="AJ1271">
            <v>0</v>
          </cell>
          <cell r="AK1271">
            <v>0</v>
          </cell>
          <cell r="AL1271">
            <v>0</v>
          </cell>
          <cell r="AM1271"/>
          <cell r="AN1271"/>
          <cell r="AO1271"/>
          <cell r="AP1271">
            <v>0</v>
          </cell>
          <cell r="AQ1271">
            <v>0</v>
          </cell>
          <cell r="AR1271">
            <v>3235.01</v>
          </cell>
          <cell r="AS1271">
            <v>3235.01</v>
          </cell>
          <cell r="AT1271"/>
          <cell r="AU1271"/>
          <cell r="AV1271"/>
          <cell r="AW1271">
            <v>0</v>
          </cell>
          <cell r="AX1271">
            <v>0</v>
          </cell>
          <cell r="AY1271">
            <v>0</v>
          </cell>
          <cell r="AZ1271">
            <v>0</v>
          </cell>
          <cell r="BA1271"/>
          <cell r="BB1271"/>
          <cell r="BC1271"/>
          <cell r="BD1271">
            <v>0</v>
          </cell>
          <cell r="BE1271">
            <v>0</v>
          </cell>
          <cell r="BF1271">
            <v>0</v>
          </cell>
          <cell r="BG1271">
            <v>0</v>
          </cell>
          <cell r="BH1271"/>
          <cell r="BI1271"/>
          <cell r="BJ1271"/>
          <cell r="BK1271">
            <v>0</v>
          </cell>
          <cell r="BL1271">
            <v>0</v>
          </cell>
          <cell r="BM1271"/>
          <cell r="BN1271">
            <v>0</v>
          </cell>
          <cell r="BO1271">
            <v>0</v>
          </cell>
        </row>
        <row r="1272">
          <cell r="I1272" t="str">
            <v>4786/18</v>
          </cell>
          <cell r="J1272" t="str">
            <v>I_4786/18</v>
          </cell>
          <cell r="K1272">
            <v>2018</v>
          </cell>
          <cell r="L1272">
            <v>2022</v>
          </cell>
          <cell r="M1272">
            <v>3235.01</v>
          </cell>
          <cell r="N1272">
            <v>3235.01</v>
          </cell>
          <cell r="O1272">
            <v>0</v>
          </cell>
          <cell r="P1272">
            <v>0</v>
          </cell>
          <cell r="Q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0</v>
          </cell>
          <cell r="V1272">
            <v>0</v>
          </cell>
          <cell r="W1272">
            <v>3235.01</v>
          </cell>
          <cell r="X1272">
            <v>3235.01</v>
          </cell>
          <cell r="Y1272">
            <v>0</v>
          </cell>
          <cell r="Z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0</v>
          </cell>
          <cell r="AE1272">
            <v>0</v>
          </cell>
          <cell r="AF1272"/>
          <cell r="AG1272"/>
          <cell r="AH1272"/>
          <cell r="AI1272">
            <v>0</v>
          </cell>
          <cell r="AJ1272">
            <v>0</v>
          </cell>
          <cell r="AK1272">
            <v>0</v>
          </cell>
          <cell r="AL1272">
            <v>0</v>
          </cell>
          <cell r="AM1272"/>
          <cell r="AN1272"/>
          <cell r="AO1272"/>
          <cell r="AP1272">
            <v>0</v>
          </cell>
          <cell r="AQ1272">
            <v>0</v>
          </cell>
          <cell r="AR1272">
            <v>3235.01</v>
          </cell>
          <cell r="AS1272">
            <v>3235.01</v>
          </cell>
          <cell r="AT1272"/>
          <cell r="AU1272"/>
          <cell r="AV1272"/>
          <cell r="AW1272">
            <v>0</v>
          </cell>
          <cell r="AX1272">
            <v>0</v>
          </cell>
          <cell r="AY1272">
            <v>0</v>
          </cell>
          <cell r="AZ1272">
            <v>0</v>
          </cell>
          <cell r="BA1272"/>
          <cell r="BB1272"/>
          <cell r="BC1272"/>
          <cell r="BD1272">
            <v>0</v>
          </cell>
          <cell r="BE1272">
            <v>0</v>
          </cell>
          <cell r="BF1272">
            <v>0</v>
          </cell>
          <cell r="BG1272">
            <v>0</v>
          </cell>
          <cell r="BH1272"/>
          <cell r="BI1272"/>
          <cell r="BJ1272"/>
          <cell r="BK1272">
            <v>0</v>
          </cell>
          <cell r="BL1272">
            <v>0</v>
          </cell>
          <cell r="BM1272"/>
          <cell r="BN1272">
            <v>0</v>
          </cell>
          <cell r="BO1272">
            <v>0</v>
          </cell>
        </row>
        <row r="1273">
          <cell r="I1273" t="str">
            <v>4787/18</v>
          </cell>
          <cell r="J1273" t="str">
            <v>I_4787/18</v>
          </cell>
          <cell r="K1273">
            <v>2018</v>
          </cell>
          <cell r="L1273">
            <v>2022</v>
          </cell>
          <cell r="M1273">
            <v>7882.7</v>
          </cell>
          <cell r="N1273">
            <v>7882.7</v>
          </cell>
          <cell r="O1273">
            <v>0</v>
          </cell>
          <cell r="P1273">
            <v>0</v>
          </cell>
          <cell r="Q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0</v>
          </cell>
          <cell r="V1273">
            <v>0</v>
          </cell>
          <cell r="W1273">
            <v>7882.6999999999989</v>
          </cell>
          <cell r="X1273">
            <v>7882.6999999999989</v>
          </cell>
          <cell r="Y1273">
            <v>0</v>
          </cell>
          <cell r="Z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0</v>
          </cell>
          <cell r="AE1273">
            <v>0</v>
          </cell>
          <cell r="AF1273"/>
          <cell r="AG1273"/>
          <cell r="AH1273"/>
          <cell r="AI1273">
            <v>0</v>
          </cell>
          <cell r="AJ1273">
            <v>0</v>
          </cell>
          <cell r="AK1273">
            <v>0</v>
          </cell>
          <cell r="AL1273">
            <v>0</v>
          </cell>
          <cell r="AM1273"/>
          <cell r="AN1273"/>
          <cell r="AO1273"/>
          <cell r="AP1273">
            <v>0</v>
          </cell>
          <cell r="AQ1273">
            <v>0</v>
          </cell>
          <cell r="AR1273">
            <v>5668.0689999999995</v>
          </cell>
          <cell r="AS1273">
            <v>5668.0689999999995</v>
          </cell>
          <cell r="AT1273"/>
          <cell r="AU1273"/>
          <cell r="AV1273"/>
          <cell r="AW1273">
            <v>0</v>
          </cell>
          <cell r="AX1273">
            <v>0</v>
          </cell>
          <cell r="AY1273">
            <v>2214.6309999999999</v>
          </cell>
          <cell r="AZ1273">
            <v>2214.6309999999999</v>
          </cell>
          <cell r="BA1273"/>
          <cell r="BB1273"/>
          <cell r="BC1273"/>
          <cell r="BD1273">
            <v>0</v>
          </cell>
          <cell r="BE1273">
            <v>0</v>
          </cell>
          <cell r="BF1273">
            <v>0</v>
          </cell>
          <cell r="BG1273">
            <v>0</v>
          </cell>
          <cell r="BH1273"/>
          <cell r="BI1273"/>
          <cell r="BJ1273"/>
          <cell r="BK1273">
            <v>0</v>
          </cell>
          <cell r="BL1273">
            <v>0</v>
          </cell>
          <cell r="BM1273"/>
          <cell r="BN1273">
            <v>0</v>
          </cell>
          <cell r="BO1273">
            <v>0</v>
          </cell>
        </row>
        <row r="1274">
          <cell r="I1274" t="str">
            <v>4788/18</v>
          </cell>
          <cell r="J1274" t="str">
            <v>I_4788/18</v>
          </cell>
          <cell r="K1274">
            <v>2018</v>
          </cell>
          <cell r="L1274">
            <v>2022</v>
          </cell>
          <cell r="M1274">
            <v>3235.01</v>
          </cell>
          <cell r="N1274">
            <v>3235.01</v>
          </cell>
          <cell r="O1274">
            <v>0</v>
          </cell>
          <cell r="P1274">
            <v>0</v>
          </cell>
          <cell r="Q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0</v>
          </cell>
          <cell r="V1274">
            <v>0</v>
          </cell>
          <cell r="W1274">
            <v>3235.01</v>
          </cell>
          <cell r="X1274">
            <v>3235.01</v>
          </cell>
          <cell r="Y1274">
            <v>0</v>
          </cell>
          <cell r="Z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0</v>
          </cell>
          <cell r="AE1274">
            <v>0</v>
          </cell>
          <cell r="AF1274"/>
          <cell r="AG1274"/>
          <cell r="AH1274"/>
          <cell r="AI1274">
            <v>0</v>
          </cell>
          <cell r="AJ1274">
            <v>0</v>
          </cell>
          <cell r="AK1274">
            <v>0</v>
          </cell>
          <cell r="AL1274">
            <v>0</v>
          </cell>
          <cell r="AM1274"/>
          <cell r="AN1274"/>
          <cell r="AO1274"/>
          <cell r="AP1274">
            <v>0</v>
          </cell>
          <cell r="AQ1274">
            <v>0</v>
          </cell>
          <cell r="AR1274">
            <v>3235.01</v>
          </cell>
          <cell r="AS1274">
            <v>3235.01</v>
          </cell>
          <cell r="AT1274"/>
          <cell r="AU1274"/>
          <cell r="AV1274"/>
          <cell r="AW1274">
            <v>0</v>
          </cell>
          <cell r="AX1274">
            <v>0</v>
          </cell>
          <cell r="AY1274">
            <v>0</v>
          </cell>
          <cell r="AZ1274">
            <v>0</v>
          </cell>
          <cell r="BA1274"/>
          <cell r="BB1274"/>
          <cell r="BC1274"/>
          <cell r="BD1274">
            <v>0</v>
          </cell>
          <cell r="BE1274">
            <v>0</v>
          </cell>
          <cell r="BF1274">
            <v>0</v>
          </cell>
          <cell r="BG1274">
            <v>0</v>
          </cell>
          <cell r="BH1274"/>
          <cell r="BI1274"/>
          <cell r="BJ1274"/>
          <cell r="BK1274">
            <v>0</v>
          </cell>
          <cell r="BL1274">
            <v>0</v>
          </cell>
          <cell r="BM1274"/>
          <cell r="BN1274">
            <v>0</v>
          </cell>
          <cell r="BO1274">
            <v>0</v>
          </cell>
        </row>
        <row r="1275">
          <cell r="I1275"/>
          <cell r="J1275"/>
          <cell r="K1275"/>
          <cell r="L1275"/>
          <cell r="M1275">
            <v>53421.03</v>
          </cell>
          <cell r="N1275" t="e">
            <v>#N/A</v>
          </cell>
          <cell r="O1275" t="e">
            <v>#N/A</v>
          </cell>
          <cell r="P1275">
            <v>0</v>
          </cell>
          <cell r="Q1275" t="e">
            <v>#N/A</v>
          </cell>
          <cell r="R1275" t="e">
            <v>#N/A</v>
          </cell>
          <cell r="S1275">
            <v>0</v>
          </cell>
          <cell r="T1275" t="e">
            <v>#N/A</v>
          </cell>
          <cell r="U1275" t="e">
            <v>#N/A</v>
          </cell>
          <cell r="V1275">
            <v>53421.03</v>
          </cell>
          <cell r="W1275">
            <v>0</v>
          </cell>
          <cell r="X1275">
            <v>0</v>
          </cell>
          <cell r="Y1275">
            <v>0</v>
          </cell>
          <cell r="Z1275">
            <v>0</v>
          </cell>
          <cell r="AA1275">
            <v>0</v>
          </cell>
          <cell r="AB1275"/>
          <cell r="AC1275"/>
          <cell r="AD1275"/>
          <cell r="AE1275"/>
          <cell r="AF1275">
            <v>0</v>
          </cell>
          <cell r="AG1275">
            <v>0</v>
          </cell>
          <cell r="AH1275">
            <v>0</v>
          </cell>
          <cell r="AI1275"/>
          <cell r="AJ1275"/>
          <cell r="AK1275"/>
          <cell r="AL1275"/>
          <cell r="AM1275">
            <v>0</v>
          </cell>
          <cell r="AN1275">
            <v>0</v>
          </cell>
          <cell r="AO1275">
            <v>0</v>
          </cell>
          <cell r="AP1275"/>
          <cell r="AQ1275"/>
          <cell r="AR1275"/>
          <cell r="AS1275"/>
          <cell r="AT1275">
            <v>0</v>
          </cell>
          <cell r="AU1275">
            <v>0</v>
          </cell>
          <cell r="AV1275">
            <v>0</v>
          </cell>
          <cell r="AW1275"/>
          <cell r="AX1275"/>
          <cell r="AY1275"/>
          <cell r="AZ1275"/>
          <cell r="BA1275">
            <v>0</v>
          </cell>
          <cell r="BB1275">
            <v>0</v>
          </cell>
          <cell r="BC1275">
            <v>0</v>
          </cell>
          <cell r="BD1275"/>
          <cell r="BE1275"/>
          <cell r="BF1275"/>
          <cell r="BG1275"/>
          <cell r="BH1275">
            <v>0</v>
          </cell>
          <cell r="BI1275">
            <v>0</v>
          </cell>
          <cell r="BJ1275">
            <v>0</v>
          </cell>
          <cell r="BK1275"/>
          <cell r="BL1275"/>
          <cell r="BM1275">
            <v>0</v>
          </cell>
          <cell r="BN1275"/>
          <cell r="BO1275"/>
        </row>
        <row r="1276">
          <cell r="I1276" t="str">
            <v>2539/15</v>
          </cell>
          <cell r="J1276" t="str">
            <v xml:space="preserve">G_2539/15 </v>
          </cell>
          <cell r="K1276">
            <v>2019</v>
          </cell>
          <cell r="L1276">
            <v>2023</v>
          </cell>
          <cell r="M1276">
            <v>16986.12</v>
          </cell>
          <cell r="N1276">
            <v>16986.12</v>
          </cell>
          <cell r="O1276">
            <v>0</v>
          </cell>
          <cell r="P1276">
            <v>2.7</v>
          </cell>
          <cell r="Q1276">
            <v>2.7</v>
          </cell>
          <cell r="R1276">
            <v>0</v>
          </cell>
          <cell r="S1276">
            <v>0.25</v>
          </cell>
          <cell r="T1276">
            <v>0.25</v>
          </cell>
          <cell r="U1276">
            <v>0</v>
          </cell>
          <cell r="V1276">
            <v>0</v>
          </cell>
          <cell r="W1276">
            <v>16986.12</v>
          </cell>
          <cell r="X1276">
            <v>16986.12</v>
          </cell>
          <cell r="Y1276">
            <v>0</v>
          </cell>
          <cell r="Z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0</v>
          </cell>
          <cell r="AE1276">
            <v>0</v>
          </cell>
          <cell r="AF1276"/>
          <cell r="AG1276"/>
          <cell r="AH1276"/>
          <cell r="AI1276">
            <v>0</v>
          </cell>
          <cell r="AJ1276">
            <v>0</v>
          </cell>
          <cell r="AK1276">
            <v>0</v>
          </cell>
          <cell r="AL1276">
            <v>0</v>
          </cell>
          <cell r="AM1276"/>
          <cell r="AN1276"/>
          <cell r="AO1276"/>
          <cell r="AP1276">
            <v>0</v>
          </cell>
          <cell r="AQ1276">
            <v>0</v>
          </cell>
          <cell r="AR1276">
            <v>0</v>
          </cell>
          <cell r="AS1276">
            <v>0</v>
          </cell>
          <cell r="AT1276"/>
          <cell r="AU1276"/>
          <cell r="AV1276"/>
          <cell r="AW1276">
            <v>2.7</v>
          </cell>
          <cell r="AX1276">
            <v>0.25</v>
          </cell>
          <cell r="AY1276">
            <v>16986.12</v>
          </cell>
          <cell r="AZ1276">
            <v>16986.12</v>
          </cell>
          <cell r="BA1276"/>
          <cell r="BB1276"/>
          <cell r="BC1276"/>
          <cell r="BD1276">
            <v>0</v>
          </cell>
          <cell r="BE1276">
            <v>0</v>
          </cell>
          <cell r="BF1276">
            <v>0</v>
          </cell>
          <cell r="BG1276">
            <v>0</v>
          </cell>
          <cell r="BH1276"/>
          <cell r="BI1276"/>
          <cell r="BJ1276"/>
          <cell r="BK1276">
            <v>0</v>
          </cell>
          <cell r="BL1276">
            <v>0</v>
          </cell>
          <cell r="BM1276"/>
          <cell r="BN1276">
            <v>0</v>
          </cell>
          <cell r="BO1276">
            <v>0</v>
          </cell>
        </row>
        <row r="1277">
          <cell r="I1277" t="str">
            <v>5435/18</v>
          </cell>
          <cell r="J1277" t="str">
            <v>I_5435/18</v>
          </cell>
          <cell r="K1277">
            <v>2020</v>
          </cell>
          <cell r="L1277">
            <v>2022</v>
          </cell>
          <cell r="M1277">
            <v>1983.54</v>
          </cell>
          <cell r="N1277">
            <v>1983.54</v>
          </cell>
          <cell r="O1277">
            <v>0</v>
          </cell>
          <cell r="P1277">
            <v>0.25</v>
          </cell>
          <cell r="Q1277">
            <v>0.25</v>
          </cell>
          <cell r="R1277">
            <v>0</v>
          </cell>
          <cell r="S1277">
            <v>0</v>
          </cell>
          <cell r="T1277">
            <v>0</v>
          </cell>
          <cell r="U1277">
            <v>0</v>
          </cell>
          <cell r="V1277">
            <v>0</v>
          </cell>
          <cell r="W1277">
            <v>1983.54</v>
          </cell>
          <cell r="X1277">
            <v>1983.54</v>
          </cell>
          <cell r="Y1277">
            <v>0</v>
          </cell>
          <cell r="Z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0</v>
          </cell>
          <cell r="AE1277">
            <v>0</v>
          </cell>
          <cell r="AF1277"/>
          <cell r="AG1277"/>
          <cell r="AH1277"/>
          <cell r="AI1277">
            <v>0</v>
          </cell>
          <cell r="AJ1277">
            <v>0</v>
          </cell>
          <cell r="AK1277">
            <v>0</v>
          </cell>
          <cell r="AL1277">
            <v>0</v>
          </cell>
          <cell r="AM1277"/>
          <cell r="AN1277"/>
          <cell r="AO1277"/>
          <cell r="AP1277">
            <v>0.25</v>
          </cell>
          <cell r="AQ1277">
            <v>0</v>
          </cell>
          <cell r="AR1277">
            <v>1983.54</v>
          </cell>
          <cell r="AS1277">
            <v>1983.54</v>
          </cell>
          <cell r="AT1277"/>
          <cell r="AU1277"/>
          <cell r="AV1277"/>
          <cell r="AW1277">
            <v>0</v>
          </cell>
          <cell r="AX1277">
            <v>0</v>
          </cell>
          <cell r="AY1277">
            <v>0</v>
          </cell>
          <cell r="AZ1277">
            <v>0</v>
          </cell>
          <cell r="BA1277"/>
          <cell r="BB1277"/>
          <cell r="BC1277"/>
          <cell r="BD1277">
            <v>0</v>
          </cell>
          <cell r="BE1277">
            <v>0</v>
          </cell>
          <cell r="BF1277">
            <v>0</v>
          </cell>
          <cell r="BG1277">
            <v>0</v>
          </cell>
          <cell r="BH1277"/>
          <cell r="BI1277"/>
          <cell r="BJ1277"/>
          <cell r="BK1277">
            <v>0</v>
          </cell>
          <cell r="BL1277">
            <v>0</v>
          </cell>
          <cell r="BM1277"/>
          <cell r="BN1277">
            <v>0</v>
          </cell>
          <cell r="BO1277">
            <v>0</v>
          </cell>
        </row>
        <row r="1278">
          <cell r="I1278" t="str">
            <v>3928/17</v>
          </cell>
          <cell r="J1278" t="str">
            <v xml:space="preserve">I_3928/17 </v>
          </cell>
          <cell r="K1278">
            <v>2018</v>
          </cell>
          <cell r="L1278">
            <v>2020</v>
          </cell>
          <cell r="M1278">
            <v>10353.1</v>
          </cell>
          <cell r="N1278">
            <v>10353.1</v>
          </cell>
          <cell r="O1278">
            <v>0</v>
          </cell>
          <cell r="P1278">
            <v>0.75731000000000004</v>
          </cell>
          <cell r="Q1278">
            <v>0.75731000000000004</v>
          </cell>
          <cell r="R1278">
            <v>0</v>
          </cell>
          <cell r="S1278">
            <v>0.4</v>
          </cell>
          <cell r="T1278">
            <v>0.4</v>
          </cell>
          <cell r="U1278">
            <v>0</v>
          </cell>
          <cell r="V1278">
            <v>1449.9500000000007</v>
          </cell>
          <cell r="W1278">
            <v>8903.15</v>
          </cell>
          <cell r="X1278">
            <v>8903.15</v>
          </cell>
          <cell r="Y1278">
            <v>0</v>
          </cell>
          <cell r="Z1278">
            <v>0</v>
          </cell>
          <cell r="AA1278">
            <v>0</v>
          </cell>
          <cell r="AB1278">
            <v>0.75731000000000004</v>
          </cell>
          <cell r="AC1278">
            <v>0.4</v>
          </cell>
          <cell r="AD1278">
            <v>8903.15</v>
          </cell>
          <cell r="AE1278">
            <v>8903.15</v>
          </cell>
          <cell r="AF1278"/>
          <cell r="AG1278"/>
          <cell r="AH1278"/>
          <cell r="AI1278">
            <v>0</v>
          </cell>
          <cell r="AJ1278">
            <v>0</v>
          </cell>
          <cell r="AK1278">
            <v>0</v>
          </cell>
          <cell r="AL1278">
            <v>0</v>
          </cell>
          <cell r="AM1278"/>
          <cell r="AN1278"/>
          <cell r="AO1278"/>
          <cell r="AP1278">
            <v>0</v>
          </cell>
          <cell r="AQ1278">
            <v>0</v>
          </cell>
          <cell r="AR1278">
            <v>0</v>
          </cell>
          <cell r="AS1278">
            <v>0</v>
          </cell>
          <cell r="AT1278"/>
          <cell r="AU1278"/>
          <cell r="AV1278"/>
          <cell r="AW1278">
            <v>0</v>
          </cell>
          <cell r="AX1278">
            <v>0</v>
          </cell>
          <cell r="AY1278">
            <v>0</v>
          </cell>
          <cell r="AZ1278">
            <v>0</v>
          </cell>
          <cell r="BA1278"/>
          <cell r="BB1278"/>
          <cell r="BC1278"/>
          <cell r="BD1278">
            <v>0</v>
          </cell>
          <cell r="BE1278">
            <v>0</v>
          </cell>
          <cell r="BF1278">
            <v>0</v>
          </cell>
          <cell r="BG1278">
            <v>0</v>
          </cell>
          <cell r="BH1278"/>
          <cell r="BI1278"/>
          <cell r="BJ1278"/>
          <cell r="BK1278">
            <v>0</v>
          </cell>
          <cell r="BL1278">
            <v>0</v>
          </cell>
          <cell r="BM1278"/>
          <cell r="BN1278">
            <v>0</v>
          </cell>
          <cell r="BO1278">
            <v>0</v>
          </cell>
        </row>
        <row r="1279">
          <cell r="I1279" t="str">
            <v>4777/18</v>
          </cell>
          <cell r="J1279" t="str">
            <v>I_4777/18</v>
          </cell>
          <cell r="K1279">
            <v>2018</v>
          </cell>
          <cell r="L1279">
            <v>2023</v>
          </cell>
          <cell r="M1279">
            <v>5576.66</v>
          </cell>
          <cell r="N1279">
            <v>5576.66</v>
          </cell>
          <cell r="O1279">
            <v>0</v>
          </cell>
          <cell r="P1279">
            <v>0</v>
          </cell>
          <cell r="Q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0</v>
          </cell>
          <cell r="V1279">
            <v>0</v>
          </cell>
          <cell r="W1279">
            <v>5576.66</v>
          </cell>
          <cell r="X1279">
            <v>5576.66</v>
          </cell>
          <cell r="Y1279">
            <v>0</v>
          </cell>
          <cell r="Z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0</v>
          </cell>
          <cell r="AE1279">
            <v>0</v>
          </cell>
          <cell r="AF1279"/>
          <cell r="AG1279"/>
          <cell r="AH1279"/>
          <cell r="AI1279">
            <v>0</v>
          </cell>
          <cell r="AJ1279">
            <v>0</v>
          </cell>
          <cell r="AK1279">
            <v>0</v>
          </cell>
          <cell r="AL1279">
            <v>0</v>
          </cell>
          <cell r="AM1279"/>
          <cell r="AN1279"/>
          <cell r="AO1279"/>
          <cell r="AP1279">
            <v>0</v>
          </cell>
          <cell r="AQ1279">
            <v>0</v>
          </cell>
          <cell r="AR1279">
            <v>0</v>
          </cell>
          <cell r="AS1279">
            <v>0</v>
          </cell>
          <cell r="AT1279"/>
          <cell r="AU1279"/>
          <cell r="AV1279"/>
          <cell r="AW1279">
            <v>0</v>
          </cell>
          <cell r="AX1279">
            <v>0</v>
          </cell>
          <cell r="AY1279">
            <v>5576.66</v>
          </cell>
          <cell r="AZ1279">
            <v>5576.66</v>
          </cell>
          <cell r="BA1279"/>
          <cell r="BB1279"/>
          <cell r="BC1279"/>
          <cell r="BD1279">
            <v>0</v>
          </cell>
          <cell r="BE1279">
            <v>0</v>
          </cell>
          <cell r="BF1279">
            <v>0</v>
          </cell>
          <cell r="BG1279">
            <v>0</v>
          </cell>
          <cell r="BH1279"/>
          <cell r="BI1279"/>
          <cell r="BJ1279"/>
          <cell r="BK1279">
            <v>0</v>
          </cell>
          <cell r="BL1279">
            <v>0</v>
          </cell>
          <cell r="BM1279"/>
          <cell r="BN1279">
            <v>0</v>
          </cell>
          <cell r="BO1279">
            <v>0</v>
          </cell>
        </row>
        <row r="1280">
          <cell r="I1280" t="str">
            <v>4778/18</v>
          </cell>
          <cell r="J1280" t="str">
            <v>I_4778/18</v>
          </cell>
          <cell r="K1280">
            <v>2018</v>
          </cell>
          <cell r="L1280">
            <v>2023</v>
          </cell>
          <cell r="M1280">
            <v>3235.01</v>
          </cell>
          <cell r="N1280">
            <v>3235.01</v>
          </cell>
          <cell r="O1280">
            <v>0</v>
          </cell>
          <cell r="P1280">
            <v>0</v>
          </cell>
          <cell r="Q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0</v>
          </cell>
          <cell r="V1280">
            <v>0</v>
          </cell>
          <cell r="W1280">
            <v>3235.01</v>
          </cell>
          <cell r="X1280">
            <v>3235.01</v>
          </cell>
          <cell r="Y1280">
            <v>0</v>
          </cell>
          <cell r="Z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0</v>
          </cell>
          <cell r="AE1280">
            <v>0</v>
          </cell>
          <cell r="AF1280"/>
          <cell r="AG1280"/>
          <cell r="AH1280"/>
          <cell r="AI1280">
            <v>0</v>
          </cell>
          <cell r="AJ1280">
            <v>0</v>
          </cell>
          <cell r="AK1280">
            <v>0</v>
          </cell>
          <cell r="AL1280">
            <v>0</v>
          </cell>
          <cell r="AM1280"/>
          <cell r="AN1280"/>
          <cell r="AO1280"/>
          <cell r="AP1280">
            <v>0</v>
          </cell>
          <cell r="AQ1280">
            <v>0</v>
          </cell>
          <cell r="AR1280">
            <v>0</v>
          </cell>
          <cell r="AS1280">
            <v>0</v>
          </cell>
          <cell r="AT1280"/>
          <cell r="AU1280"/>
          <cell r="AV1280"/>
          <cell r="AW1280">
            <v>0</v>
          </cell>
          <cell r="AX1280">
            <v>0</v>
          </cell>
          <cell r="AY1280">
            <v>3235.01</v>
          </cell>
          <cell r="AZ1280">
            <v>3235.01</v>
          </cell>
          <cell r="BA1280"/>
          <cell r="BB1280"/>
          <cell r="BC1280"/>
          <cell r="BD1280">
            <v>0</v>
          </cell>
          <cell r="BE1280">
            <v>0</v>
          </cell>
          <cell r="BF1280">
            <v>0</v>
          </cell>
          <cell r="BG1280">
            <v>0</v>
          </cell>
          <cell r="BH1280"/>
          <cell r="BI1280"/>
          <cell r="BJ1280"/>
          <cell r="BK1280">
            <v>0</v>
          </cell>
          <cell r="BL1280">
            <v>0</v>
          </cell>
          <cell r="BM1280"/>
          <cell r="BN1280">
            <v>0</v>
          </cell>
          <cell r="BO1280">
            <v>0</v>
          </cell>
        </row>
        <row r="1281">
          <cell r="I1281" t="str">
            <v>4779/18</v>
          </cell>
          <cell r="J1281" t="str">
            <v>I_4779/18</v>
          </cell>
          <cell r="K1281">
            <v>2018</v>
          </cell>
          <cell r="L1281">
            <v>2023</v>
          </cell>
          <cell r="M1281">
            <v>3235.01</v>
          </cell>
          <cell r="N1281">
            <v>3235.01</v>
          </cell>
          <cell r="O1281">
            <v>0</v>
          </cell>
          <cell r="P1281">
            <v>0</v>
          </cell>
          <cell r="Q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0</v>
          </cell>
          <cell r="V1281">
            <v>0</v>
          </cell>
          <cell r="W1281">
            <v>3235.01</v>
          </cell>
          <cell r="X1281">
            <v>3235.01</v>
          </cell>
          <cell r="Y1281">
            <v>0</v>
          </cell>
          <cell r="Z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0</v>
          </cell>
          <cell r="AE1281">
            <v>0</v>
          </cell>
          <cell r="AF1281"/>
          <cell r="AG1281"/>
          <cell r="AH1281"/>
          <cell r="AI1281">
            <v>0</v>
          </cell>
          <cell r="AJ1281">
            <v>0</v>
          </cell>
          <cell r="AK1281">
            <v>0</v>
          </cell>
          <cell r="AL1281">
            <v>0</v>
          </cell>
          <cell r="AM1281"/>
          <cell r="AN1281"/>
          <cell r="AO1281"/>
          <cell r="AP1281">
            <v>0</v>
          </cell>
          <cell r="AQ1281">
            <v>0</v>
          </cell>
          <cell r="AR1281">
            <v>0</v>
          </cell>
          <cell r="AS1281">
            <v>0</v>
          </cell>
          <cell r="AT1281"/>
          <cell r="AU1281"/>
          <cell r="AV1281"/>
          <cell r="AW1281">
            <v>0</v>
          </cell>
          <cell r="AX1281">
            <v>0</v>
          </cell>
          <cell r="AY1281">
            <v>3235.01</v>
          </cell>
          <cell r="AZ1281">
            <v>3235.01</v>
          </cell>
          <cell r="BA1281"/>
          <cell r="BB1281"/>
          <cell r="BC1281"/>
          <cell r="BD1281">
            <v>0</v>
          </cell>
          <cell r="BE1281">
            <v>0</v>
          </cell>
          <cell r="BF1281">
            <v>0</v>
          </cell>
          <cell r="BG1281">
            <v>0</v>
          </cell>
          <cell r="BH1281"/>
          <cell r="BI1281"/>
          <cell r="BJ1281"/>
          <cell r="BK1281">
            <v>0</v>
          </cell>
          <cell r="BL1281">
            <v>0</v>
          </cell>
          <cell r="BM1281"/>
          <cell r="BN1281">
            <v>0</v>
          </cell>
          <cell r="BO1281">
            <v>0</v>
          </cell>
        </row>
        <row r="1282">
          <cell r="I1282" t="str">
            <v>4780/18</v>
          </cell>
          <cell r="J1282" t="str">
            <v>I_4780/18</v>
          </cell>
          <cell r="K1282">
            <v>2018</v>
          </cell>
          <cell r="L1282">
            <v>2023</v>
          </cell>
          <cell r="M1282">
            <v>3235.01</v>
          </cell>
          <cell r="N1282">
            <v>3235.01</v>
          </cell>
          <cell r="O1282">
            <v>0</v>
          </cell>
          <cell r="P1282">
            <v>0</v>
          </cell>
          <cell r="Q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0</v>
          </cell>
          <cell r="V1282">
            <v>0</v>
          </cell>
          <cell r="W1282">
            <v>3235.01</v>
          </cell>
          <cell r="X1282">
            <v>3235.01</v>
          </cell>
          <cell r="Y1282">
            <v>0</v>
          </cell>
          <cell r="Z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0</v>
          </cell>
          <cell r="AE1282">
            <v>0</v>
          </cell>
          <cell r="AF1282"/>
          <cell r="AG1282"/>
          <cell r="AH1282"/>
          <cell r="AI1282">
            <v>0</v>
          </cell>
          <cell r="AJ1282">
            <v>0</v>
          </cell>
          <cell r="AK1282">
            <v>0</v>
          </cell>
          <cell r="AL1282">
            <v>0</v>
          </cell>
          <cell r="AM1282"/>
          <cell r="AN1282"/>
          <cell r="AO1282"/>
          <cell r="AP1282">
            <v>0</v>
          </cell>
          <cell r="AQ1282">
            <v>0</v>
          </cell>
          <cell r="AR1282">
            <v>0</v>
          </cell>
          <cell r="AS1282">
            <v>0</v>
          </cell>
          <cell r="AT1282"/>
          <cell r="AU1282"/>
          <cell r="AV1282"/>
          <cell r="AW1282">
            <v>0</v>
          </cell>
          <cell r="AX1282">
            <v>0</v>
          </cell>
          <cell r="AY1282">
            <v>3235.01</v>
          </cell>
          <cell r="AZ1282">
            <v>3235.01</v>
          </cell>
          <cell r="BA1282"/>
          <cell r="BB1282"/>
          <cell r="BC1282"/>
          <cell r="BD1282">
            <v>0</v>
          </cell>
          <cell r="BE1282">
            <v>0</v>
          </cell>
          <cell r="BF1282">
            <v>0</v>
          </cell>
          <cell r="BG1282">
            <v>0</v>
          </cell>
          <cell r="BH1282"/>
          <cell r="BI1282"/>
          <cell r="BJ1282"/>
          <cell r="BK1282">
            <v>0</v>
          </cell>
          <cell r="BL1282">
            <v>0</v>
          </cell>
          <cell r="BM1282"/>
          <cell r="BN1282">
            <v>0</v>
          </cell>
          <cell r="BO1282">
            <v>0</v>
          </cell>
        </row>
        <row r="1283">
          <cell r="I1283" t="str">
            <v>4808/18</v>
          </cell>
          <cell r="J1283" t="str">
            <v>I_4808/18</v>
          </cell>
          <cell r="K1283">
            <v>2018</v>
          </cell>
          <cell r="L1283">
            <v>2020</v>
          </cell>
          <cell r="M1283">
            <v>3239.92</v>
          </cell>
          <cell r="N1283">
            <v>3239.92</v>
          </cell>
          <cell r="O1283">
            <v>0</v>
          </cell>
          <cell r="P1283">
            <v>0</v>
          </cell>
          <cell r="Q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10</v>
          </cell>
          <cell r="W1283">
            <v>3229.92</v>
          </cell>
          <cell r="X1283">
            <v>3229.92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3229.92</v>
          </cell>
          <cell r="AE1283">
            <v>3229.92</v>
          </cell>
          <cell r="AF1283"/>
          <cell r="AG1283"/>
          <cell r="AH1283"/>
          <cell r="AI1283">
            <v>0</v>
          </cell>
          <cell r="AJ1283">
            <v>0</v>
          </cell>
          <cell r="AK1283">
            <v>0</v>
          </cell>
          <cell r="AL1283">
            <v>0</v>
          </cell>
          <cell r="AM1283"/>
          <cell r="AN1283"/>
          <cell r="AO1283"/>
          <cell r="AP1283">
            <v>0</v>
          </cell>
          <cell r="AQ1283">
            <v>0</v>
          </cell>
          <cell r="AR1283">
            <v>0</v>
          </cell>
          <cell r="AS1283">
            <v>0</v>
          </cell>
          <cell r="AT1283"/>
          <cell r="AU1283"/>
          <cell r="AV1283"/>
          <cell r="AW1283">
            <v>0</v>
          </cell>
          <cell r="AX1283">
            <v>0</v>
          </cell>
          <cell r="AY1283">
            <v>0</v>
          </cell>
          <cell r="AZ1283">
            <v>0</v>
          </cell>
          <cell r="BA1283"/>
          <cell r="BB1283"/>
          <cell r="BC1283"/>
          <cell r="BD1283">
            <v>0</v>
          </cell>
          <cell r="BE1283">
            <v>0</v>
          </cell>
          <cell r="BF1283">
            <v>0</v>
          </cell>
          <cell r="BG1283">
            <v>0</v>
          </cell>
          <cell r="BH1283"/>
          <cell r="BI1283"/>
          <cell r="BJ1283"/>
          <cell r="BK1283">
            <v>0</v>
          </cell>
          <cell r="BL1283">
            <v>0</v>
          </cell>
          <cell r="BM1283"/>
          <cell r="BN1283">
            <v>0</v>
          </cell>
          <cell r="BO1283">
            <v>0</v>
          </cell>
        </row>
        <row r="1284">
          <cell r="I1284" t="str">
            <v>4793/18</v>
          </cell>
          <cell r="J1284" t="str">
            <v>I_4793/18</v>
          </cell>
          <cell r="K1284">
            <v>2018</v>
          </cell>
          <cell r="L1284">
            <v>2024</v>
          </cell>
          <cell r="M1284">
            <v>5576.66</v>
          </cell>
          <cell r="N1284">
            <v>5576.66</v>
          </cell>
          <cell r="O1284">
            <v>0</v>
          </cell>
          <cell r="P1284">
            <v>0</v>
          </cell>
          <cell r="Q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0</v>
          </cell>
          <cell r="V1284">
            <v>0</v>
          </cell>
          <cell r="W1284">
            <v>5576.66</v>
          </cell>
          <cell r="X1284">
            <v>5576.66</v>
          </cell>
          <cell r="Y1284">
            <v>0</v>
          </cell>
          <cell r="Z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0</v>
          </cell>
          <cell r="AE1284">
            <v>0</v>
          </cell>
          <cell r="AF1284"/>
          <cell r="AG1284"/>
          <cell r="AH1284"/>
          <cell r="AI1284">
            <v>0</v>
          </cell>
          <cell r="AJ1284">
            <v>0</v>
          </cell>
          <cell r="AK1284">
            <v>0</v>
          </cell>
          <cell r="AL1284">
            <v>0</v>
          </cell>
          <cell r="AM1284"/>
          <cell r="AN1284"/>
          <cell r="AO1284"/>
          <cell r="AP1284">
            <v>0</v>
          </cell>
          <cell r="AQ1284">
            <v>0</v>
          </cell>
          <cell r="AR1284">
            <v>0</v>
          </cell>
          <cell r="AS1284">
            <v>0</v>
          </cell>
          <cell r="AT1284"/>
          <cell r="AU1284"/>
          <cell r="AV1284"/>
          <cell r="AW1284">
            <v>0</v>
          </cell>
          <cell r="AX1284">
            <v>0</v>
          </cell>
          <cell r="AY1284">
            <v>576.66</v>
          </cell>
          <cell r="AZ1284">
            <v>576.66</v>
          </cell>
          <cell r="BA1284"/>
          <cell r="BB1284"/>
          <cell r="BC1284"/>
          <cell r="BD1284">
            <v>0</v>
          </cell>
          <cell r="BE1284">
            <v>0</v>
          </cell>
          <cell r="BF1284">
            <v>5000</v>
          </cell>
          <cell r="BG1284">
            <v>5000</v>
          </cell>
          <cell r="BH1284"/>
          <cell r="BI1284"/>
          <cell r="BJ1284"/>
          <cell r="BK1284">
            <v>0</v>
          </cell>
          <cell r="BL1284">
            <v>0</v>
          </cell>
          <cell r="BM1284"/>
          <cell r="BN1284">
            <v>0</v>
          </cell>
          <cell r="BO1284">
            <v>0</v>
          </cell>
        </row>
        <row r="1285">
          <cell r="I1285"/>
          <cell r="J1285"/>
          <cell r="K1285"/>
          <cell r="L1285"/>
          <cell r="M1285">
            <v>12371.05</v>
          </cell>
          <cell r="N1285" t="e">
            <v>#N/A</v>
          </cell>
          <cell r="O1285" t="e">
            <v>#N/A</v>
          </cell>
          <cell r="P1285">
            <v>0</v>
          </cell>
          <cell r="Q1285" t="e">
            <v>#N/A</v>
          </cell>
          <cell r="R1285" t="e">
            <v>#N/A</v>
          </cell>
          <cell r="S1285">
            <v>0</v>
          </cell>
          <cell r="T1285" t="e">
            <v>#N/A</v>
          </cell>
          <cell r="U1285" t="e">
            <v>#N/A</v>
          </cell>
          <cell r="V1285">
            <v>12371.05</v>
          </cell>
          <cell r="W1285">
            <v>0</v>
          </cell>
          <cell r="X1285">
            <v>0</v>
          </cell>
          <cell r="Y1285">
            <v>0</v>
          </cell>
          <cell r="Z1285">
            <v>0</v>
          </cell>
          <cell r="AA1285">
            <v>0</v>
          </cell>
          <cell r="AB1285"/>
          <cell r="AC1285"/>
          <cell r="AD1285"/>
          <cell r="AE1285"/>
          <cell r="AF1285">
            <v>0</v>
          </cell>
          <cell r="AG1285">
            <v>0</v>
          </cell>
          <cell r="AH1285">
            <v>0</v>
          </cell>
          <cell r="AI1285"/>
          <cell r="AJ1285"/>
          <cell r="AK1285"/>
          <cell r="AL1285"/>
          <cell r="AM1285">
            <v>0</v>
          </cell>
          <cell r="AN1285">
            <v>0</v>
          </cell>
          <cell r="AO1285">
            <v>0</v>
          </cell>
          <cell r="AP1285"/>
          <cell r="AQ1285"/>
          <cell r="AR1285"/>
          <cell r="AS1285"/>
          <cell r="AT1285">
            <v>0</v>
          </cell>
          <cell r="AU1285">
            <v>0</v>
          </cell>
          <cell r="AV1285">
            <v>0</v>
          </cell>
          <cell r="AW1285"/>
          <cell r="AX1285"/>
          <cell r="AY1285"/>
          <cell r="AZ1285"/>
          <cell r="BA1285">
            <v>0</v>
          </cell>
          <cell r="BB1285">
            <v>0</v>
          </cell>
          <cell r="BC1285">
            <v>0</v>
          </cell>
          <cell r="BD1285"/>
          <cell r="BE1285"/>
          <cell r="BF1285"/>
          <cell r="BG1285"/>
          <cell r="BH1285">
            <v>0</v>
          </cell>
          <cell r="BI1285">
            <v>0</v>
          </cell>
          <cell r="BJ1285">
            <v>0</v>
          </cell>
          <cell r="BK1285"/>
          <cell r="BL1285"/>
          <cell r="BM1285">
            <v>0</v>
          </cell>
          <cell r="BN1285"/>
          <cell r="BO1285"/>
        </row>
        <row r="1286">
          <cell r="I1286" t="str">
            <v>3188/16</v>
          </cell>
          <cell r="J1286" t="str">
            <v>G_3188/16</v>
          </cell>
          <cell r="K1286">
            <v>2016</v>
          </cell>
          <cell r="L1286">
            <v>2022</v>
          </cell>
          <cell r="M1286">
            <v>1046.18</v>
          </cell>
          <cell r="N1286">
            <v>1046.18</v>
          </cell>
          <cell r="O1286">
            <v>0</v>
          </cell>
          <cell r="P1286">
            <v>0.3</v>
          </cell>
          <cell r="Q1286">
            <v>0.3</v>
          </cell>
          <cell r="R1286">
            <v>0</v>
          </cell>
          <cell r="S1286">
            <v>0</v>
          </cell>
          <cell r="T1286">
            <v>0</v>
          </cell>
          <cell r="U1286">
            <v>0</v>
          </cell>
          <cell r="V1286">
            <v>0</v>
          </cell>
          <cell r="W1286">
            <v>1046.1799999999998</v>
          </cell>
          <cell r="X1286">
            <v>1046.1799999999998</v>
          </cell>
          <cell r="Y1286">
            <v>0</v>
          </cell>
          <cell r="Z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0</v>
          </cell>
          <cell r="AE1286">
            <v>0</v>
          </cell>
          <cell r="AF1286"/>
          <cell r="AG1286"/>
          <cell r="AH1286"/>
          <cell r="AI1286">
            <v>0</v>
          </cell>
          <cell r="AJ1286">
            <v>0</v>
          </cell>
          <cell r="AK1286">
            <v>0</v>
          </cell>
          <cell r="AL1286">
            <v>0</v>
          </cell>
          <cell r="AM1286"/>
          <cell r="AN1286"/>
          <cell r="AO1286"/>
          <cell r="AP1286">
            <v>0.3</v>
          </cell>
          <cell r="AQ1286">
            <v>0</v>
          </cell>
          <cell r="AR1286">
            <v>1046.1799999999998</v>
          </cell>
          <cell r="AS1286">
            <v>1046.1799999999998</v>
          </cell>
          <cell r="AT1286"/>
          <cell r="AU1286"/>
          <cell r="AV1286"/>
          <cell r="AW1286">
            <v>0</v>
          </cell>
          <cell r="AX1286">
            <v>0</v>
          </cell>
          <cell r="AY1286">
            <v>0</v>
          </cell>
          <cell r="AZ1286">
            <v>0</v>
          </cell>
          <cell r="BA1286"/>
          <cell r="BB1286"/>
          <cell r="BC1286"/>
          <cell r="BD1286">
            <v>0</v>
          </cell>
          <cell r="BE1286">
            <v>0</v>
          </cell>
          <cell r="BF1286">
            <v>0</v>
          </cell>
          <cell r="BG1286">
            <v>0</v>
          </cell>
          <cell r="BH1286"/>
          <cell r="BI1286"/>
          <cell r="BJ1286"/>
          <cell r="BK1286">
            <v>0</v>
          </cell>
          <cell r="BL1286">
            <v>0</v>
          </cell>
          <cell r="BM1286"/>
          <cell r="BN1286">
            <v>0</v>
          </cell>
          <cell r="BO1286">
            <v>0</v>
          </cell>
        </row>
        <row r="1287">
          <cell r="I1287" t="str">
            <v>5995/19</v>
          </cell>
          <cell r="J1287" t="str">
            <v xml:space="preserve">J_5995/19 </v>
          </cell>
          <cell r="K1287">
            <v>2019</v>
          </cell>
          <cell r="L1287">
            <v>2020</v>
          </cell>
          <cell r="M1287">
            <v>1371.13</v>
          </cell>
          <cell r="N1287">
            <v>1371.13</v>
          </cell>
          <cell r="O1287">
            <v>0</v>
          </cell>
          <cell r="P1287">
            <v>0.01</v>
          </cell>
          <cell r="Q1287">
            <v>0.01</v>
          </cell>
          <cell r="R1287">
            <v>0</v>
          </cell>
          <cell r="S1287">
            <v>0.25</v>
          </cell>
          <cell r="T1287">
            <v>0.25</v>
          </cell>
          <cell r="U1287">
            <v>0</v>
          </cell>
          <cell r="V1287">
            <v>108.19000000000005</v>
          </cell>
          <cell r="W1287">
            <v>1262.94</v>
          </cell>
          <cell r="X1287">
            <v>1262.94</v>
          </cell>
          <cell r="Y1287">
            <v>0</v>
          </cell>
          <cell r="Z1287">
            <v>0</v>
          </cell>
          <cell r="AA1287">
            <v>0</v>
          </cell>
          <cell r="AB1287">
            <v>0.01</v>
          </cell>
          <cell r="AC1287">
            <v>0.25</v>
          </cell>
          <cell r="AD1287">
            <v>1262.94</v>
          </cell>
          <cell r="AE1287">
            <v>1262.94</v>
          </cell>
          <cell r="AF1287"/>
          <cell r="AG1287"/>
          <cell r="AH1287"/>
          <cell r="AI1287">
            <v>0</v>
          </cell>
          <cell r="AJ1287">
            <v>0</v>
          </cell>
          <cell r="AK1287">
            <v>0</v>
          </cell>
          <cell r="AL1287">
            <v>0</v>
          </cell>
          <cell r="AM1287"/>
          <cell r="AN1287"/>
          <cell r="AO1287"/>
          <cell r="AP1287">
            <v>0</v>
          </cell>
          <cell r="AQ1287">
            <v>0</v>
          </cell>
          <cell r="AR1287">
            <v>0</v>
          </cell>
          <cell r="AS1287">
            <v>0</v>
          </cell>
          <cell r="AT1287"/>
          <cell r="AU1287"/>
          <cell r="AV1287"/>
          <cell r="AW1287">
            <v>0</v>
          </cell>
          <cell r="AX1287">
            <v>0</v>
          </cell>
          <cell r="AY1287">
            <v>0</v>
          </cell>
          <cell r="AZ1287">
            <v>0</v>
          </cell>
          <cell r="BA1287"/>
          <cell r="BB1287"/>
          <cell r="BC1287"/>
          <cell r="BD1287">
            <v>0</v>
          </cell>
          <cell r="BE1287">
            <v>0</v>
          </cell>
          <cell r="BF1287">
            <v>0</v>
          </cell>
          <cell r="BG1287">
            <v>0</v>
          </cell>
          <cell r="BH1287"/>
          <cell r="BI1287"/>
          <cell r="BJ1287"/>
          <cell r="BK1287">
            <v>0</v>
          </cell>
          <cell r="BL1287">
            <v>0</v>
          </cell>
          <cell r="BM1287"/>
          <cell r="BN1287">
            <v>0</v>
          </cell>
          <cell r="BO1287">
            <v>0</v>
          </cell>
        </row>
        <row r="1288">
          <cell r="I1288" t="str">
            <v>6265/19</v>
          </cell>
          <cell r="J1288" t="str">
            <v xml:space="preserve">J_6265/19 </v>
          </cell>
          <cell r="K1288">
            <v>2020</v>
          </cell>
          <cell r="L1288">
            <v>2020</v>
          </cell>
          <cell r="M1288">
            <v>9953.74</v>
          </cell>
          <cell r="N1288">
            <v>9953.74</v>
          </cell>
          <cell r="O1288">
            <v>0</v>
          </cell>
          <cell r="P1288">
            <v>0.2</v>
          </cell>
          <cell r="Q1288">
            <v>0.2</v>
          </cell>
          <cell r="R1288">
            <v>0</v>
          </cell>
          <cell r="S1288">
            <v>1.26</v>
          </cell>
          <cell r="T1288">
            <v>1.26</v>
          </cell>
          <cell r="U1288">
            <v>0</v>
          </cell>
          <cell r="V1288">
            <v>127.69000000000051</v>
          </cell>
          <cell r="W1288">
            <v>9826.0499999999993</v>
          </cell>
          <cell r="X1288">
            <v>9826.0499999999993</v>
          </cell>
          <cell r="Y1288">
            <v>0</v>
          </cell>
          <cell r="Z1288">
            <v>0</v>
          </cell>
          <cell r="AA1288">
            <v>0</v>
          </cell>
          <cell r="AB1288">
            <v>0.2</v>
          </cell>
          <cell r="AC1288">
            <v>1.26</v>
          </cell>
          <cell r="AD1288">
            <v>9826.0499999999993</v>
          </cell>
          <cell r="AE1288">
            <v>9826.0499999999993</v>
          </cell>
          <cell r="AF1288"/>
          <cell r="AG1288"/>
          <cell r="AH1288"/>
          <cell r="AI1288">
            <v>0</v>
          </cell>
          <cell r="AJ1288">
            <v>0</v>
          </cell>
          <cell r="AK1288">
            <v>0</v>
          </cell>
          <cell r="AL1288">
            <v>0</v>
          </cell>
          <cell r="AM1288"/>
          <cell r="AN1288"/>
          <cell r="AO1288"/>
          <cell r="AP1288">
            <v>0</v>
          </cell>
          <cell r="AQ1288">
            <v>0</v>
          </cell>
          <cell r="AR1288">
            <v>0</v>
          </cell>
          <cell r="AS1288">
            <v>0</v>
          </cell>
          <cell r="AT1288"/>
          <cell r="AU1288"/>
          <cell r="AV1288"/>
          <cell r="AW1288">
            <v>0</v>
          </cell>
          <cell r="AX1288">
            <v>0</v>
          </cell>
          <cell r="AY1288">
            <v>0</v>
          </cell>
          <cell r="AZ1288">
            <v>0</v>
          </cell>
          <cell r="BA1288"/>
          <cell r="BB1288"/>
          <cell r="BC1288"/>
          <cell r="BD1288">
            <v>0</v>
          </cell>
          <cell r="BE1288">
            <v>0</v>
          </cell>
          <cell r="BF1288">
            <v>0</v>
          </cell>
          <cell r="BG1288">
            <v>0</v>
          </cell>
          <cell r="BH1288"/>
          <cell r="BI1288"/>
          <cell r="BJ1288"/>
          <cell r="BK1288">
            <v>0</v>
          </cell>
          <cell r="BL1288">
            <v>0</v>
          </cell>
          <cell r="BM1288"/>
          <cell r="BN1288">
            <v>0</v>
          </cell>
          <cell r="BO1288">
            <v>0</v>
          </cell>
        </row>
        <row r="1289">
          <cell r="I1289"/>
          <cell r="J1289"/>
          <cell r="K1289"/>
          <cell r="L1289"/>
          <cell r="M1289">
            <v>131745.09111000001</v>
          </cell>
          <cell r="N1289" t="e">
            <v>#N/A</v>
          </cell>
          <cell r="O1289" t="e">
            <v>#N/A</v>
          </cell>
          <cell r="P1289">
            <v>0</v>
          </cell>
          <cell r="Q1289" t="e">
            <v>#N/A</v>
          </cell>
          <cell r="R1289" t="e">
            <v>#N/A</v>
          </cell>
          <cell r="S1289">
            <v>0</v>
          </cell>
          <cell r="T1289" t="e">
            <v>#N/A</v>
          </cell>
          <cell r="U1289" t="e">
            <v>#N/A</v>
          </cell>
          <cell r="V1289">
            <v>131745.09111000001</v>
          </cell>
          <cell r="W1289">
            <v>0</v>
          </cell>
          <cell r="X1289">
            <v>0</v>
          </cell>
          <cell r="Y1289">
            <v>0</v>
          </cell>
          <cell r="Z1289">
            <v>0</v>
          </cell>
          <cell r="AA1289">
            <v>0</v>
          </cell>
          <cell r="AB1289"/>
          <cell r="AC1289"/>
          <cell r="AD1289"/>
          <cell r="AE1289"/>
          <cell r="AF1289">
            <v>0</v>
          </cell>
          <cell r="AG1289">
            <v>0</v>
          </cell>
          <cell r="AH1289">
            <v>0</v>
          </cell>
          <cell r="AI1289"/>
          <cell r="AJ1289"/>
          <cell r="AK1289"/>
          <cell r="AL1289"/>
          <cell r="AM1289">
            <v>0</v>
          </cell>
          <cell r="AN1289">
            <v>0</v>
          </cell>
          <cell r="AO1289">
            <v>0</v>
          </cell>
          <cell r="AP1289"/>
          <cell r="AQ1289"/>
          <cell r="AR1289"/>
          <cell r="AS1289"/>
          <cell r="AT1289">
            <v>0</v>
          </cell>
          <cell r="AU1289">
            <v>0</v>
          </cell>
          <cell r="AV1289">
            <v>0</v>
          </cell>
          <cell r="AW1289"/>
          <cell r="AX1289"/>
          <cell r="AY1289"/>
          <cell r="AZ1289"/>
          <cell r="BA1289">
            <v>0</v>
          </cell>
          <cell r="BB1289">
            <v>0</v>
          </cell>
          <cell r="BC1289">
            <v>0</v>
          </cell>
          <cell r="BD1289"/>
          <cell r="BE1289"/>
          <cell r="BF1289"/>
          <cell r="BG1289"/>
          <cell r="BH1289">
            <v>0</v>
          </cell>
          <cell r="BI1289">
            <v>0</v>
          </cell>
          <cell r="BJ1289">
            <v>0</v>
          </cell>
          <cell r="BK1289"/>
          <cell r="BL1289"/>
          <cell r="BM1289">
            <v>0</v>
          </cell>
          <cell r="BN1289"/>
          <cell r="BO1289"/>
        </row>
        <row r="1290">
          <cell r="I1290" t="str">
            <v>5615/18</v>
          </cell>
          <cell r="J1290" t="str">
            <v>J_5615/18</v>
          </cell>
          <cell r="K1290">
            <v>2018</v>
          </cell>
          <cell r="L1290">
            <v>2020</v>
          </cell>
          <cell r="M1290">
            <v>391.57</v>
          </cell>
          <cell r="N1290">
            <v>391.57</v>
          </cell>
          <cell r="O1290">
            <v>0</v>
          </cell>
          <cell r="P1290">
            <v>0</v>
          </cell>
          <cell r="Q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0</v>
          </cell>
          <cell r="V1290">
            <v>391.57</v>
          </cell>
          <cell r="W1290">
            <v>0</v>
          </cell>
          <cell r="X1290">
            <v>0</v>
          </cell>
          <cell r="Y1290">
            <v>0</v>
          </cell>
          <cell r="Z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0</v>
          </cell>
          <cell r="AE1290">
            <v>0</v>
          </cell>
          <cell r="AF1290"/>
          <cell r="AG1290"/>
          <cell r="AH1290"/>
          <cell r="AI1290">
            <v>0</v>
          </cell>
          <cell r="AJ1290">
            <v>0</v>
          </cell>
          <cell r="AK1290">
            <v>0</v>
          </cell>
          <cell r="AL1290">
            <v>0</v>
          </cell>
          <cell r="AM1290"/>
          <cell r="AN1290"/>
          <cell r="AO1290"/>
          <cell r="AP1290">
            <v>0</v>
          </cell>
          <cell r="AQ1290">
            <v>0</v>
          </cell>
          <cell r="AR1290">
            <v>0</v>
          </cell>
          <cell r="AS1290">
            <v>0</v>
          </cell>
          <cell r="AT1290"/>
          <cell r="AU1290"/>
          <cell r="AV1290"/>
          <cell r="AW1290">
            <v>0</v>
          </cell>
          <cell r="AX1290">
            <v>0</v>
          </cell>
          <cell r="AY1290">
            <v>0</v>
          </cell>
          <cell r="AZ1290">
            <v>0</v>
          </cell>
          <cell r="BA1290"/>
          <cell r="BB1290"/>
          <cell r="BC1290"/>
          <cell r="BD1290">
            <v>0</v>
          </cell>
          <cell r="BE1290">
            <v>0</v>
          </cell>
          <cell r="BF1290">
            <v>0</v>
          </cell>
          <cell r="BG1290">
            <v>0</v>
          </cell>
          <cell r="BH1290"/>
          <cell r="BI1290"/>
          <cell r="BJ1290"/>
          <cell r="BK1290">
            <v>0</v>
          </cell>
          <cell r="BL1290">
            <v>0</v>
          </cell>
          <cell r="BM1290"/>
          <cell r="BN1290">
            <v>0</v>
          </cell>
          <cell r="BO1290">
            <v>0</v>
          </cell>
        </row>
        <row r="1291">
          <cell r="I1291" t="str">
            <v>5964/19</v>
          </cell>
          <cell r="J1291" t="str">
            <v>J_5964/19</v>
          </cell>
          <cell r="K1291">
            <v>2019</v>
          </cell>
          <cell r="L1291">
            <v>2020</v>
          </cell>
          <cell r="M1291">
            <v>1646.91</v>
          </cell>
          <cell r="N1291">
            <v>1646.91</v>
          </cell>
          <cell r="O1291">
            <v>0</v>
          </cell>
          <cell r="P1291">
            <v>0.15</v>
          </cell>
          <cell r="Q1291">
            <v>0.15</v>
          </cell>
          <cell r="R1291">
            <v>0</v>
          </cell>
          <cell r="S1291">
            <v>0.25</v>
          </cell>
          <cell r="T1291">
            <v>0.25</v>
          </cell>
          <cell r="U1291">
            <v>0</v>
          </cell>
          <cell r="V1291">
            <v>239.73000000000002</v>
          </cell>
          <cell r="W1291">
            <v>1407.18</v>
          </cell>
          <cell r="X1291">
            <v>1407.18</v>
          </cell>
          <cell r="Y1291">
            <v>0</v>
          </cell>
          <cell r="Z1291">
            <v>0</v>
          </cell>
          <cell r="AA1291">
            <v>0</v>
          </cell>
          <cell r="AB1291">
            <v>0.15</v>
          </cell>
          <cell r="AC1291">
            <v>0.25</v>
          </cell>
          <cell r="AD1291">
            <v>1407.18</v>
          </cell>
          <cell r="AE1291">
            <v>1407.18</v>
          </cell>
          <cell r="AF1291"/>
          <cell r="AG1291"/>
          <cell r="AH1291"/>
          <cell r="AI1291">
            <v>0</v>
          </cell>
          <cell r="AJ1291">
            <v>0</v>
          </cell>
          <cell r="AK1291">
            <v>0</v>
          </cell>
          <cell r="AL1291">
            <v>0</v>
          </cell>
          <cell r="AM1291"/>
          <cell r="AN1291"/>
          <cell r="AO1291"/>
          <cell r="AP1291">
            <v>0</v>
          </cell>
          <cell r="AQ1291">
            <v>0</v>
          </cell>
          <cell r="AR1291">
            <v>0</v>
          </cell>
          <cell r="AS1291">
            <v>0</v>
          </cell>
          <cell r="AT1291"/>
          <cell r="AU1291"/>
          <cell r="AV1291"/>
          <cell r="AW1291">
            <v>0</v>
          </cell>
          <cell r="AX1291">
            <v>0</v>
          </cell>
          <cell r="AY1291">
            <v>0</v>
          </cell>
          <cell r="AZ1291">
            <v>0</v>
          </cell>
          <cell r="BA1291"/>
          <cell r="BB1291"/>
          <cell r="BC1291"/>
          <cell r="BD1291">
            <v>0</v>
          </cell>
          <cell r="BE1291">
            <v>0</v>
          </cell>
          <cell r="BF1291">
            <v>0</v>
          </cell>
          <cell r="BG1291">
            <v>0</v>
          </cell>
          <cell r="BH1291"/>
          <cell r="BI1291"/>
          <cell r="BJ1291"/>
          <cell r="BK1291">
            <v>0</v>
          </cell>
          <cell r="BL1291">
            <v>0</v>
          </cell>
          <cell r="BM1291"/>
          <cell r="BN1291">
            <v>0</v>
          </cell>
          <cell r="BO1291">
            <v>0</v>
          </cell>
        </row>
        <row r="1292">
          <cell r="I1292" t="str">
            <v>3462/16</v>
          </cell>
          <cell r="J1292" t="str">
            <v xml:space="preserve">G_3462/16 </v>
          </cell>
          <cell r="K1292">
            <v>2016</v>
          </cell>
          <cell r="L1292">
            <v>2023</v>
          </cell>
          <cell r="M1292">
            <v>26441</v>
          </cell>
          <cell r="N1292">
            <v>26441</v>
          </cell>
          <cell r="O1292">
            <v>0</v>
          </cell>
          <cell r="P1292">
            <v>5.6</v>
          </cell>
          <cell r="Q1292">
            <v>5.6</v>
          </cell>
          <cell r="R1292">
            <v>0</v>
          </cell>
          <cell r="S1292">
            <v>0</v>
          </cell>
          <cell r="T1292">
            <v>0</v>
          </cell>
          <cell r="U1292">
            <v>0</v>
          </cell>
          <cell r="V1292">
            <v>24431</v>
          </cell>
          <cell r="W1292">
            <v>2010</v>
          </cell>
          <cell r="X1292">
            <v>2010</v>
          </cell>
          <cell r="Y1292">
            <v>0</v>
          </cell>
          <cell r="Z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10</v>
          </cell>
          <cell r="AE1292">
            <v>10</v>
          </cell>
          <cell r="AF1292"/>
          <cell r="AG1292"/>
          <cell r="AH1292"/>
          <cell r="AI1292">
            <v>0</v>
          </cell>
          <cell r="AJ1292">
            <v>0</v>
          </cell>
          <cell r="AK1292">
            <v>200</v>
          </cell>
          <cell r="AL1292">
            <v>200</v>
          </cell>
          <cell r="AM1292"/>
          <cell r="AN1292"/>
          <cell r="AO1292"/>
          <cell r="AP1292">
            <v>0</v>
          </cell>
          <cell r="AQ1292">
            <v>0</v>
          </cell>
          <cell r="AR1292">
            <v>1000</v>
          </cell>
          <cell r="AS1292">
            <v>1000</v>
          </cell>
          <cell r="AT1292"/>
          <cell r="AU1292"/>
          <cell r="AV1292"/>
          <cell r="AW1292">
            <v>5.6</v>
          </cell>
          <cell r="AX1292">
            <v>0</v>
          </cell>
          <cell r="AY1292">
            <v>800</v>
          </cell>
          <cell r="AZ1292">
            <v>800</v>
          </cell>
          <cell r="BA1292"/>
          <cell r="BB1292"/>
          <cell r="BC1292"/>
          <cell r="BD1292">
            <v>0</v>
          </cell>
          <cell r="BE1292">
            <v>0</v>
          </cell>
          <cell r="BF1292">
            <v>0</v>
          </cell>
          <cell r="BG1292">
            <v>0</v>
          </cell>
          <cell r="BH1292"/>
          <cell r="BI1292"/>
          <cell r="BJ1292"/>
          <cell r="BK1292">
            <v>0</v>
          </cell>
          <cell r="BL1292">
            <v>0</v>
          </cell>
          <cell r="BM1292"/>
          <cell r="BN1292">
            <v>0</v>
          </cell>
          <cell r="BO1292">
            <v>0</v>
          </cell>
        </row>
        <row r="1293">
          <cell r="I1293" t="str">
            <v>5752/18</v>
          </cell>
          <cell r="J1293" t="str">
            <v>J_5752/18</v>
          </cell>
          <cell r="K1293">
            <v>2018</v>
          </cell>
          <cell r="L1293">
            <v>2020</v>
          </cell>
          <cell r="M1293">
            <v>3011.3572899999999</v>
          </cell>
          <cell r="N1293">
            <v>5477.72</v>
          </cell>
          <cell r="O1293">
            <v>-2466.3627100000003</v>
          </cell>
          <cell r="P1293">
            <v>0.26</v>
          </cell>
          <cell r="Q1293">
            <v>0.26</v>
          </cell>
          <cell r="R1293">
            <v>2.0000000000000018E-3</v>
          </cell>
          <cell r="S1293">
            <v>0.63</v>
          </cell>
          <cell r="T1293">
            <v>0.63</v>
          </cell>
          <cell r="U1293">
            <v>0</v>
          </cell>
          <cell r="V1293">
            <v>2457.3872899999997</v>
          </cell>
          <cell r="W1293">
            <v>553.97</v>
          </cell>
          <cell r="X1293">
            <v>553.97</v>
          </cell>
          <cell r="Y1293">
            <v>0</v>
          </cell>
          <cell r="Z1293">
            <v>0</v>
          </cell>
          <cell r="AA1293">
            <v>0</v>
          </cell>
          <cell r="AB1293">
            <v>0.26</v>
          </cell>
          <cell r="AC1293">
            <v>0.63</v>
          </cell>
          <cell r="AD1293">
            <v>553.97</v>
          </cell>
          <cell r="AE1293">
            <v>553.97</v>
          </cell>
          <cell r="AF1293"/>
          <cell r="AG1293"/>
          <cell r="AH1293"/>
          <cell r="AI1293">
            <v>0</v>
          </cell>
          <cell r="AJ1293">
            <v>0</v>
          </cell>
          <cell r="AK1293">
            <v>0</v>
          </cell>
          <cell r="AL1293">
            <v>0</v>
          </cell>
          <cell r="AM1293"/>
          <cell r="AN1293"/>
          <cell r="AO1293"/>
          <cell r="AP1293">
            <v>0</v>
          </cell>
          <cell r="AQ1293">
            <v>0</v>
          </cell>
          <cell r="AR1293">
            <v>0</v>
          </cell>
          <cell r="AS1293">
            <v>0</v>
          </cell>
          <cell r="AT1293"/>
          <cell r="AU1293"/>
          <cell r="AV1293"/>
          <cell r="AW1293">
            <v>0</v>
          </cell>
          <cell r="AX1293">
            <v>0</v>
          </cell>
          <cell r="AY1293">
            <v>0</v>
          </cell>
          <cell r="AZ1293">
            <v>0</v>
          </cell>
          <cell r="BA1293"/>
          <cell r="BB1293"/>
          <cell r="BC1293"/>
          <cell r="BD1293">
            <v>0</v>
          </cell>
          <cell r="BE1293">
            <v>0</v>
          </cell>
          <cell r="BF1293">
            <v>0</v>
          </cell>
          <cell r="BG1293">
            <v>0</v>
          </cell>
          <cell r="BH1293"/>
          <cell r="BI1293"/>
          <cell r="BJ1293"/>
          <cell r="BK1293">
            <v>0</v>
          </cell>
          <cell r="BL1293">
            <v>0</v>
          </cell>
          <cell r="BM1293"/>
          <cell r="BN1293">
            <v>0</v>
          </cell>
          <cell r="BO1293">
            <v>0</v>
          </cell>
        </row>
        <row r="1294">
          <cell r="I1294" t="str">
            <v>3830/16</v>
          </cell>
          <cell r="J1294" t="str">
            <v>H_3830/16</v>
          </cell>
          <cell r="K1294">
            <v>2017</v>
          </cell>
          <cell r="L1294">
            <v>2020</v>
          </cell>
          <cell r="M1294">
            <v>44355.06</v>
          </cell>
          <cell r="N1294">
            <v>44355.06</v>
          </cell>
          <cell r="O1294">
            <v>0</v>
          </cell>
          <cell r="P1294">
            <v>17.66</v>
          </cell>
          <cell r="Q1294">
            <v>17.66</v>
          </cell>
          <cell r="R1294">
            <v>0</v>
          </cell>
          <cell r="S1294">
            <v>0.25</v>
          </cell>
          <cell r="T1294">
            <v>0.25</v>
          </cell>
          <cell r="U1294">
            <v>0</v>
          </cell>
          <cell r="V1294">
            <v>18664.499999999996</v>
          </cell>
          <cell r="W1294">
            <v>25690.560000000001</v>
          </cell>
          <cell r="X1294">
            <v>25690.560000000001</v>
          </cell>
          <cell r="Y1294">
            <v>0</v>
          </cell>
          <cell r="Z1294">
            <v>0</v>
          </cell>
          <cell r="AA1294">
            <v>0</v>
          </cell>
          <cell r="AB1294">
            <v>17.66</v>
          </cell>
          <cell r="AC1294">
            <v>0.25</v>
          </cell>
          <cell r="AD1294">
            <v>3690.56</v>
          </cell>
          <cell r="AE1294">
            <v>3690.56</v>
          </cell>
          <cell r="AF1294"/>
          <cell r="AG1294"/>
          <cell r="AH1294"/>
          <cell r="AI1294">
            <v>0</v>
          </cell>
          <cell r="AJ1294">
            <v>0</v>
          </cell>
          <cell r="AK1294">
            <v>22000</v>
          </cell>
          <cell r="AL1294">
            <v>22000</v>
          </cell>
          <cell r="AM1294"/>
          <cell r="AN1294"/>
          <cell r="AO1294"/>
          <cell r="AP1294">
            <v>0</v>
          </cell>
          <cell r="AQ1294">
            <v>0</v>
          </cell>
          <cell r="AR1294">
            <v>0</v>
          </cell>
          <cell r="AS1294">
            <v>0</v>
          </cell>
          <cell r="AT1294"/>
          <cell r="AU1294"/>
          <cell r="AV1294"/>
          <cell r="AW1294">
            <v>0</v>
          </cell>
          <cell r="AX1294">
            <v>0</v>
          </cell>
          <cell r="AY1294">
            <v>0</v>
          </cell>
          <cell r="AZ1294">
            <v>0</v>
          </cell>
          <cell r="BA1294"/>
          <cell r="BB1294"/>
          <cell r="BC1294"/>
          <cell r="BD1294">
            <v>0</v>
          </cell>
          <cell r="BE1294">
            <v>0</v>
          </cell>
          <cell r="BF1294">
            <v>0</v>
          </cell>
          <cell r="BG1294">
            <v>0</v>
          </cell>
          <cell r="BH1294"/>
          <cell r="BI1294"/>
          <cell r="BJ1294"/>
          <cell r="BK1294">
            <v>0</v>
          </cell>
          <cell r="BL1294">
            <v>0</v>
          </cell>
          <cell r="BM1294"/>
          <cell r="BN1294">
            <v>0</v>
          </cell>
          <cell r="BO1294">
            <v>0</v>
          </cell>
        </row>
        <row r="1295">
          <cell r="I1295" t="str">
            <v>4904/18</v>
          </cell>
          <cell r="J1295" t="str">
            <v>I_4904/18</v>
          </cell>
          <cell r="K1295">
            <v>2018</v>
          </cell>
          <cell r="L1295">
            <v>2024</v>
          </cell>
          <cell r="M1295">
            <v>7882.7</v>
          </cell>
          <cell r="N1295">
            <v>7882.7</v>
          </cell>
          <cell r="O1295">
            <v>0</v>
          </cell>
          <cell r="P1295">
            <v>0</v>
          </cell>
          <cell r="Q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0</v>
          </cell>
          <cell r="V1295">
            <v>0</v>
          </cell>
          <cell r="W1295">
            <v>7882.7</v>
          </cell>
          <cell r="X1295">
            <v>7882.7</v>
          </cell>
          <cell r="Y1295">
            <v>0</v>
          </cell>
          <cell r="Z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0</v>
          </cell>
          <cell r="AE1295">
            <v>0</v>
          </cell>
          <cell r="AF1295"/>
          <cell r="AG1295"/>
          <cell r="AH1295"/>
          <cell r="AI1295">
            <v>0</v>
          </cell>
          <cell r="AJ1295">
            <v>0</v>
          </cell>
          <cell r="AK1295">
            <v>0</v>
          </cell>
          <cell r="AL1295">
            <v>0</v>
          </cell>
          <cell r="AM1295"/>
          <cell r="AN1295"/>
          <cell r="AO1295"/>
          <cell r="AP1295">
            <v>0</v>
          </cell>
          <cell r="AQ1295">
            <v>0</v>
          </cell>
          <cell r="AR1295">
            <v>0</v>
          </cell>
          <cell r="AS1295">
            <v>0</v>
          </cell>
          <cell r="AT1295"/>
          <cell r="AU1295"/>
          <cell r="AV1295"/>
          <cell r="AW1295">
            <v>0</v>
          </cell>
          <cell r="AX1295">
            <v>0</v>
          </cell>
          <cell r="AY1295">
            <v>882.7</v>
          </cell>
          <cell r="AZ1295">
            <v>882.7</v>
          </cell>
          <cell r="BA1295"/>
          <cell r="BB1295"/>
          <cell r="BC1295"/>
          <cell r="BD1295">
            <v>0</v>
          </cell>
          <cell r="BE1295">
            <v>0</v>
          </cell>
          <cell r="BF1295">
            <v>7000</v>
          </cell>
          <cell r="BG1295">
            <v>7000</v>
          </cell>
          <cell r="BH1295"/>
          <cell r="BI1295"/>
          <cell r="BJ1295"/>
          <cell r="BK1295">
            <v>0</v>
          </cell>
          <cell r="BL1295">
            <v>0</v>
          </cell>
          <cell r="BM1295"/>
          <cell r="BN1295">
            <v>0</v>
          </cell>
          <cell r="BO1295">
            <v>0</v>
          </cell>
        </row>
        <row r="1296">
          <cell r="I1296" t="str">
            <v>6049/19</v>
          </cell>
          <cell r="J1296" t="str">
            <v>J_6049/19</v>
          </cell>
          <cell r="K1296">
            <v>2019</v>
          </cell>
          <cell r="L1296">
            <v>2021</v>
          </cell>
          <cell r="M1296">
            <v>10450.75</v>
          </cell>
          <cell r="N1296">
            <v>10450.75</v>
          </cell>
          <cell r="O1296">
            <v>0</v>
          </cell>
          <cell r="P1296">
            <v>2</v>
          </cell>
          <cell r="Q1296">
            <v>2</v>
          </cell>
          <cell r="R1296">
            <v>0</v>
          </cell>
          <cell r="S1296">
            <v>0.32</v>
          </cell>
          <cell r="T1296">
            <v>0.32</v>
          </cell>
          <cell r="U1296">
            <v>0</v>
          </cell>
          <cell r="V1296">
            <v>21.895000000000437</v>
          </cell>
          <cell r="W1296">
            <v>10428.855</v>
          </cell>
          <cell r="X1296">
            <v>10428.855</v>
          </cell>
          <cell r="Y1296">
            <v>0</v>
          </cell>
          <cell r="Z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9440.75</v>
          </cell>
          <cell r="AE1296">
            <v>9440.75</v>
          </cell>
          <cell r="AF1296"/>
          <cell r="AG1296"/>
          <cell r="AH1296"/>
          <cell r="AI1296">
            <v>2</v>
          </cell>
          <cell r="AJ1296">
            <v>0.32</v>
          </cell>
          <cell r="AK1296">
            <v>988.10500000000002</v>
          </cell>
          <cell r="AL1296">
            <v>988.10500000000002</v>
          </cell>
          <cell r="AM1296"/>
          <cell r="AN1296"/>
          <cell r="AO1296"/>
          <cell r="AP1296">
            <v>0</v>
          </cell>
          <cell r="AQ1296">
            <v>0</v>
          </cell>
          <cell r="AR1296">
            <v>0</v>
          </cell>
          <cell r="AS1296">
            <v>0</v>
          </cell>
          <cell r="AT1296"/>
          <cell r="AU1296"/>
          <cell r="AV1296"/>
          <cell r="AW1296">
            <v>0</v>
          </cell>
          <cell r="AX1296">
            <v>0</v>
          </cell>
          <cell r="AY1296">
            <v>0</v>
          </cell>
          <cell r="AZ1296">
            <v>0</v>
          </cell>
          <cell r="BA1296"/>
          <cell r="BB1296"/>
          <cell r="BC1296"/>
          <cell r="BD1296">
            <v>0</v>
          </cell>
          <cell r="BE1296">
            <v>0</v>
          </cell>
          <cell r="BF1296">
            <v>0</v>
          </cell>
          <cell r="BG1296">
            <v>0</v>
          </cell>
          <cell r="BH1296"/>
          <cell r="BI1296"/>
          <cell r="BJ1296"/>
          <cell r="BK1296">
            <v>0</v>
          </cell>
          <cell r="BL1296">
            <v>0</v>
          </cell>
          <cell r="BM1296"/>
          <cell r="BN1296">
            <v>0</v>
          </cell>
          <cell r="BO1296">
            <v>0</v>
          </cell>
        </row>
        <row r="1297">
          <cell r="I1297" t="str">
            <v>6056/19</v>
          </cell>
          <cell r="J1297" t="str">
            <v>J_6056/19</v>
          </cell>
          <cell r="K1297">
            <v>2019</v>
          </cell>
          <cell r="L1297">
            <v>2020</v>
          </cell>
          <cell r="M1297">
            <v>3167.0738199999996</v>
          </cell>
          <cell r="N1297">
            <v>3432.42</v>
          </cell>
          <cell r="O1297">
            <v>-265.34618000000046</v>
          </cell>
          <cell r="P1297">
            <v>7.0000000000000007E-2</v>
          </cell>
          <cell r="Q1297">
            <v>7.0000000000000007E-2</v>
          </cell>
          <cell r="R1297">
            <v>9.9999999999998701E-4</v>
          </cell>
          <cell r="S1297">
            <v>0.4</v>
          </cell>
          <cell r="T1297">
            <v>0.4</v>
          </cell>
          <cell r="U1297">
            <v>0</v>
          </cell>
          <cell r="V1297">
            <v>3141.3438199999996</v>
          </cell>
          <cell r="W1297">
            <v>25.73</v>
          </cell>
          <cell r="X1297">
            <v>25.73</v>
          </cell>
          <cell r="Y1297">
            <v>0</v>
          </cell>
          <cell r="Z1297">
            <v>0</v>
          </cell>
          <cell r="AA1297">
            <v>0</v>
          </cell>
          <cell r="AB1297">
            <v>7.0000000000000007E-2</v>
          </cell>
          <cell r="AC1297">
            <v>0.4</v>
          </cell>
          <cell r="AD1297">
            <v>25.73</v>
          </cell>
          <cell r="AE1297">
            <v>25.73</v>
          </cell>
          <cell r="AF1297"/>
          <cell r="AG1297"/>
          <cell r="AH1297"/>
          <cell r="AI1297">
            <v>0</v>
          </cell>
          <cell r="AJ1297">
            <v>0</v>
          </cell>
          <cell r="AK1297">
            <v>0</v>
          </cell>
          <cell r="AL1297">
            <v>0</v>
          </cell>
          <cell r="AM1297"/>
          <cell r="AN1297"/>
          <cell r="AO1297"/>
          <cell r="AP1297">
            <v>0</v>
          </cell>
          <cell r="AQ1297">
            <v>0</v>
          </cell>
          <cell r="AR1297">
            <v>0</v>
          </cell>
          <cell r="AS1297">
            <v>0</v>
          </cell>
          <cell r="AT1297"/>
          <cell r="AU1297"/>
          <cell r="AV1297"/>
          <cell r="AW1297">
            <v>0</v>
          </cell>
          <cell r="AX1297">
            <v>0</v>
          </cell>
          <cell r="AY1297">
            <v>0</v>
          </cell>
          <cell r="AZ1297">
            <v>0</v>
          </cell>
          <cell r="BA1297"/>
          <cell r="BB1297"/>
          <cell r="BC1297"/>
          <cell r="BD1297">
            <v>0</v>
          </cell>
          <cell r="BE1297">
            <v>0</v>
          </cell>
          <cell r="BF1297">
            <v>0</v>
          </cell>
          <cell r="BG1297">
            <v>0</v>
          </cell>
          <cell r="BH1297"/>
          <cell r="BI1297"/>
          <cell r="BJ1297"/>
          <cell r="BK1297">
            <v>0</v>
          </cell>
          <cell r="BL1297">
            <v>0</v>
          </cell>
          <cell r="BM1297"/>
          <cell r="BN1297">
            <v>0</v>
          </cell>
          <cell r="BO1297">
            <v>0</v>
          </cell>
        </row>
        <row r="1298">
          <cell r="I1298" t="str">
            <v>5965/19</v>
          </cell>
          <cell r="J1298" t="str">
            <v xml:space="preserve">J_5965/19 </v>
          </cell>
          <cell r="K1298">
            <v>2019</v>
          </cell>
          <cell r="L1298">
            <v>2021</v>
          </cell>
          <cell r="M1298">
            <v>8271.26</v>
          </cell>
          <cell r="N1298">
            <v>8271.26</v>
          </cell>
          <cell r="O1298">
            <v>0</v>
          </cell>
          <cell r="P1298">
            <v>0.7</v>
          </cell>
          <cell r="Q1298">
            <v>0.7</v>
          </cell>
          <cell r="R1298">
            <v>0</v>
          </cell>
          <cell r="S1298">
            <v>0.63</v>
          </cell>
          <cell r="T1298">
            <v>0.63</v>
          </cell>
          <cell r="U1298">
            <v>0</v>
          </cell>
          <cell r="V1298">
            <v>1872.87</v>
          </cell>
          <cell r="W1298">
            <v>6398.39</v>
          </cell>
          <cell r="X1298">
            <v>6398.39</v>
          </cell>
          <cell r="Y1298">
            <v>0</v>
          </cell>
          <cell r="Z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6046.14</v>
          </cell>
          <cell r="AE1298">
            <v>6046.14</v>
          </cell>
          <cell r="AF1298"/>
          <cell r="AG1298"/>
          <cell r="AH1298"/>
          <cell r="AI1298">
            <v>0.7</v>
          </cell>
          <cell r="AJ1298">
            <v>0.63</v>
          </cell>
          <cell r="AK1298">
            <v>352.25</v>
          </cell>
          <cell r="AL1298">
            <v>352.25</v>
          </cell>
          <cell r="AM1298"/>
          <cell r="AN1298"/>
          <cell r="AO1298"/>
          <cell r="AP1298">
            <v>0</v>
          </cell>
          <cell r="AQ1298">
            <v>0</v>
          </cell>
          <cell r="AR1298">
            <v>0</v>
          </cell>
          <cell r="AS1298">
            <v>0</v>
          </cell>
          <cell r="AT1298"/>
          <cell r="AU1298"/>
          <cell r="AV1298"/>
          <cell r="AW1298">
            <v>0</v>
          </cell>
          <cell r="AX1298">
            <v>0</v>
          </cell>
          <cell r="AY1298">
            <v>0</v>
          </cell>
          <cell r="AZ1298">
            <v>0</v>
          </cell>
          <cell r="BA1298"/>
          <cell r="BB1298"/>
          <cell r="BC1298"/>
          <cell r="BD1298">
            <v>0</v>
          </cell>
          <cell r="BE1298">
            <v>0</v>
          </cell>
          <cell r="BF1298">
            <v>0</v>
          </cell>
          <cell r="BG1298">
            <v>0</v>
          </cell>
          <cell r="BH1298"/>
          <cell r="BI1298"/>
          <cell r="BJ1298"/>
          <cell r="BK1298">
            <v>0</v>
          </cell>
          <cell r="BL1298">
            <v>0</v>
          </cell>
          <cell r="BM1298"/>
          <cell r="BN1298">
            <v>0</v>
          </cell>
          <cell r="BO1298">
            <v>0</v>
          </cell>
        </row>
        <row r="1299">
          <cell r="I1299" t="str">
            <v>5966/19</v>
          </cell>
          <cell r="J1299" t="str">
            <v xml:space="preserve">J_5966/19 </v>
          </cell>
          <cell r="K1299">
            <v>2019</v>
          </cell>
          <cell r="L1299">
            <v>2021</v>
          </cell>
          <cell r="M1299">
            <v>3353.07</v>
          </cell>
          <cell r="N1299">
            <v>3353.07</v>
          </cell>
          <cell r="O1299">
            <v>0</v>
          </cell>
          <cell r="P1299">
            <v>0.14000000000000001</v>
          </cell>
          <cell r="Q1299">
            <v>0.14000000000000001</v>
          </cell>
          <cell r="R1299">
            <v>0</v>
          </cell>
          <cell r="S1299">
            <v>0.63</v>
          </cell>
          <cell r="T1299">
            <v>0.63</v>
          </cell>
          <cell r="U1299">
            <v>0</v>
          </cell>
          <cell r="V1299">
            <v>294.40000000000009</v>
          </cell>
          <cell r="W1299">
            <v>3058.67</v>
          </cell>
          <cell r="X1299">
            <v>3058.67</v>
          </cell>
          <cell r="Y1299">
            <v>0</v>
          </cell>
          <cell r="Z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2890.06</v>
          </cell>
          <cell r="AE1299">
            <v>2890.06</v>
          </cell>
          <cell r="AF1299"/>
          <cell r="AG1299"/>
          <cell r="AH1299"/>
          <cell r="AI1299">
            <v>0.14000000000000001</v>
          </cell>
          <cell r="AJ1299">
            <v>0.63</v>
          </cell>
          <cell r="AK1299">
            <v>168.61</v>
          </cell>
          <cell r="AL1299">
            <v>168.61</v>
          </cell>
          <cell r="AM1299"/>
          <cell r="AN1299"/>
          <cell r="AO1299"/>
          <cell r="AP1299">
            <v>0</v>
          </cell>
          <cell r="AQ1299">
            <v>0</v>
          </cell>
          <cell r="AR1299">
            <v>0</v>
          </cell>
          <cell r="AS1299">
            <v>0</v>
          </cell>
          <cell r="AT1299"/>
          <cell r="AU1299"/>
          <cell r="AV1299"/>
          <cell r="AW1299">
            <v>0</v>
          </cell>
          <cell r="AX1299">
            <v>0</v>
          </cell>
          <cell r="AY1299">
            <v>0</v>
          </cell>
          <cell r="AZ1299">
            <v>0</v>
          </cell>
          <cell r="BA1299"/>
          <cell r="BB1299"/>
          <cell r="BC1299"/>
          <cell r="BD1299">
            <v>0</v>
          </cell>
          <cell r="BE1299">
            <v>0</v>
          </cell>
          <cell r="BF1299">
            <v>0</v>
          </cell>
          <cell r="BG1299">
            <v>0</v>
          </cell>
          <cell r="BH1299"/>
          <cell r="BI1299"/>
          <cell r="BJ1299"/>
          <cell r="BK1299">
            <v>0</v>
          </cell>
          <cell r="BL1299">
            <v>0</v>
          </cell>
          <cell r="BM1299"/>
          <cell r="BN1299">
            <v>0</v>
          </cell>
          <cell r="BO1299">
            <v>0</v>
          </cell>
        </row>
        <row r="1300">
          <cell r="I1300" t="str">
            <v>5795/19</v>
          </cell>
          <cell r="J1300" t="str">
            <v>J_5795/19</v>
          </cell>
          <cell r="K1300">
            <v>2019</v>
          </cell>
          <cell r="L1300">
            <v>2021</v>
          </cell>
          <cell r="M1300">
            <v>5291.52</v>
          </cell>
          <cell r="N1300">
            <v>5291.52</v>
          </cell>
          <cell r="O1300">
            <v>0</v>
          </cell>
          <cell r="P1300">
            <v>0.6</v>
          </cell>
          <cell r="Q1300">
            <v>0.6</v>
          </cell>
          <cell r="R1300">
            <v>0</v>
          </cell>
          <cell r="S1300">
            <v>0.32</v>
          </cell>
          <cell r="T1300">
            <v>0.32</v>
          </cell>
          <cell r="U1300">
            <v>0</v>
          </cell>
          <cell r="V1300">
            <v>653.69999999999982</v>
          </cell>
          <cell r="W1300">
            <v>4637.8200000000006</v>
          </cell>
          <cell r="X1300">
            <v>4637.8200000000006</v>
          </cell>
          <cell r="Y1300">
            <v>0</v>
          </cell>
          <cell r="Z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4281.5200000000004</v>
          </cell>
          <cell r="AE1300">
            <v>4281.5200000000004</v>
          </cell>
          <cell r="AF1300"/>
          <cell r="AG1300"/>
          <cell r="AH1300"/>
          <cell r="AI1300">
            <v>0.6</v>
          </cell>
          <cell r="AJ1300">
            <v>0.32</v>
          </cell>
          <cell r="AK1300">
            <v>356.3</v>
          </cell>
          <cell r="AL1300">
            <v>356.3</v>
          </cell>
          <cell r="AM1300"/>
          <cell r="AN1300"/>
          <cell r="AO1300"/>
          <cell r="AP1300">
            <v>0</v>
          </cell>
          <cell r="AQ1300">
            <v>0</v>
          </cell>
          <cell r="AR1300">
            <v>0</v>
          </cell>
          <cell r="AS1300">
            <v>0</v>
          </cell>
          <cell r="AT1300"/>
          <cell r="AU1300"/>
          <cell r="AV1300"/>
          <cell r="AW1300">
            <v>0</v>
          </cell>
          <cell r="AX1300">
            <v>0</v>
          </cell>
          <cell r="AY1300">
            <v>0</v>
          </cell>
          <cell r="AZ1300">
            <v>0</v>
          </cell>
          <cell r="BA1300"/>
          <cell r="BB1300"/>
          <cell r="BC1300"/>
          <cell r="BD1300">
            <v>0</v>
          </cell>
          <cell r="BE1300">
            <v>0</v>
          </cell>
          <cell r="BF1300">
            <v>0</v>
          </cell>
          <cell r="BG1300">
            <v>0</v>
          </cell>
          <cell r="BH1300"/>
          <cell r="BI1300"/>
          <cell r="BJ1300"/>
          <cell r="BK1300">
            <v>0</v>
          </cell>
          <cell r="BL1300">
            <v>0</v>
          </cell>
          <cell r="BM1300"/>
          <cell r="BN1300">
            <v>0</v>
          </cell>
          <cell r="BO1300">
            <v>0</v>
          </cell>
        </row>
        <row r="1301">
          <cell r="I1301" t="str">
            <v>6246/19</v>
          </cell>
          <cell r="J1301" t="str">
            <v>J_6246/19</v>
          </cell>
          <cell r="K1301">
            <v>2020</v>
          </cell>
          <cell r="L1301">
            <v>2021</v>
          </cell>
          <cell r="M1301">
            <v>17482.82</v>
          </cell>
          <cell r="N1301">
            <v>17482.82</v>
          </cell>
          <cell r="O1301">
            <v>0</v>
          </cell>
          <cell r="P1301">
            <v>2.75</v>
          </cell>
          <cell r="Q1301">
            <v>2.75</v>
          </cell>
          <cell r="R1301">
            <v>0</v>
          </cell>
          <cell r="S1301">
            <v>0.8</v>
          </cell>
          <cell r="T1301">
            <v>0.8</v>
          </cell>
          <cell r="U1301">
            <v>0</v>
          </cell>
          <cell r="V1301">
            <v>1261.2199999999993</v>
          </cell>
          <cell r="W1301">
            <v>16221.6</v>
          </cell>
          <cell r="X1301">
            <v>16221.6</v>
          </cell>
          <cell r="Y1301">
            <v>0</v>
          </cell>
          <cell r="Z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12977.28</v>
          </cell>
          <cell r="AE1301">
            <v>12977.28</v>
          </cell>
          <cell r="AF1301"/>
          <cell r="AG1301"/>
          <cell r="AH1301"/>
          <cell r="AI1301">
            <v>2.75</v>
          </cell>
          <cell r="AJ1301">
            <v>0.8</v>
          </cell>
          <cell r="AK1301">
            <v>3244.32</v>
          </cell>
          <cell r="AL1301">
            <v>3244.32</v>
          </cell>
          <cell r="AM1301"/>
          <cell r="AN1301"/>
          <cell r="AO1301"/>
          <cell r="AP1301">
            <v>0</v>
          </cell>
          <cell r="AQ1301">
            <v>0</v>
          </cell>
          <cell r="AR1301">
            <v>0</v>
          </cell>
          <cell r="AS1301">
            <v>0</v>
          </cell>
          <cell r="AT1301"/>
          <cell r="AU1301"/>
          <cell r="AV1301"/>
          <cell r="AW1301">
            <v>0</v>
          </cell>
          <cell r="AX1301">
            <v>0</v>
          </cell>
          <cell r="AY1301">
            <v>0</v>
          </cell>
          <cell r="AZ1301">
            <v>0</v>
          </cell>
          <cell r="BA1301"/>
          <cell r="BB1301"/>
          <cell r="BC1301"/>
          <cell r="BD1301">
            <v>0</v>
          </cell>
          <cell r="BE1301">
            <v>0</v>
          </cell>
          <cell r="BF1301">
            <v>0</v>
          </cell>
          <cell r="BG1301">
            <v>0</v>
          </cell>
          <cell r="BH1301"/>
          <cell r="BI1301"/>
          <cell r="BJ1301"/>
          <cell r="BK1301">
            <v>0</v>
          </cell>
          <cell r="BL1301">
            <v>0</v>
          </cell>
          <cell r="BM1301"/>
          <cell r="BN1301">
            <v>0</v>
          </cell>
          <cell r="BO1301">
            <v>0</v>
          </cell>
        </row>
        <row r="1302">
          <cell r="I1302"/>
          <cell r="J1302"/>
          <cell r="K1302"/>
          <cell r="L1302"/>
          <cell r="M1302">
            <v>1500459.3699999999</v>
          </cell>
          <cell r="N1302" t="e">
            <v>#N/A</v>
          </cell>
          <cell r="O1302" t="e">
            <v>#N/A</v>
          </cell>
          <cell r="P1302">
            <v>0</v>
          </cell>
          <cell r="Q1302" t="e">
            <v>#N/A</v>
          </cell>
          <cell r="R1302" t="e">
            <v>#N/A</v>
          </cell>
          <cell r="S1302">
            <v>0</v>
          </cell>
          <cell r="T1302" t="e">
            <v>#N/A</v>
          </cell>
          <cell r="U1302" t="e">
            <v>#N/A</v>
          </cell>
          <cell r="V1302">
            <v>1500459.3699999999</v>
          </cell>
          <cell r="W1302">
            <v>0</v>
          </cell>
          <cell r="X1302">
            <v>0</v>
          </cell>
          <cell r="Y1302">
            <v>0</v>
          </cell>
          <cell r="Z1302">
            <v>0</v>
          </cell>
          <cell r="AA1302">
            <v>0</v>
          </cell>
          <cell r="AB1302"/>
          <cell r="AC1302"/>
          <cell r="AD1302"/>
          <cell r="AE1302"/>
          <cell r="AF1302">
            <v>0</v>
          </cell>
          <cell r="AG1302">
            <v>0</v>
          </cell>
          <cell r="AH1302">
            <v>0</v>
          </cell>
          <cell r="AI1302"/>
          <cell r="AJ1302"/>
          <cell r="AK1302"/>
          <cell r="AL1302"/>
          <cell r="AM1302">
            <v>0</v>
          </cell>
          <cell r="AN1302">
            <v>0</v>
          </cell>
          <cell r="AO1302">
            <v>0</v>
          </cell>
          <cell r="AP1302"/>
          <cell r="AQ1302"/>
          <cell r="AR1302"/>
          <cell r="AS1302"/>
          <cell r="AT1302">
            <v>0</v>
          </cell>
          <cell r="AU1302">
            <v>0</v>
          </cell>
          <cell r="AV1302">
            <v>0</v>
          </cell>
          <cell r="AW1302"/>
          <cell r="AX1302"/>
          <cell r="AY1302"/>
          <cell r="AZ1302"/>
          <cell r="BA1302">
            <v>0</v>
          </cell>
          <cell r="BB1302">
            <v>0</v>
          </cell>
          <cell r="BC1302">
            <v>0</v>
          </cell>
          <cell r="BD1302"/>
          <cell r="BE1302"/>
          <cell r="BF1302"/>
          <cell r="BG1302"/>
          <cell r="BH1302">
            <v>0</v>
          </cell>
          <cell r="BI1302">
            <v>0</v>
          </cell>
          <cell r="BJ1302">
            <v>0</v>
          </cell>
          <cell r="BK1302"/>
          <cell r="BL1302"/>
          <cell r="BM1302">
            <v>0</v>
          </cell>
          <cell r="BN1302"/>
          <cell r="BO1302"/>
        </row>
        <row r="1303">
          <cell r="I1303" t="str">
            <v>3904/17</v>
          </cell>
          <cell r="J1303" t="str">
            <v>G_3904/17</v>
          </cell>
          <cell r="K1303">
            <v>2019</v>
          </cell>
          <cell r="L1303">
            <v>2023</v>
          </cell>
          <cell r="M1303">
            <v>18064.68</v>
          </cell>
          <cell r="N1303">
            <v>18064.68</v>
          </cell>
          <cell r="O1303">
            <v>0</v>
          </cell>
          <cell r="P1303">
            <v>2.5</v>
          </cell>
          <cell r="Q1303">
            <v>2.5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18064.68</v>
          </cell>
          <cell r="X1303">
            <v>18064.68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  <cell r="AE1303">
            <v>0</v>
          </cell>
          <cell r="AF1303"/>
          <cell r="AG1303"/>
          <cell r="AH1303"/>
          <cell r="AI1303">
            <v>0</v>
          </cell>
          <cell r="AJ1303">
            <v>0</v>
          </cell>
          <cell r="AK1303">
            <v>0</v>
          </cell>
          <cell r="AL1303">
            <v>0</v>
          </cell>
          <cell r="AM1303"/>
          <cell r="AN1303"/>
          <cell r="AO1303"/>
          <cell r="AP1303">
            <v>0</v>
          </cell>
          <cell r="AQ1303">
            <v>0</v>
          </cell>
          <cell r="AR1303">
            <v>451.74</v>
          </cell>
          <cell r="AS1303">
            <v>451.74</v>
          </cell>
          <cell r="AT1303"/>
          <cell r="AU1303"/>
          <cell r="AV1303"/>
          <cell r="AW1303">
            <v>2.5</v>
          </cell>
          <cell r="AX1303">
            <v>0</v>
          </cell>
          <cell r="AY1303">
            <v>17612.939999999999</v>
          </cell>
          <cell r="AZ1303">
            <v>17612.939999999999</v>
          </cell>
          <cell r="BA1303"/>
          <cell r="BB1303"/>
          <cell r="BC1303"/>
          <cell r="BD1303">
            <v>0</v>
          </cell>
          <cell r="BE1303">
            <v>0</v>
          </cell>
          <cell r="BF1303">
            <v>0</v>
          </cell>
          <cell r="BG1303">
            <v>0</v>
          </cell>
          <cell r="BH1303"/>
          <cell r="BI1303"/>
          <cell r="BJ1303"/>
          <cell r="BK1303">
            <v>0</v>
          </cell>
          <cell r="BL1303">
            <v>0</v>
          </cell>
          <cell r="BM1303"/>
          <cell r="BN1303">
            <v>0</v>
          </cell>
          <cell r="BO1303">
            <v>0</v>
          </cell>
        </row>
        <row r="1304">
          <cell r="I1304" t="str">
            <v>3907/17</v>
          </cell>
          <cell r="J1304" t="str">
            <v xml:space="preserve">G_3907/17 </v>
          </cell>
          <cell r="K1304">
            <v>2021</v>
          </cell>
          <cell r="L1304">
            <v>2021</v>
          </cell>
          <cell r="M1304">
            <v>1736.55</v>
          </cell>
          <cell r="N1304">
            <v>1736.55</v>
          </cell>
          <cell r="O1304">
            <v>0</v>
          </cell>
          <cell r="P1304">
            <v>0.1</v>
          </cell>
          <cell r="Q1304">
            <v>0.1</v>
          </cell>
          <cell r="R1304">
            <v>0</v>
          </cell>
          <cell r="S1304">
            <v>0.16</v>
          </cell>
          <cell r="T1304">
            <v>0.16</v>
          </cell>
          <cell r="U1304">
            <v>0</v>
          </cell>
          <cell r="V1304">
            <v>0</v>
          </cell>
          <cell r="W1304">
            <v>1736.55</v>
          </cell>
          <cell r="X1304">
            <v>1736.55</v>
          </cell>
          <cell r="Y1304">
            <v>0</v>
          </cell>
          <cell r="Z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0</v>
          </cell>
          <cell r="AE1304">
            <v>0</v>
          </cell>
          <cell r="AF1304"/>
          <cell r="AG1304"/>
          <cell r="AH1304"/>
          <cell r="AI1304">
            <v>0.1</v>
          </cell>
          <cell r="AJ1304">
            <v>0.16</v>
          </cell>
          <cell r="AK1304">
            <v>236.55</v>
          </cell>
          <cell r="AL1304">
            <v>236.55</v>
          </cell>
          <cell r="AM1304"/>
          <cell r="AN1304"/>
          <cell r="AO1304"/>
          <cell r="AP1304">
            <v>0</v>
          </cell>
          <cell r="AQ1304">
            <v>0</v>
          </cell>
          <cell r="AR1304">
            <v>1500</v>
          </cell>
          <cell r="AS1304">
            <v>1500</v>
          </cell>
          <cell r="AT1304"/>
          <cell r="AU1304"/>
          <cell r="AV1304"/>
          <cell r="AW1304">
            <v>0</v>
          </cell>
          <cell r="AX1304">
            <v>0</v>
          </cell>
          <cell r="AY1304">
            <v>0</v>
          </cell>
          <cell r="AZ1304">
            <v>0</v>
          </cell>
          <cell r="BA1304"/>
          <cell r="BB1304"/>
          <cell r="BC1304"/>
          <cell r="BD1304">
            <v>0</v>
          </cell>
          <cell r="BE1304">
            <v>0</v>
          </cell>
          <cell r="BF1304">
            <v>0</v>
          </cell>
          <cell r="BG1304">
            <v>0</v>
          </cell>
          <cell r="BH1304"/>
          <cell r="BI1304"/>
          <cell r="BJ1304"/>
          <cell r="BK1304">
            <v>0</v>
          </cell>
          <cell r="BL1304">
            <v>0</v>
          </cell>
          <cell r="BM1304"/>
          <cell r="BN1304">
            <v>0</v>
          </cell>
          <cell r="BO1304">
            <v>0</v>
          </cell>
        </row>
        <row r="1305">
          <cell r="I1305" t="str">
            <v>3905/17</v>
          </cell>
          <cell r="J1305" t="str">
            <v xml:space="preserve">G_3905/17 </v>
          </cell>
          <cell r="K1305">
            <v>2019</v>
          </cell>
          <cell r="L1305">
            <v>2022</v>
          </cell>
          <cell r="M1305">
            <v>7240.94</v>
          </cell>
          <cell r="N1305">
            <v>7240.94</v>
          </cell>
          <cell r="O1305">
            <v>0</v>
          </cell>
          <cell r="P1305">
            <v>1</v>
          </cell>
          <cell r="Q1305">
            <v>1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7240.9400000000005</v>
          </cell>
          <cell r="X1305">
            <v>7240.9400000000005</v>
          </cell>
          <cell r="Y1305">
            <v>0</v>
          </cell>
          <cell r="Z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0</v>
          </cell>
          <cell r="AE1305">
            <v>0</v>
          </cell>
          <cell r="AF1305"/>
          <cell r="AG1305"/>
          <cell r="AH1305"/>
          <cell r="AI1305">
            <v>0</v>
          </cell>
          <cell r="AJ1305">
            <v>0</v>
          </cell>
          <cell r="AK1305">
            <v>0</v>
          </cell>
          <cell r="AL1305">
            <v>0</v>
          </cell>
          <cell r="AM1305"/>
          <cell r="AN1305"/>
          <cell r="AO1305"/>
          <cell r="AP1305">
            <v>1</v>
          </cell>
          <cell r="AQ1305">
            <v>0</v>
          </cell>
          <cell r="AR1305">
            <v>7240.9400000000005</v>
          </cell>
          <cell r="AS1305">
            <v>7240.9400000000005</v>
          </cell>
          <cell r="AT1305"/>
          <cell r="AU1305"/>
          <cell r="AV1305"/>
          <cell r="AW1305">
            <v>0</v>
          </cell>
          <cell r="AX1305">
            <v>0</v>
          </cell>
          <cell r="AY1305">
            <v>0</v>
          </cell>
          <cell r="AZ1305">
            <v>0</v>
          </cell>
          <cell r="BA1305"/>
          <cell r="BB1305"/>
          <cell r="BC1305"/>
          <cell r="BD1305">
            <v>0</v>
          </cell>
          <cell r="BE1305">
            <v>0</v>
          </cell>
          <cell r="BF1305">
            <v>0</v>
          </cell>
          <cell r="BG1305">
            <v>0</v>
          </cell>
          <cell r="BH1305"/>
          <cell r="BI1305"/>
          <cell r="BJ1305"/>
          <cell r="BK1305">
            <v>0</v>
          </cell>
          <cell r="BL1305">
            <v>0</v>
          </cell>
          <cell r="BM1305"/>
          <cell r="BN1305">
            <v>0</v>
          </cell>
          <cell r="BO1305">
            <v>0</v>
          </cell>
        </row>
        <row r="1306">
          <cell r="I1306" t="str">
            <v>5844/19</v>
          </cell>
          <cell r="J1306" t="str">
            <v>J_5844/19</v>
          </cell>
          <cell r="K1306">
            <v>2019</v>
          </cell>
          <cell r="L1306">
            <v>2026</v>
          </cell>
          <cell r="M1306">
            <v>1473417.2</v>
          </cell>
          <cell r="N1306">
            <v>1473417.2</v>
          </cell>
          <cell r="O1306">
            <v>0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1076396.94196</v>
          </cell>
          <cell r="W1306">
            <v>397020.25803999999</v>
          </cell>
          <cell r="X1306">
            <v>397020.25803999999</v>
          </cell>
          <cell r="Y1306">
            <v>0</v>
          </cell>
          <cell r="Z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1143.0280399999999</v>
          </cell>
          <cell r="AE1306">
            <v>1143.0280399999999</v>
          </cell>
          <cell r="AF1306"/>
          <cell r="AG1306"/>
          <cell r="AH1306"/>
          <cell r="AI1306">
            <v>0</v>
          </cell>
          <cell r="AJ1306">
            <v>0</v>
          </cell>
          <cell r="AK1306">
            <v>1500</v>
          </cell>
          <cell r="AL1306">
            <v>1500</v>
          </cell>
          <cell r="AM1306"/>
          <cell r="AN1306"/>
          <cell r="AO1306"/>
          <cell r="AP1306">
            <v>0</v>
          </cell>
          <cell r="AQ1306">
            <v>0</v>
          </cell>
          <cell r="AR1306">
            <v>1500</v>
          </cell>
          <cell r="AS1306">
            <v>1500</v>
          </cell>
          <cell r="AT1306"/>
          <cell r="AU1306"/>
          <cell r="AV1306"/>
          <cell r="AW1306">
            <v>0</v>
          </cell>
          <cell r="AX1306">
            <v>0</v>
          </cell>
          <cell r="AY1306">
            <v>1500</v>
          </cell>
          <cell r="AZ1306">
            <v>1500</v>
          </cell>
          <cell r="BA1306"/>
          <cell r="BB1306"/>
          <cell r="BC1306"/>
          <cell r="BD1306">
            <v>0</v>
          </cell>
          <cell r="BE1306">
            <v>0</v>
          </cell>
          <cell r="BF1306">
            <v>1500</v>
          </cell>
          <cell r="BG1306">
            <v>1500</v>
          </cell>
          <cell r="BH1306"/>
          <cell r="BI1306"/>
          <cell r="BJ1306"/>
          <cell r="BK1306">
            <v>0</v>
          </cell>
          <cell r="BL1306">
            <v>0</v>
          </cell>
          <cell r="BM1306">
            <v>0</v>
          </cell>
          <cell r="BN1306">
            <v>389877.23</v>
          </cell>
          <cell r="BO1306">
            <v>389877.23</v>
          </cell>
        </row>
        <row r="1307">
          <cell r="I1307"/>
          <cell r="J1307"/>
          <cell r="K1307"/>
          <cell r="L1307"/>
          <cell r="M1307">
            <v>48474.15</v>
          </cell>
          <cell r="N1307" t="e">
            <v>#N/A</v>
          </cell>
          <cell r="O1307" t="e">
            <v>#N/A</v>
          </cell>
          <cell r="P1307">
            <v>0</v>
          </cell>
          <cell r="Q1307" t="e">
            <v>#N/A</v>
          </cell>
          <cell r="R1307" t="e">
            <v>#N/A</v>
          </cell>
          <cell r="S1307">
            <v>0</v>
          </cell>
          <cell r="T1307" t="e">
            <v>#N/A</v>
          </cell>
          <cell r="U1307" t="e">
            <v>#N/A</v>
          </cell>
          <cell r="V1307">
            <v>48474.15</v>
          </cell>
          <cell r="W1307">
            <v>0</v>
          </cell>
          <cell r="X1307">
            <v>0</v>
          </cell>
          <cell r="Y1307">
            <v>0</v>
          </cell>
          <cell r="Z1307">
            <v>0</v>
          </cell>
          <cell r="AA1307">
            <v>0</v>
          </cell>
          <cell r="AB1307"/>
          <cell r="AC1307"/>
          <cell r="AD1307"/>
          <cell r="AE1307"/>
          <cell r="AF1307">
            <v>0</v>
          </cell>
          <cell r="AG1307">
            <v>0</v>
          </cell>
          <cell r="AH1307">
            <v>0</v>
          </cell>
          <cell r="AI1307"/>
          <cell r="AJ1307"/>
          <cell r="AK1307"/>
          <cell r="AL1307"/>
          <cell r="AM1307">
            <v>0</v>
          </cell>
          <cell r="AN1307">
            <v>0</v>
          </cell>
          <cell r="AO1307">
            <v>0</v>
          </cell>
          <cell r="AP1307"/>
          <cell r="AQ1307"/>
          <cell r="AR1307"/>
          <cell r="AS1307"/>
          <cell r="AT1307">
            <v>0</v>
          </cell>
          <cell r="AU1307">
            <v>0</v>
          </cell>
          <cell r="AV1307">
            <v>0</v>
          </cell>
          <cell r="AW1307"/>
          <cell r="AX1307"/>
          <cell r="AY1307"/>
          <cell r="AZ1307"/>
          <cell r="BA1307">
            <v>0</v>
          </cell>
          <cell r="BB1307">
            <v>0</v>
          </cell>
          <cell r="BC1307">
            <v>0</v>
          </cell>
          <cell r="BD1307"/>
          <cell r="BE1307"/>
          <cell r="BF1307"/>
          <cell r="BG1307"/>
          <cell r="BH1307">
            <v>0</v>
          </cell>
          <cell r="BI1307">
            <v>0</v>
          </cell>
          <cell r="BJ1307">
            <v>0</v>
          </cell>
          <cell r="BK1307"/>
          <cell r="BL1307"/>
          <cell r="BM1307">
            <v>0</v>
          </cell>
          <cell r="BN1307"/>
          <cell r="BO1307"/>
        </row>
        <row r="1308">
          <cell r="I1308" t="str">
            <v>3030/16</v>
          </cell>
          <cell r="J1308" t="str">
            <v>G_3030/16</v>
          </cell>
          <cell r="K1308">
            <v>2017</v>
          </cell>
          <cell r="L1308">
            <v>2022</v>
          </cell>
          <cell r="M1308">
            <v>23157.52</v>
          </cell>
          <cell r="N1308">
            <v>23157.52</v>
          </cell>
          <cell r="O1308">
            <v>0</v>
          </cell>
          <cell r="P1308">
            <v>0.2</v>
          </cell>
          <cell r="Q1308">
            <v>0.2</v>
          </cell>
          <cell r="R1308">
            <v>0</v>
          </cell>
          <cell r="S1308">
            <v>0.8</v>
          </cell>
          <cell r="T1308">
            <v>0.8</v>
          </cell>
          <cell r="U1308">
            <v>0</v>
          </cell>
          <cell r="V1308">
            <v>10</v>
          </cell>
          <cell r="W1308">
            <v>23147.52</v>
          </cell>
          <cell r="X1308">
            <v>23147.52</v>
          </cell>
          <cell r="Y1308">
            <v>0</v>
          </cell>
          <cell r="Z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0</v>
          </cell>
          <cell r="AE1308">
            <v>0</v>
          </cell>
          <cell r="AF1308"/>
          <cell r="AG1308"/>
          <cell r="AH1308"/>
          <cell r="AI1308">
            <v>0</v>
          </cell>
          <cell r="AJ1308">
            <v>0</v>
          </cell>
          <cell r="AK1308">
            <v>0</v>
          </cell>
          <cell r="AL1308">
            <v>0</v>
          </cell>
          <cell r="AM1308"/>
          <cell r="AN1308"/>
          <cell r="AO1308"/>
          <cell r="AP1308">
            <v>0.2</v>
          </cell>
          <cell r="AQ1308">
            <v>0.8</v>
          </cell>
          <cell r="AR1308">
            <v>2147.5200000000004</v>
          </cell>
          <cell r="AS1308">
            <v>2147.5200000000004</v>
          </cell>
          <cell r="AT1308"/>
          <cell r="AU1308"/>
          <cell r="AV1308"/>
          <cell r="AW1308">
            <v>0</v>
          </cell>
          <cell r="AX1308">
            <v>0</v>
          </cell>
          <cell r="AY1308">
            <v>21000</v>
          </cell>
          <cell r="AZ1308">
            <v>21000</v>
          </cell>
          <cell r="BA1308"/>
          <cell r="BB1308"/>
          <cell r="BC1308"/>
          <cell r="BD1308">
            <v>0</v>
          </cell>
          <cell r="BE1308">
            <v>0</v>
          </cell>
          <cell r="BF1308">
            <v>0</v>
          </cell>
          <cell r="BG1308">
            <v>0</v>
          </cell>
          <cell r="BH1308"/>
          <cell r="BI1308"/>
          <cell r="BJ1308"/>
          <cell r="BK1308">
            <v>0</v>
          </cell>
          <cell r="BL1308">
            <v>0</v>
          </cell>
          <cell r="BM1308"/>
          <cell r="BN1308">
            <v>0</v>
          </cell>
          <cell r="BO1308">
            <v>0</v>
          </cell>
        </row>
        <row r="1309">
          <cell r="I1309" t="str">
            <v>5687/19</v>
          </cell>
          <cell r="J1309" t="str">
            <v xml:space="preserve">J_5687/19 </v>
          </cell>
          <cell r="K1309">
            <v>2021</v>
          </cell>
          <cell r="L1309">
            <v>2021</v>
          </cell>
          <cell r="M1309">
            <v>25316.63</v>
          </cell>
          <cell r="N1309">
            <v>25316.63</v>
          </cell>
          <cell r="O1309">
            <v>0</v>
          </cell>
          <cell r="P1309">
            <v>0.5</v>
          </cell>
          <cell r="Q1309">
            <v>0.5</v>
          </cell>
          <cell r="R1309">
            <v>0</v>
          </cell>
          <cell r="S1309">
            <v>0.5</v>
          </cell>
          <cell r="T1309">
            <v>0.5</v>
          </cell>
          <cell r="U1309">
            <v>0</v>
          </cell>
          <cell r="V1309">
            <v>628.33000000000175</v>
          </cell>
          <cell r="W1309">
            <v>24688.3</v>
          </cell>
          <cell r="X1309">
            <v>24688.3</v>
          </cell>
          <cell r="Y1309">
            <v>0</v>
          </cell>
          <cell r="Z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371.67</v>
          </cell>
          <cell r="AE1309">
            <v>371.67</v>
          </cell>
          <cell r="AF1309"/>
          <cell r="AG1309"/>
          <cell r="AH1309"/>
          <cell r="AI1309">
            <v>0.5</v>
          </cell>
          <cell r="AJ1309">
            <v>0.5</v>
          </cell>
          <cell r="AK1309">
            <v>1316.63</v>
          </cell>
          <cell r="AL1309">
            <v>1316.63</v>
          </cell>
          <cell r="AM1309"/>
          <cell r="AN1309"/>
          <cell r="AO1309"/>
          <cell r="AP1309">
            <v>0</v>
          </cell>
          <cell r="AQ1309">
            <v>0</v>
          </cell>
          <cell r="AR1309">
            <v>23000</v>
          </cell>
          <cell r="AS1309">
            <v>23000</v>
          </cell>
          <cell r="AT1309"/>
          <cell r="AU1309"/>
          <cell r="AV1309"/>
          <cell r="AW1309">
            <v>0</v>
          </cell>
          <cell r="AX1309">
            <v>0</v>
          </cell>
          <cell r="AY1309">
            <v>0</v>
          </cell>
          <cell r="AZ1309">
            <v>0</v>
          </cell>
          <cell r="BA1309"/>
          <cell r="BB1309"/>
          <cell r="BC1309"/>
          <cell r="BD1309">
            <v>0</v>
          </cell>
          <cell r="BE1309">
            <v>0</v>
          </cell>
          <cell r="BF1309">
            <v>0</v>
          </cell>
          <cell r="BG1309">
            <v>0</v>
          </cell>
          <cell r="BH1309"/>
          <cell r="BI1309"/>
          <cell r="BJ1309"/>
          <cell r="BK1309">
            <v>0</v>
          </cell>
          <cell r="BL1309">
            <v>0</v>
          </cell>
          <cell r="BM1309"/>
          <cell r="BN1309">
            <v>0</v>
          </cell>
          <cell r="BO1309">
            <v>0</v>
          </cell>
        </row>
        <row r="1310">
          <cell r="I1310"/>
          <cell r="J1310"/>
          <cell r="K1310"/>
          <cell r="L1310"/>
          <cell r="M1310">
            <v>90421.49</v>
          </cell>
          <cell r="N1310" t="e">
            <v>#N/A</v>
          </cell>
          <cell r="O1310" t="e">
            <v>#N/A</v>
          </cell>
          <cell r="P1310">
            <v>0</v>
          </cell>
          <cell r="Q1310" t="e">
            <v>#N/A</v>
          </cell>
          <cell r="R1310" t="e">
            <v>#N/A</v>
          </cell>
          <cell r="S1310">
            <v>0</v>
          </cell>
          <cell r="T1310" t="e">
            <v>#N/A</v>
          </cell>
          <cell r="U1310" t="e">
            <v>#N/A</v>
          </cell>
          <cell r="V1310">
            <v>90421.49</v>
          </cell>
          <cell r="W1310">
            <v>0</v>
          </cell>
          <cell r="X1310">
            <v>0</v>
          </cell>
          <cell r="Y1310">
            <v>0</v>
          </cell>
          <cell r="Z1310">
            <v>0</v>
          </cell>
          <cell r="AA1310">
            <v>0</v>
          </cell>
          <cell r="AB1310"/>
          <cell r="AC1310"/>
          <cell r="AD1310"/>
          <cell r="AE1310"/>
          <cell r="AF1310">
            <v>0</v>
          </cell>
          <cell r="AG1310">
            <v>0</v>
          </cell>
          <cell r="AH1310">
            <v>0</v>
          </cell>
          <cell r="AI1310"/>
          <cell r="AJ1310"/>
          <cell r="AK1310"/>
          <cell r="AL1310"/>
          <cell r="AM1310">
            <v>0</v>
          </cell>
          <cell r="AN1310">
            <v>0</v>
          </cell>
          <cell r="AO1310">
            <v>0</v>
          </cell>
          <cell r="AP1310"/>
          <cell r="AQ1310"/>
          <cell r="AR1310"/>
          <cell r="AS1310"/>
          <cell r="AT1310">
            <v>0</v>
          </cell>
          <cell r="AU1310">
            <v>0</v>
          </cell>
          <cell r="AV1310">
            <v>0</v>
          </cell>
          <cell r="AW1310"/>
          <cell r="AX1310"/>
          <cell r="AY1310"/>
          <cell r="AZ1310"/>
          <cell r="BA1310">
            <v>0</v>
          </cell>
          <cell r="BB1310">
            <v>0</v>
          </cell>
          <cell r="BC1310">
            <v>0</v>
          </cell>
          <cell r="BD1310"/>
          <cell r="BE1310"/>
          <cell r="BF1310"/>
          <cell r="BG1310"/>
          <cell r="BH1310">
            <v>0</v>
          </cell>
          <cell r="BI1310">
            <v>0</v>
          </cell>
          <cell r="BJ1310">
            <v>0</v>
          </cell>
          <cell r="BK1310"/>
          <cell r="BL1310"/>
          <cell r="BM1310">
            <v>0</v>
          </cell>
          <cell r="BN1310"/>
          <cell r="BO1310"/>
        </row>
        <row r="1311">
          <cell r="I1311" t="str">
            <v>4743/18</v>
          </cell>
          <cell r="J1311" t="str">
            <v xml:space="preserve">I_4743/18 </v>
          </cell>
          <cell r="K1311">
            <v>2018</v>
          </cell>
          <cell r="L1311">
            <v>2022</v>
          </cell>
          <cell r="M1311">
            <v>90421.49</v>
          </cell>
          <cell r="N1311">
            <v>90421.49</v>
          </cell>
          <cell r="O1311">
            <v>0</v>
          </cell>
          <cell r="P1311">
            <v>3</v>
          </cell>
          <cell r="Q1311">
            <v>3</v>
          </cell>
          <cell r="R1311">
            <v>0</v>
          </cell>
          <cell r="S1311">
            <v>0.32</v>
          </cell>
          <cell r="T1311">
            <v>0.32</v>
          </cell>
          <cell r="U1311">
            <v>0</v>
          </cell>
          <cell r="V1311">
            <v>21438.86</v>
          </cell>
          <cell r="W1311">
            <v>68982.63</v>
          </cell>
          <cell r="X1311">
            <v>68982.63</v>
          </cell>
          <cell r="Y1311">
            <v>0</v>
          </cell>
          <cell r="Z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7187.94</v>
          </cell>
          <cell r="AE1311">
            <v>7187.94</v>
          </cell>
          <cell r="AF1311"/>
          <cell r="AG1311"/>
          <cell r="AH1311"/>
          <cell r="AI1311">
            <v>0</v>
          </cell>
          <cell r="AJ1311">
            <v>0</v>
          </cell>
          <cell r="AK1311">
            <v>24366</v>
          </cell>
          <cell r="AL1311">
            <v>24366</v>
          </cell>
          <cell r="AM1311"/>
          <cell r="AN1311"/>
          <cell r="AO1311"/>
          <cell r="AP1311">
            <v>3</v>
          </cell>
          <cell r="AQ1311">
            <v>0.32</v>
          </cell>
          <cell r="AR1311">
            <v>2428.6900000000023</v>
          </cell>
          <cell r="AS1311">
            <v>2428.6900000000023</v>
          </cell>
          <cell r="AT1311"/>
          <cell r="AU1311"/>
          <cell r="AV1311"/>
          <cell r="AW1311">
            <v>0</v>
          </cell>
          <cell r="AX1311">
            <v>0</v>
          </cell>
          <cell r="AY1311">
            <v>35000</v>
          </cell>
          <cell r="AZ1311">
            <v>35000</v>
          </cell>
          <cell r="BA1311"/>
          <cell r="BB1311"/>
          <cell r="BC1311"/>
          <cell r="BD1311">
            <v>0</v>
          </cell>
          <cell r="BE1311">
            <v>0</v>
          </cell>
          <cell r="BF1311">
            <v>0</v>
          </cell>
          <cell r="BG1311">
            <v>0</v>
          </cell>
          <cell r="BH1311"/>
          <cell r="BI1311"/>
          <cell r="BJ1311"/>
          <cell r="BK1311">
            <v>0</v>
          </cell>
          <cell r="BL1311">
            <v>0</v>
          </cell>
          <cell r="BM1311"/>
          <cell r="BN1311">
            <v>0</v>
          </cell>
          <cell r="BO1311">
            <v>0</v>
          </cell>
        </row>
        <row r="1312">
          <cell r="I1312"/>
          <cell r="J1312"/>
          <cell r="K1312"/>
          <cell r="L1312"/>
          <cell r="M1312">
            <v>103298.34999999998</v>
          </cell>
          <cell r="N1312" t="e">
            <v>#N/A</v>
          </cell>
          <cell r="O1312" t="e">
            <v>#N/A</v>
          </cell>
          <cell r="P1312">
            <v>0</v>
          </cell>
          <cell r="Q1312" t="e">
            <v>#N/A</v>
          </cell>
          <cell r="R1312" t="e">
            <v>#N/A</v>
          </cell>
          <cell r="S1312">
            <v>0</v>
          </cell>
          <cell r="T1312" t="e">
            <v>#N/A</v>
          </cell>
          <cell r="U1312" t="e">
            <v>#N/A</v>
          </cell>
          <cell r="V1312">
            <v>103298.34999999998</v>
          </cell>
          <cell r="W1312">
            <v>0</v>
          </cell>
          <cell r="X1312">
            <v>0</v>
          </cell>
          <cell r="Y1312">
            <v>0</v>
          </cell>
          <cell r="Z1312">
            <v>0</v>
          </cell>
          <cell r="AA1312">
            <v>0</v>
          </cell>
          <cell r="AB1312"/>
          <cell r="AC1312"/>
          <cell r="AD1312"/>
          <cell r="AE1312"/>
          <cell r="AF1312">
            <v>0</v>
          </cell>
          <cell r="AG1312">
            <v>0</v>
          </cell>
          <cell r="AH1312">
            <v>0</v>
          </cell>
          <cell r="AI1312"/>
          <cell r="AJ1312"/>
          <cell r="AK1312"/>
          <cell r="AL1312"/>
          <cell r="AM1312">
            <v>0</v>
          </cell>
          <cell r="AN1312">
            <v>0</v>
          </cell>
          <cell r="AO1312">
            <v>0</v>
          </cell>
          <cell r="AP1312"/>
          <cell r="AQ1312"/>
          <cell r="AR1312"/>
          <cell r="AS1312"/>
          <cell r="AT1312">
            <v>0</v>
          </cell>
          <cell r="AU1312">
            <v>0</v>
          </cell>
          <cell r="AV1312">
            <v>0</v>
          </cell>
          <cell r="AW1312"/>
          <cell r="AX1312"/>
          <cell r="AY1312"/>
          <cell r="AZ1312"/>
          <cell r="BA1312">
            <v>0</v>
          </cell>
          <cell r="BB1312">
            <v>0</v>
          </cell>
          <cell r="BC1312">
            <v>0</v>
          </cell>
          <cell r="BD1312"/>
          <cell r="BE1312"/>
          <cell r="BF1312"/>
          <cell r="BG1312"/>
          <cell r="BH1312">
            <v>0</v>
          </cell>
          <cell r="BI1312">
            <v>0</v>
          </cell>
          <cell r="BJ1312">
            <v>0</v>
          </cell>
          <cell r="BK1312"/>
          <cell r="BL1312"/>
          <cell r="BM1312">
            <v>0</v>
          </cell>
          <cell r="BN1312"/>
          <cell r="BO1312"/>
        </row>
        <row r="1313">
          <cell r="I1313" t="str">
            <v>4950/18</v>
          </cell>
          <cell r="J1313" t="str">
            <v>I_4950/18</v>
          </cell>
          <cell r="K1313">
            <v>2018</v>
          </cell>
          <cell r="L1313">
            <v>2024</v>
          </cell>
          <cell r="M1313">
            <v>3235.01</v>
          </cell>
          <cell r="N1313">
            <v>3235.01</v>
          </cell>
          <cell r="O1313">
            <v>0</v>
          </cell>
          <cell r="P1313">
            <v>0</v>
          </cell>
          <cell r="Q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0</v>
          </cell>
          <cell r="V1313">
            <v>0</v>
          </cell>
          <cell r="W1313">
            <v>3235.01</v>
          </cell>
          <cell r="X1313">
            <v>3235.01</v>
          </cell>
          <cell r="Y1313">
            <v>0</v>
          </cell>
          <cell r="Z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0</v>
          </cell>
          <cell r="AE1313">
            <v>0</v>
          </cell>
          <cell r="AF1313"/>
          <cell r="AG1313"/>
          <cell r="AH1313"/>
          <cell r="AI1313">
            <v>0</v>
          </cell>
          <cell r="AJ1313">
            <v>0</v>
          </cell>
          <cell r="AK1313">
            <v>0</v>
          </cell>
          <cell r="AL1313">
            <v>0</v>
          </cell>
          <cell r="AM1313"/>
          <cell r="AN1313"/>
          <cell r="AO1313"/>
          <cell r="AP1313">
            <v>0</v>
          </cell>
          <cell r="AQ1313">
            <v>0</v>
          </cell>
          <cell r="AR1313">
            <v>0</v>
          </cell>
          <cell r="AS1313">
            <v>0</v>
          </cell>
          <cell r="AT1313"/>
          <cell r="AU1313"/>
          <cell r="AV1313"/>
          <cell r="AW1313">
            <v>0</v>
          </cell>
          <cell r="AX1313">
            <v>0</v>
          </cell>
          <cell r="AY1313">
            <v>235.01</v>
          </cell>
          <cell r="AZ1313">
            <v>235.01</v>
          </cell>
          <cell r="BA1313"/>
          <cell r="BB1313"/>
          <cell r="BC1313"/>
          <cell r="BD1313">
            <v>0</v>
          </cell>
          <cell r="BE1313">
            <v>0</v>
          </cell>
          <cell r="BF1313">
            <v>3000</v>
          </cell>
          <cell r="BG1313">
            <v>3000</v>
          </cell>
          <cell r="BH1313"/>
          <cell r="BI1313"/>
          <cell r="BJ1313"/>
          <cell r="BK1313">
            <v>0</v>
          </cell>
          <cell r="BL1313">
            <v>0</v>
          </cell>
          <cell r="BM1313"/>
          <cell r="BN1313">
            <v>0</v>
          </cell>
          <cell r="BO1313">
            <v>0</v>
          </cell>
        </row>
        <row r="1314">
          <cell r="I1314" t="str">
            <v>4952/18</v>
          </cell>
          <cell r="J1314" t="str">
            <v>I_4952/18</v>
          </cell>
          <cell r="K1314">
            <v>2018</v>
          </cell>
          <cell r="L1314">
            <v>2024</v>
          </cell>
          <cell r="M1314">
            <v>3235.01</v>
          </cell>
          <cell r="N1314">
            <v>3235.01</v>
          </cell>
          <cell r="O1314">
            <v>0</v>
          </cell>
          <cell r="P1314">
            <v>0</v>
          </cell>
          <cell r="Q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0</v>
          </cell>
          <cell r="V1314">
            <v>0</v>
          </cell>
          <cell r="W1314">
            <v>3235.01</v>
          </cell>
          <cell r="X1314">
            <v>3235.01</v>
          </cell>
          <cell r="Y1314">
            <v>0</v>
          </cell>
          <cell r="Z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0</v>
          </cell>
          <cell r="AE1314">
            <v>0</v>
          </cell>
          <cell r="AF1314"/>
          <cell r="AG1314"/>
          <cell r="AH1314"/>
          <cell r="AI1314">
            <v>0</v>
          </cell>
          <cell r="AJ1314">
            <v>0</v>
          </cell>
          <cell r="AK1314">
            <v>0</v>
          </cell>
          <cell r="AL1314">
            <v>0</v>
          </cell>
          <cell r="AM1314"/>
          <cell r="AN1314"/>
          <cell r="AO1314"/>
          <cell r="AP1314">
            <v>0</v>
          </cell>
          <cell r="AQ1314">
            <v>0</v>
          </cell>
          <cell r="AR1314">
            <v>0</v>
          </cell>
          <cell r="AS1314">
            <v>0</v>
          </cell>
          <cell r="AT1314"/>
          <cell r="AU1314"/>
          <cell r="AV1314"/>
          <cell r="AW1314">
            <v>0</v>
          </cell>
          <cell r="AX1314">
            <v>0</v>
          </cell>
          <cell r="AY1314">
            <v>235.01</v>
          </cell>
          <cell r="AZ1314">
            <v>235.01</v>
          </cell>
          <cell r="BA1314"/>
          <cell r="BB1314"/>
          <cell r="BC1314"/>
          <cell r="BD1314">
            <v>0</v>
          </cell>
          <cell r="BE1314">
            <v>0</v>
          </cell>
          <cell r="BF1314">
            <v>3000</v>
          </cell>
          <cell r="BG1314">
            <v>3000</v>
          </cell>
          <cell r="BH1314"/>
          <cell r="BI1314"/>
          <cell r="BJ1314"/>
          <cell r="BK1314">
            <v>0</v>
          </cell>
          <cell r="BL1314">
            <v>0</v>
          </cell>
          <cell r="BM1314"/>
          <cell r="BN1314">
            <v>0</v>
          </cell>
          <cell r="BO1314">
            <v>0</v>
          </cell>
        </row>
        <row r="1315">
          <cell r="I1315" t="str">
            <v>4953/18</v>
          </cell>
          <cell r="J1315" t="str">
            <v>I_4953/18</v>
          </cell>
          <cell r="K1315">
            <v>2018</v>
          </cell>
          <cell r="L1315">
            <v>2024</v>
          </cell>
          <cell r="M1315">
            <v>3235.01</v>
          </cell>
          <cell r="N1315">
            <v>3235.01</v>
          </cell>
          <cell r="O1315">
            <v>0</v>
          </cell>
          <cell r="P1315">
            <v>0</v>
          </cell>
          <cell r="Q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0</v>
          </cell>
          <cell r="V1315">
            <v>0</v>
          </cell>
          <cell r="W1315">
            <v>3235.01</v>
          </cell>
          <cell r="X1315">
            <v>3235.01</v>
          </cell>
          <cell r="Y1315">
            <v>0</v>
          </cell>
          <cell r="Z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0</v>
          </cell>
          <cell r="AE1315">
            <v>0</v>
          </cell>
          <cell r="AF1315"/>
          <cell r="AG1315"/>
          <cell r="AH1315"/>
          <cell r="AI1315">
            <v>0</v>
          </cell>
          <cell r="AJ1315">
            <v>0</v>
          </cell>
          <cell r="AK1315">
            <v>0</v>
          </cell>
          <cell r="AL1315">
            <v>0</v>
          </cell>
          <cell r="AM1315"/>
          <cell r="AN1315"/>
          <cell r="AO1315"/>
          <cell r="AP1315">
            <v>0</v>
          </cell>
          <cell r="AQ1315">
            <v>0</v>
          </cell>
          <cell r="AR1315">
            <v>0</v>
          </cell>
          <cell r="AS1315">
            <v>0</v>
          </cell>
          <cell r="AT1315"/>
          <cell r="AU1315"/>
          <cell r="AV1315"/>
          <cell r="AW1315">
            <v>0</v>
          </cell>
          <cell r="AX1315">
            <v>0</v>
          </cell>
          <cell r="AY1315">
            <v>235.01</v>
          </cell>
          <cell r="AZ1315">
            <v>235.01</v>
          </cell>
          <cell r="BA1315"/>
          <cell r="BB1315"/>
          <cell r="BC1315"/>
          <cell r="BD1315">
            <v>0</v>
          </cell>
          <cell r="BE1315">
            <v>0</v>
          </cell>
          <cell r="BF1315">
            <v>3000</v>
          </cell>
          <cell r="BG1315">
            <v>3000</v>
          </cell>
          <cell r="BH1315"/>
          <cell r="BI1315"/>
          <cell r="BJ1315"/>
          <cell r="BK1315">
            <v>0</v>
          </cell>
          <cell r="BL1315">
            <v>0</v>
          </cell>
          <cell r="BM1315"/>
          <cell r="BN1315">
            <v>0</v>
          </cell>
          <cell r="BO1315">
            <v>0</v>
          </cell>
        </row>
        <row r="1316">
          <cell r="I1316" t="str">
            <v>4951/18</v>
          </cell>
          <cell r="J1316" t="str">
            <v>I_4951/18</v>
          </cell>
          <cell r="K1316">
            <v>2018</v>
          </cell>
          <cell r="L1316">
            <v>2024</v>
          </cell>
          <cell r="M1316">
            <v>3235.01</v>
          </cell>
          <cell r="N1316">
            <v>3235.01</v>
          </cell>
          <cell r="O1316">
            <v>0</v>
          </cell>
          <cell r="P1316">
            <v>0</v>
          </cell>
          <cell r="Q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0</v>
          </cell>
          <cell r="V1316">
            <v>0</v>
          </cell>
          <cell r="W1316">
            <v>3235.01</v>
          </cell>
          <cell r="X1316">
            <v>3235.01</v>
          </cell>
          <cell r="Y1316">
            <v>0</v>
          </cell>
          <cell r="Z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0</v>
          </cell>
          <cell r="AE1316">
            <v>0</v>
          </cell>
          <cell r="AF1316"/>
          <cell r="AG1316"/>
          <cell r="AH1316"/>
          <cell r="AI1316">
            <v>0</v>
          </cell>
          <cell r="AJ1316">
            <v>0</v>
          </cell>
          <cell r="AK1316">
            <v>0</v>
          </cell>
          <cell r="AL1316">
            <v>0</v>
          </cell>
          <cell r="AM1316"/>
          <cell r="AN1316"/>
          <cell r="AO1316"/>
          <cell r="AP1316">
            <v>0</v>
          </cell>
          <cell r="AQ1316">
            <v>0</v>
          </cell>
          <cell r="AR1316">
            <v>0</v>
          </cell>
          <cell r="AS1316">
            <v>0</v>
          </cell>
          <cell r="AT1316"/>
          <cell r="AU1316"/>
          <cell r="AV1316"/>
          <cell r="AW1316">
            <v>0</v>
          </cell>
          <cell r="AX1316">
            <v>0</v>
          </cell>
          <cell r="AY1316">
            <v>235.01</v>
          </cell>
          <cell r="AZ1316">
            <v>235.01</v>
          </cell>
          <cell r="BA1316"/>
          <cell r="BB1316"/>
          <cell r="BC1316"/>
          <cell r="BD1316">
            <v>0</v>
          </cell>
          <cell r="BE1316">
            <v>0</v>
          </cell>
          <cell r="BF1316">
            <v>3000</v>
          </cell>
          <cell r="BG1316">
            <v>3000</v>
          </cell>
          <cell r="BH1316"/>
          <cell r="BI1316"/>
          <cell r="BJ1316"/>
          <cell r="BK1316">
            <v>0</v>
          </cell>
          <cell r="BL1316">
            <v>0</v>
          </cell>
          <cell r="BM1316"/>
          <cell r="BN1316">
            <v>0</v>
          </cell>
          <cell r="BO1316">
            <v>0</v>
          </cell>
        </row>
        <row r="1317">
          <cell r="I1317" t="str">
            <v>4954/18</v>
          </cell>
          <cell r="J1317" t="str">
            <v>I_4954/18</v>
          </cell>
          <cell r="K1317">
            <v>2018</v>
          </cell>
          <cell r="L1317">
            <v>2024</v>
          </cell>
          <cell r="M1317">
            <v>3235.01</v>
          </cell>
          <cell r="N1317">
            <v>3235.01</v>
          </cell>
          <cell r="O1317">
            <v>0</v>
          </cell>
          <cell r="P1317">
            <v>0</v>
          </cell>
          <cell r="Q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0</v>
          </cell>
          <cell r="V1317">
            <v>0</v>
          </cell>
          <cell r="W1317">
            <v>3235.01</v>
          </cell>
          <cell r="X1317">
            <v>3235.01</v>
          </cell>
          <cell r="Y1317">
            <v>0</v>
          </cell>
          <cell r="Z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0</v>
          </cell>
          <cell r="AE1317">
            <v>0</v>
          </cell>
          <cell r="AF1317"/>
          <cell r="AG1317"/>
          <cell r="AH1317"/>
          <cell r="AI1317">
            <v>0</v>
          </cell>
          <cell r="AJ1317">
            <v>0</v>
          </cell>
          <cell r="AK1317">
            <v>0</v>
          </cell>
          <cell r="AL1317">
            <v>0</v>
          </cell>
          <cell r="AM1317"/>
          <cell r="AN1317"/>
          <cell r="AO1317"/>
          <cell r="AP1317">
            <v>0</v>
          </cell>
          <cell r="AQ1317">
            <v>0</v>
          </cell>
          <cell r="AR1317">
            <v>0</v>
          </cell>
          <cell r="AS1317">
            <v>0</v>
          </cell>
          <cell r="AT1317"/>
          <cell r="AU1317"/>
          <cell r="AV1317"/>
          <cell r="AW1317">
            <v>0</v>
          </cell>
          <cell r="AX1317">
            <v>0</v>
          </cell>
          <cell r="AY1317">
            <v>235.01</v>
          </cell>
          <cell r="AZ1317">
            <v>235.01</v>
          </cell>
          <cell r="BA1317"/>
          <cell r="BB1317"/>
          <cell r="BC1317"/>
          <cell r="BD1317">
            <v>0</v>
          </cell>
          <cell r="BE1317">
            <v>0</v>
          </cell>
          <cell r="BF1317">
            <v>3000</v>
          </cell>
          <cell r="BG1317">
            <v>3000</v>
          </cell>
          <cell r="BH1317"/>
          <cell r="BI1317"/>
          <cell r="BJ1317"/>
          <cell r="BK1317">
            <v>0</v>
          </cell>
          <cell r="BL1317">
            <v>0</v>
          </cell>
          <cell r="BM1317"/>
          <cell r="BN1317">
            <v>0</v>
          </cell>
          <cell r="BO1317">
            <v>0</v>
          </cell>
        </row>
        <row r="1318">
          <cell r="I1318" t="str">
            <v>4955/18</v>
          </cell>
          <cell r="J1318" t="str">
            <v>I_4955/18</v>
          </cell>
          <cell r="K1318">
            <v>2018</v>
          </cell>
          <cell r="L1318">
            <v>2024</v>
          </cell>
          <cell r="M1318">
            <v>3235.01</v>
          </cell>
          <cell r="N1318">
            <v>3235.01</v>
          </cell>
          <cell r="O1318">
            <v>0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3235.01</v>
          </cell>
          <cell r="X1318">
            <v>3235.01</v>
          </cell>
          <cell r="Y1318">
            <v>0</v>
          </cell>
          <cell r="Z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0</v>
          </cell>
          <cell r="AE1318">
            <v>0</v>
          </cell>
          <cell r="AF1318"/>
          <cell r="AG1318"/>
          <cell r="AH1318"/>
          <cell r="AI1318">
            <v>0</v>
          </cell>
          <cell r="AJ1318">
            <v>0</v>
          </cell>
          <cell r="AK1318">
            <v>0</v>
          </cell>
          <cell r="AL1318">
            <v>0</v>
          </cell>
          <cell r="AM1318"/>
          <cell r="AN1318"/>
          <cell r="AO1318"/>
          <cell r="AP1318">
            <v>0</v>
          </cell>
          <cell r="AQ1318">
            <v>0</v>
          </cell>
          <cell r="AR1318">
            <v>0</v>
          </cell>
          <cell r="AS1318">
            <v>0</v>
          </cell>
          <cell r="AT1318"/>
          <cell r="AU1318"/>
          <cell r="AV1318"/>
          <cell r="AW1318">
            <v>0</v>
          </cell>
          <cell r="AX1318">
            <v>0</v>
          </cell>
          <cell r="AY1318">
            <v>235.01</v>
          </cell>
          <cell r="AZ1318">
            <v>235.01</v>
          </cell>
          <cell r="BA1318"/>
          <cell r="BB1318"/>
          <cell r="BC1318"/>
          <cell r="BD1318">
            <v>0</v>
          </cell>
          <cell r="BE1318">
            <v>0</v>
          </cell>
          <cell r="BF1318">
            <v>3000</v>
          </cell>
          <cell r="BG1318">
            <v>3000</v>
          </cell>
          <cell r="BH1318"/>
          <cell r="BI1318"/>
          <cell r="BJ1318"/>
          <cell r="BK1318">
            <v>0</v>
          </cell>
          <cell r="BL1318">
            <v>0</v>
          </cell>
          <cell r="BM1318"/>
          <cell r="BN1318">
            <v>0</v>
          </cell>
          <cell r="BO1318">
            <v>0</v>
          </cell>
        </row>
        <row r="1319">
          <cell r="I1319" t="str">
            <v>5835/19</v>
          </cell>
          <cell r="J1319" t="str">
            <v>J_5835/19</v>
          </cell>
          <cell r="K1319">
            <v>2019</v>
          </cell>
          <cell r="L1319">
            <v>2020</v>
          </cell>
          <cell r="M1319">
            <v>1940.11</v>
          </cell>
          <cell r="N1319">
            <v>1940.11</v>
          </cell>
          <cell r="O1319">
            <v>0</v>
          </cell>
          <cell r="P1319">
            <v>0.12</v>
          </cell>
          <cell r="Q1319">
            <v>0.12</v>
          </cell>
          <cell r="R1319">
            <v>0</v>
          </cell>
          <cell r="S1319">
            <v>0.25</v>
          </cell>
          <cell r="T1319">
            <v>0.25</v>
          </cell>
          <cell r="U1319">
            <v>0</v>
          </cell>
          <cell r="V1319">
            <v>332.03</v>
          </cell>
          <cell r="W1319">
            <v>1608.08</v>
          </cell>
          <cell r="X1319">
            <v>1608.08</v>
          </cell>
          <cell r="Y1319">
            <v>0</v>
          </cell>
          <cell r="Z1319">
            <v>0</v>
          </cell>
          <cell r="AA1319">
            <v>0</v>
          </cell>
          <cell r="AB1319">
            <v>0.12</v>
          </cell>
          <cell r="AC1319">
            <v>0.25</v>
          </cell>
          <cell r="AD1319">
            <v>1608.08</v>
          </cell>
          <cell r="AE1319">
            <v>1608.08</v>
          </cell>
          <cell r="AF1319"/>
          <cell r="AG1319"/>
          <cell r="AH1319"/>
          <cell r="AI1319">
            <v>0</v>
          </cell>
          <cell r="AJ1319">
            <v>0</v>
          </cell>
          <cell r="AK1319">
            <v>0</v>
          </cell>
          <cell r="AL1319">
            <v>0</v>
          </cell>
          <cell r="AM1319"/>
          <cell r="AN1319"/>
          <cell r="AO1319"/>
          <cell r="AP1319">
            <v>0</v>
          </cell>
          <cell r="AQ1319">
            <v>0</v>
          </cell>
          <cell r="AR1319">
            <v>0</v>
          </cell>
          <cell r="AS1319">
            <v>0</v>
          </cell>
          <cell r="AT1319"/>
          <cell r="AU1319"/>
          <cell r="AV1319"/>
          <cell r="AW1319">
            <v>0</v>
          </cell>
          <cell r="AX1319">
            <v>0</v>
          </cell>
          <cell r="AY1319">
            <v>0</v>
          </cell>
          <cell r="AZ1319">
            <v>0</v>
          </cell>
          <cell r="BA1319"/>
          <cell r="BB1319"/>
          <cell r="BC1319"/>
          <cell r="BD1319">
            <v>0</v>
          </cell>
          <cell r="BE1319">
            <v>0</v>
          </cell>
          <cell r="BF1319">
            <v>0</v>
          </cell>
          <cell r="BG1319">
            <v>0</v>
          </cell>
          <cell r="BH1319"/>
          <cell r="BI1319"/>
          <cell r="BJ1319"/>
          <cell r="BK1319">
            <v>0</v>
          </cell>
          <cell r="BL1319">
            <v>0</v>
          </cell>
          <cell r="BM1319"/>
          <cell r="BN1319">
            <v>0</v>
          </cell>
          <cell r="BO1319">
            <v>0</v>
          </cell>
        </row>
        <row r="1320">
          <cell r="I1320" t="str">
            <v>5948/19</v>
          </cell>
          <cell r="J1320" t="str">
            <v>J_5948/19</v>
          </cell>
          <cell r="K1320">
            <v>2019</v>
          </cell>
          <cell r="L1320">
            <v>2021</v>
          </cell>
          <cell r="M1320">
            <v>15731.2</v>
          </cell>
          <cell r="N1320">
            <v>15731.2</v>
          </cell>
          <cell r="O1320">
            <v>0</v>
          </cell>
          <cell r="P1320">
            <v>0.3</v>
          </cell>
          <cell r="Q1320">
            <v>0.3</v>
          </cell>
          <cell r="R1320">
            <v>0</v>
          </cell>
          <cell r="S1320">
            <v>0.63</v>
          </cell>
          <cell r="T1320">
            <v>0.63</v>
          </cell>
          <cell r="U1320">
            <v>0</v>
          </cell>
          <cell r="V1320">
            <v>0</v>
          </cell>
          <cell r="W1320">
            <v>15731.2</v>
          </cell>
          <cell r="X1320">
            <v>15731.2</v>
          </cell>
          <cell r="Y1320">
            <v>0</v>
          </cell>
          <cell r="Z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10</v>
          </cell>
          <cell r="AE1320">
            <v>10</v>
          </cell>
          <cell r="AF1320"/>
          <cell r="AG1320"/>
          <cell r="AH1320"/>
          <cell r="AI1320">
            <v>0.3</v>
          </cell>
          <cell r="AJ1320">
            <v>0.63</v>
          </cell>
          <cell r="AK1320">
            <v>5721.2</v>
          </cell>
          <cell r="AL1320">
            <v>5721.2</v>
          </cell>
          <cell r="AM1320"/>
          <cell r="AN1320"/>
          <cell r="AO1320"/>
          <cell r="AP1320">
            <v>0</v>
          </cell>
          <cell r="AQ1320">
            <v>0</v>
          </cell>
          <cell r="AR1320">
            <v>10000</v>
          </cell>
          <cell r="AS1320">
            <v>10000</v>
          </cell>
          <cell r="AT1320"/>
          <cell r="AU1320"/>
          <cell r="AV1320"/>
          <cell r="AW1320">
            <v>0</v>
          </cell>
          <cell r="AX1320">
            <v>0</v>
          </cell>
          <cell r="AY1320">
            <v>0</v>
          </cell>
          <cell r="AZ1320">
            <v>0</v>
          </cell>
          <cell r="BA1320"/>
          <cell r="BB1320"/>
          <cell r="BC1320"/>
          <cell r="BD1320">
            <v>0</v>
          </cell>
          <cell r="BE1320">
            <v>0</v>
          </cell>
          <cell r="BF1320">
            <v>0</v>
          </cell>
          <cell r="BG1320">
            <v>0</v>
          </cell>
          <cell r="BH1320"/>
          <cell r="BI1320"/>
          <cell r="BJ1320"/>
          <cell r="BK1320">
            <v>0</v>
          </cell>
          <cell r="BL1320">
            <v>0</v>
          </cell>
          <cell r="BM1320"/>
          <cell r="BN1320">
            <v>0</v>
          </cell>
          <cell r="BO1320">
            <v>0</v>
          </cell>
        </row>
        <row r="1321">
          <cell r="I1321" t="str">
            <v>5950/19</v>
          </cell>
          <cell r="J1321" t="str">
            <v>J_5950/19</v>
          </cell>
          <cell r="K1321">
            <v>2019</v>
          </cell>
          <cell r="L1321">
            <v>2023</v>
          </cell>
          <cell r="M1321">
            <v>1191.8</v>
          </cell>
          <cell r="N1321">
            <v>1191.8</v>
          </cell>
          <cell r="O1321">
            <v>0</v>
          </cell>
          <cell r="P1321">
            <v>0.08</v>
          </cell>
          <cell r="Q1321">
            <v>0.08</v>
          </cell>
          <cell r="R1321">
            <v>0</v>
          </cell>
          <cell r="S1321">
            <v>6.3E-2</v>
          </cell>
          <cell r="T1321">
            <v>6.3E-2</v>
          </cell>
          <cell r="U1321">
            <v>0</v>
          </cell>
          <cell r="V1321">
            <v>0</v>
          </cell>
          <cell r="W1321">
            <v>1191.8</v>
          </cell>
          <cell r="X1321">
            <v>1191.8</v>
          </cell>
          <cell r="Y1321">
            <v>0</v>
          </cell>
          <cell r="Z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0</v>
          </cell>
          <cell r="AE1321">
            <v>0</v>
          </cell>
          <cell r="AF1321"/>
          <cell r="AG1321"/>
          <cell r="AH1321"/>
          <cell r="AI1321">
            <v>0</v>
          </cell>
          <cell r="AJ1321">
            <v>0</v>
          </cell>
          <cell r="AK1321">
            <v>0</v>
          </cell>
          <cell r="AL1321">
            <v>0</v>
          </cell>
          <cell r="AM1321"/>
          <cell r="AN1321"/>
          <cell r="AO1321"/>
          <cell r="AP1321">
            <v>0</v>
          </cell>
          <cell r="AQ1321">
            <v>0</v>
          </cell>
          <cell r="AR1321">
            <v>0</v>
          </cell>
          <cell r="AS1321">
            <v>0</v>
          </cell>
          <cell r="AT1321"/>
          <cell r="AU1321"/>
          <cell r="AV1321"/>
          <cell r="AW1321">
            <v>0.08</v>
          </cell>
          <cell r="AX1321">
            <v>6.3E-2</v>
          </cell>
          <cell r="AY1321">
            <v>1191.8</v>
          </cell>
          <cell r="AZ1321">
            <v>1191.8</v>
          </cell>
          <cell r="BA1321"/>
          <cell r="BB1321"/>
          <cell r="BC1321"/>
          <cell r="BD1321">
            <v>0</v>
          </cell>
          <cell r="BE1321">
            <v>0</v>
          </cell>
          <cell r="BF1321">
            <v>0</v>
          </cell>
          <cell r="BG1321">
            <v>0</v>
          </cell>
          <cell r="BH1321"/>
          <cell r="BI1321"/>
          <cell r="BJ1321"/>
          <cell r="BK1321">
            <v>0</v>
          </cell>
          <cell r="BL1321">
            <v>0</v>
          </cell>
          <cell r="BM1321"/>
          <cell r="BN1321">
            <v>0</v>
          </cell>
          <cell r="BO1321">
            <v>0</v>
          </cell>
        </row>
        <row r="1322">
          <cell r="I1322" t="str">
            <v>5951/19</v>
          </cell>
          <cell r="J1322" t="str">
            <v>J_5951/19</v>
          </cell>
          <cell r="K1322">
            <v>2019</v>
          </cell>
          <cell r="L1322">
            <v>2023</v>
          </cell>
          <cell r="M1322">
            <v>1224.07</v>
          </cell>
          <cell r="N1322">
            <v>1224.07</v>
          </cell>
          <cell r="O1322">
            <v>0</v>
          </cell>
          <cell r="P1322">
            <v>0.1</v>
          </cell>
          <cell r="Q1322">
            <v>0.1</v>
          </cell>
          <cell r="R1322">
            <v>0</v>
          </cell>
          <cell r="S1322">
            <v>6.3E-2</v>
          </cell>
          <cell r="T1322">
            <v>6.3E-2</v>
          </cell>
          <cell r="U1322">
            <v>0</v>
          </cell>
          <cell r="V1322">
            <v>0</v>
          </cell>
          <cell r="W1322">
            <v>1224.07</v>
          </cell>
          <cell r="X1322">
            <v>1224.07</v>
          </cell>
          <cell r="Y1322">
            <v>0</v>
          </cell>
          <cell r="Z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0</v>
          </cell>
          <cell r="AE1322">
            <v>0</v>
          </cell>
          <cell r="AF1322"/>
          <cell r="AG1322"/>
          <cell r="AH1322"/>
          <cell r="AI1322">
            <v>0</v>
          </cell>
          <cell r="AJ1322">
            <v>0</v>
          </cell>
          <cell r="AK1322">
            <v>0</v>
          </cell>
          <cell r="AL1322">
            <v>0</v>
          </cell>
          <cell r="AM1322"/>
          <cell r="AN1322"/>
          <cell r="AO1322"/>
          <cell r="AP1322">
            <v>0</v>
          </cell>
          <cell r="AQ1322">
            <v>0</v>
          </cell>
          <cell r="AR1322">
            <v>0</v>
          </cell>
          <cell r="AS1322">
            <v>0</v>
          </cell>
          <cell r="AT1322"/>
          <cell r="AU1322"/>
          <cell r="AV1322"/>
          <cell r="AW1322">
            <v>0.1</v>
          </cell>
          <cell r="AX1322">
            <v>6.3E-2</v>
          </cell>
          <cell r="AY1322">
            <v>1224.07</v>
          </cell>
          <cell r="AZ1322">
            <v>1224.07</v>
          </cell>
          <cell r="BA1322"/>
          <cell r="BB1322"/>
          <cell r="BC1322"/>
          <cell r="BD1322">
            <v>0</v>
          </cell>
          <cell r="BE1322">
            <v>0</v>
          </cell>
          <cell r="BF1322">
            <v>0</v>
          </cell>
          <cell r="BG1322">
            <v>0</v>
          </cell>
          <cell r="BH1322"/>
          <cell r="BI1322"/>
          <cell r="BJ1322"/>
          <cell r="BK1322">
            <v>0</v>
          </cell>
          <cell r="BL1322">
            <v>0</v>
          </cell>
          <cell r="BM1322"/>
          <cell r="BN1322">
            <v>0</v>
          </cell>
          <cell r="BO1322">
            <v>0</v>
          </cell>
        </row>
        <row r="1323">
          <cell r="I1323" t="str">
            <v>5952/19</v>
          </cell>
          <cell r="J1323" t="str">
            <v>J_5952/19</v>
          </cell>
          <cell r="K1323">
            <v>2019</v>
          </cell>
          <cell r="L1323">
            <v>2023</v>
          </cell>
          <cell r="M1323">
            <v>1379.1</v>
          </cell>
          <cell r="N1323">
            <v>1379.1</v>
          </cell>
          <cell r="O1323">
            <v>0</v>
          </cell>
          <cell r="P1323">
            <v>0.13</v>
          </cell>
          <cell r="Q1323">
            <v>0.13</v>
          </cell>
          <cell r="R1323">
            <v>0</v>
          </cell>
          <cell r="S1323">
            <v>0.25</v>
          </cell>
          <cell r="T1323">
            <v>0.25</v>
          </cell>
          <cell r="U1323">
            <v>0</v>
          </cell>
          <cell r="V1323">
            <v>0</v>
          </cell>
          <cell r="W1323">
            <v>1379.1</v>
          </cell>
          <cell r="X1323">
            <v>1379.1</v>
          </cell>
          <cell r="Y1323">
            <v>0</v>
          </cell>
          <cell r="Z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0</v>
          </cell>
          <cell r="AE1323">
            <v>0</v>
          </cell>
          <cell r="AF1323"/>
          <cell r="AG1323"/>
          <cell r="AH1323"/>
          <cell r="AI1323">
            <v>0</v>
          </cell>
          <cell r="AJ1323">
            <v>0</v>
          </cell>
          <cell r="AK1323">
            <v>0</v>
          </cell>
          <cell r="AL1323">
            <v>0</v>
          </cell>
          <cell r="AM1323"/>
          <cell r="AN1323"/>
          <cell r="AO1323"/>
          <cell r="AP1323">
            <v>0</v>
          </cell>
          <cell r="AQ1323">
            <v>0</v>
          </cell>
          <cell r="AR1323">
            <v>0</v>
          </cell>
          <cell r="AS1323">
            <v>0</v>
          </cell>
          <cell r="AT1323"/>
          <cell r="AU1323"/>
          <cell r="AV1323"/>
          <cell r="AW1323">
            <v>0.13</v>
          </cell>
          <cell r="AX1323">
            <v>0.25</v>
          </cell>
          <cell r="AY1323">
            <v>1379.1</v>
          </cell>
          <cell r="AZ1323">
            <v>1379.1</v>
          </cell>
          <cell r="BA1323"/>
          <cell r="BB1323"/>
          <cell r="BC1323"/>
          <cell r="BD1323">
            <v>0</v>
          </cell>
          <cell r="BE1323">
            <v>0</v>
          </cell>
          <cell r="BF1323">
            <v>0</v>
          </cell>
          <cell r="BG1323">
            <v>0</v>
          </cell>
          <cell r="BH1323"/>
          <cell r="BI1323"/>
          <cell r="BJ1323"/>
          <cell r="BK1323">
            <v>0</v>
          </cell>
          <cell r="BL1323">
            <v>0</v>
          </cell>
          <cell r="BM1323"/>
          <cell r="BN1323">
            <v>0</v>
          </cell>
          <cell r="BO1323">
            <v>0</v>
          </cell>
        </row>
        <row r="1324">
          <cell r="I1324" t="str">
            <v>5953/19</v>
          </cell>
          <cell r="J1324" t="str">
            <v>J_5953/19</v>
          </cell>
          <cell r="K1324">
            <v>2019</v>
          </cell>
          <cell r="L1324">
            <v>2021</v>
          </cell>
          <cell r="M1324">
            <v>1218.75</v>
          </cell>
          <cell r="N1324">
            <v>1218.75</v>
          </cell>
          <cell r="O1324">
            <v>0</v>
          </cell>
          <cell r="P1324">
            <v>0.06</v>
          </cell>
          <cell r="Q1324">
            <v>0.06</v>
          </cell>
          <cell r="R1324">
            <v>0</v>
          </cell>
          <cell r="S1324">
            <v>0.16</v>
          </cell>
          <cell r="T1324">
            <v>0.16</v>
          </cell>
          <cell r="U1324">
            <v>0</v>
          </cell>
          <cell r="V1324">
            <v>0</v>
          </cell>
          <cell r="W1324">
            <v>1218.75</v>
          </cell>
          <cell r="X1324">
            <v>1218.75</v>
          </cell>
          <cell r="Y1324">
            <v>0</v>
          </cell>
          <cell r="Z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0</v>
          </cell>
          <cell r="AE1324">
            <v>0</v>
          </cell>
          <cell r="AF1324"/>
          <cell r="AG1324"/>
          <cell r="AH1324"/>
          <cell r="AI1324">
            <v>0.06</v>
          </cell>
          <cell r="AJ1324">
            <v>0.16</v>
          </cell>
          <cell r="AK1324">
            <v>1218.75</v>
          </cell>
          <cell r="AL1324">
            <v>1218.75</v>
          </cell>
          <cell r="AM1324"/>
          <cell r="AN1324"/>
          <cell r="AO1324"/>
          <cell r="AP1324">
            <v>0</v>
          </cell>
          <cell r="AQ1324">
            <v>0</v>
          </cell>
          <cell r="AR1324">
            <v>0</v>
          </cell>
          <cell r="AS1324">
            <v>0</v>
          </cell>
          <cell r="AT1324"/>
          <cell r="AU1324"/>
          <cell r="AV1324"/>
          <cell r="AW1324">
            <v>0</v>
          </cell>
          <cell r="AX1324">
            <v>0</v>
          </cell>
          <cell r="AY1324">
            <v>0</v>
          </cell>
          <cell r="AZ1324">
            <v>0</v>
          </cell>
          <cell r="BA1324"/>
          <cell r="BB1324"/>
          <cell r="BC1324"/>
          <cell r="BD1324">
            <v>0</v>
          </cell>
          <cell r="BE1324">
            <v>0</v>
          </cell>
          <cell r="BF1324">
            <v>0</v>
          </cell>
          <cell r="BG1324">
            <v>0</v>
          </cell>
          <cell r="BH1324"/>
          <cell r="BI1324"/>
          <cell r="BJ1324"/>
          <cell r="BK1324">
            <v>0</v>
          </cell>
          <cell r="BL1324">
            <v>0</v>
          </cell>
          <cell r="BM1324"/>
          <cell r="BN1324">
            <v>0</v>
          </cell>
          <cell r="BO1324">
            <v>0</v>
          </cell>
        </row>
        <row r="1325">
          <cell r="I1325" t="str">
            <v>5954/19</v>
          </cell>
          <cell r="J1325" t="str">
            <v>J_5954/19</v>
          </cell>
          <cell r="K1325">
            <v>2019</v>
          </cell>
          <cell r="L1325">
            <v>2021</v>
          </cell>
          <cell r="M1325">
            <v>1633.31</v>
          </cell>
          <cell r="N1325">
            <v>1633.31</v>
          </cell>
          <cell r="O1325">
            <v>0</v>
          </cell>
          <cell r="P1325">
            <v>0.13</v>
          </cell>
          <cell r="Q1325">
            <v>0.13</v>
          </cell>
          <cell r="R1325">
            <v>0</v>
          </cell>
          <cell r="S1325">
            <v>0.4</v>
          </cell>
          <cell r="T1325">
            <v>0.4</v>
          </cell>
          <cell r="U1325">
            <v>0</v>
          </cell>
          <cell r="V1325">
            <v>0</v>
          </cell>
          <cell r="W1325">
            <v>1633.31</v>
          </cell>
          <cell r="X1325">
            <v>1633.31</v>
          </cell>
          <cell r="Y1325">
            <v>0</v>
          </cell>
          <cell r="Z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0</v>
          </cell>
          <cell r="AE1325">
            <v>0</v>
          </cell>
          <cell r="AF1325"/>
          <cell r="AG1325"/>
          <cell r="AH1325"/>
          <cell r="AI1325">
            <v>0.13</v>
          </cell>
          <cell r="AJ1325">
            <v>0.4</v>
          </cell>
          <cell r="AK1325">
            <v>1633.31</v>
          </cell>
          <cell r="AL1325">
            <v>1633.31</v>
          </cell>
          <cell r="AM1325"/>
          <cell r="AN1325"/>
          <cell r="AO1325"/>
          <cell r="AP1325">
            <v>0</v>
          </cell>
          <cell r="AQ1325">
            <v>0</v>
          </cell>
          <cell r="AR1325">
            <v>0</v>
          </cell>
          <cell r="AS1325">
            <v>0</v>
          </cell>
          <cell r="AT1325"/>
          <cell r="AU1325"/>
          <cell r="AV1325"/>
          <cell r="AW1325">
            <v>0</v>
          </cell>
          <cell r="AX1325">
            <v>0</v>
          </cell>
          <cell r="AY1325">
            <v>0</v>
          </cell>
          <cell r="AZ1325">
            <v>0</v>
          </cell>
          <cell r="BA1325"/>
          <cell r="BB1325"/>
          <cell r="BC1325"/>
          <cell r="BD1325">
            <v>0</v>
          </cell>
          <cell r="BE1325">
            <v>0</v>
          </cell>
          <cell r="BF1325">
            <v>0</v>
          </cell>
          <cell r="BG1325">
            <v>0</v>
          </cell>
          <cell r="BH1325"/>
          <cell r="BI1325"/>
          <cell r="BJ1325"/>
          <cell r="BK1325">
            <v>0</v>
          </cell>
          <cell r="BL1325">
            <v>0</v>
          </cell>
          <cell r="BM1325"/>
          <cell r="BN1325">
            <v>0</v>
          </cell>
          <cell r="BO1325">
            <v>0</v>
          </cell>
        </row>
        <row r="1326">
          <cell r="I1326" t="str">
            <v>5955/19</v>
          </cell>
          <cell r="J1326" t="str">
            <v>J_5955/19</v>
          </cell>
          <cell r="K1326">
            <v>2019</v>
          </cell>
          <cell r="L1326">
            <v>2021</v>
          </cell>
          <cell r="M1326">
            <v>4035.12</v>
          </cell>
          <cell r="N1326">
            <v>4035.12</v>
          </cell>
          <cell r="O1326">
            <v>0</v>
          </cell>
          <cell r="P1326">
            <v>0.2</v>
          </cell>
          <cell r="Q1326">
            <v>0.2</v>
          </cell>
          <cell r="R1326">
            <v>0</v>
          </cell>
          <cell r="S1326">
            <v>0.4</v>
          </cell>
          <cell r="T1326">
            <v>0.4</v>
          </cell>
          <cell r="U1326">
            <v>0</v>
          </cell>
          <cell r="V1326">
            <v>2986.46</v>
          </cell>
          <cell r="W1326">
            <v>1048.6600000000001</v>
          </cell>
          <cell r="X1326">
            <v>1048.6600000000001</v>
          </cell>
          <cell r="Y1326">
            <v>0</v>
          </cell>
          <cell r="Z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745.36</v>
          </cell>
          <cell r="AE1326">
            <v>745.36</v>
          </cell>
          <cell r="AF1326"/>
          <cell r="AG1326"/>
          <cell r="AH1326"/>
          <cell r="AI1326">
            <v>0.2</v>
          </cell>
          <cell r="AJ1326">
            <v>0.4</v>
          </cell>
          <cell r="AK1326">
            <v>303.3</v>
          </cell>
          <cell r="AL1326">
            <v>303.3</v>
          </cell>
          <cell r="AM1326"/>
          <cell r="AN1326"/>
          <cell r="AO1326"/>
          <cell r="AP1326">
            <v>0</v>
          </cell>
          <cell r="AQ1326">
            <v>0</v>
          </cell>
          <cell r="AR1326">
            <v>0</v>
          </cell>
          <cell r="AS1326">
            <v>0</v>
          </cell>
          <cell r="AT1326"/>
          <cell r="AU1326"/>
          <cell r="AV1326"/>
          <cell r="AW1326">
            <v>0</v>
          </cell>
          <cell r="AX1326">
            <v>0</v>
          </cell>
          <cell r="AY1326">
            <v>0</v>
          </cell>
          <cell r="AZ1326">
            <v>0</v>
          </cell>
          <cell r="BA1326"/>
          <cell r="BB1326"/>
          <cell r="BC1326"/>
          <cell r="BD1326">
            <v>0</v>
          </cell>
          <cell r="BE1326">
            <v>0</v>
          </cell>
          <cell r="BF1326">
            <v>0</v>
          </cell>
          <cell r="BG1326">
            <v>0</v>
          </cell>
          <cell r="BH1326"/>
          <cell r="BI1326"/>
          <cell r="BJ1326"/>
          <cell r="BK1326">
            <v>0</v>
          </cell>
          <cell r="BL1326">
            <v>0</v>
          </cell>
          <cell r="BM1326"/>
          <cell r="BN1326">
            <v>0</v>
          </cell>
          <cell r="BO1326">
            <v>0</v>
          </cell>
        </row>
        <row r="1327">
          <cell r="I1327" t="str">
            <v>5956/19</v>
          </cell>
          <cell r="J1327" t="str">
            <v>J_5956/19</v>
          </cell>
          <cell r="K1327">
            <v>2019</v>
          </cell>
          <cell r="L1327">
            <v>2021</v>
          </cell>
          <cell r="M1327">
            <v>5443.1</v>
          </cell>
          <cell r="N1327">
            <v>5443.1</v>
          </cell>
          <cell r="O1327">
            <v>0</v>
          </cell>
          <cell r="P1327">
            <v>0.22</v>
          </cell>
          <cell r="Q1327">
            <v>0.22</v>
          </cell>
          <cell r="R1327">
            <v>0</v>
          </cell>
          <cell r="S1327">
            <v>0</v>
          </cell>
          <cell r="T1327">
            <v>0</v>
          </cell>
          <cell r="U1327">
            <v>0</v>
          </cell>
          <cell r="V1327">
            <v>0</v>
          </cell>
          <cell r="W1327">
            <v>5443.1</v>
          </cell>
          <cell r="X1327">
            <v>5443.1</v>
          </cell>
          <cell r="Y1327">
            <v>0</v>
          </cell>
          <cell r="Z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10</v>
          </cell>
          <cell r="AE1327">
            <v>10</v>
          </cell>
          <cell r="AF1327"/>
          <cell r="AG1327"/>
          <cell r="AH1327"/>
          <cell r="AI1327">
            <v>0.22</v>
          </cell>
          <cell r="AJ1327">
            <v>0</v>
          </cell>
          <cell r="AK1327">
            <v>5433.1</v>
          </cell>
          <cell r="AL1327">
            <v>5433.1</v>
          </cell>
          <cell r="AM1327"/>
          <cell r="AN1327"/>
          <cell r="AO1327"/>
          <cell r="AP1327">
            <v>0</v>
          </cell>
          <cell r="AQ1327">
            <v>0</v>
          </cell>
          <cell r="AR1327">
            <v>0</v>
          </cell>
          <cell r="AS1327">
            <v>0</v>
          </cell>
          <cell r="AT1327"/>
          <cell r="AU1327"/>
          <cell r="AV1327"/>
          <cell r="AW1327">
            <v>0</v>
          </cell>
          <cell r="AX1327">
            <v>0</v>
          </cell>
          <cell r="AY1327">
            <v>0</v>
          </cell>
          <cell r="AZ1327">
            <v>0</v>
          </cell>
          <cell r="BA1327"/>
          <cell r="BB1327"/>
          <cell r="BC1327"/>
          <cell r="BD1327">
            <v>0</v>
          </cell>
          <cell r="BE1327">
            <v>0</v>
          </cell>
          <cell r="BF1327">
            <v>0</v>
          </cell>
          <cell r="BG1327">
            <v>0</v>
          </cell>
          <cell r="BH1327"/>
          <cell r="BI1327"/>
          <cell r="BJ1327"/>
          <cell r="BK1327">
            <v>0</v>
          </cell>
          <cell r="BL1327">
            <v>0</v>
          </cell>
          <cell r="BM1327"/>
          <cell r="BN1327">
            <v>0</v>
          </cell>
          <cell r="BO1327">
            <v>0</v>
          </cell>
        </row>
        <row r="1328">
          <cell r="I1328" t="str">
            <v>5957/19</v>
          </cell>
          <cell r="J1328" t="str">
            <v>J_5957/19</v>
          </cell>
          <cell r="K1328">
            <v>2020</v>
          </cell>
          <cell r="L1328">
            <v>2021</v>
          </cell>
          <cell r="M1328">
            <v>8533.66</v>
          </cell>
          <cell r="N1328">
            <v>8533.66</v>
          </cell>
          <cell r="O1328">
            <v>0</v>
          </cell>
          <cell r="P1328">
            <v>0.72</v>
          </cell>
          <cell r="Q1328">
            <v>0.72</v>
          </cell>
          <cell r="R1328">
            <v>0</v>
          </cell>
          <cell r="S1328">
            <v>0</v>
          </cell>
          <cell r="T1328">
            <v>0</v>
          </cell>
          <cell r="U1328">
            <v>0</v>
          </cell>
          <cell r="V1328">
            <v>1293.8000000000002</v>
          </cell>
          <cell r="W1328">
            <v>7239.86</v>
          </cell>
          <cell r="X1328">
            <v>7239.86</v>
          </cell>
          <cell r="Y1328">
            <v>0</v>
          </cell>
          <cell r="Z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6739.86</v>
          </cell>
          <cell r="AE1328">
            <v>6739.86</v>
          </cell>
          <cell r="AF1328"/>
          <cell r="AG1328"/>
          <cell r="AH1328"/>
          <cell r="AI1328">
            <v>0.72</v>
          </cell>
          <cell r="AJ1328">
            <v>0</v>
          </cell>
          <cell r="AK1328">
            <v>500</v>
          </cell>
          <cell r="AL1328">
            <v>500</v>
          </cell>
          <cell r="AM1328"/>
          <cell r="AN1328"/>
          <cell r="AO1328"/>
          <cell r="AP1328">
            <v>0</v>
          </cell>
          <cell r="AQ1328">
            <v>0</v>
          </cell>
          <cell r="AR1328">
            <v>0</v>
          </cell>
          <cell r="AS1328">
            <v>0</v>
          </cell>
          <cell r="AT1328"/>
          <cell r="AU1328"/>
          <cell r="AV1328"/>
          <cell r="AW1328">
            <v>0</v>
          </cell>
          <cell r="AX1328">
            <v>0</v>
          </cell>
          <cell r="AY1328">
            <v>0</v>
          </cell>
          <cell r="AZ1328">
            <v>0</v>
          </cell>
          <cell r="BA1328"/>
          <cell r="BB1328"/>
          <cell r="BC1328"/>
          <cell r="BD1328">
            <v>0</v>
          </cell>
          <cell r="BE1328">
            <v>0</v>
          </cell>
          <cell r="BF1328">
            <v>0</v>
          </cell>
          <cell r="BG1328">
            <v>0</v>
          </cell>
          <cell r="BH1328"/>
          <cell r="BI1328"/>
          <cell r="BJ1328"/>
          <cell r="BK1328">
            <v>0</v>
          </cell>
          <cell r="BL1328">
            <v>0</v>
          </cell>
          <cell r="BM1328"/>
          <cell r="BN1328">
            <v>0</v>
          </cell>
          <cell r="BO1328">
            <v>0</v>
          </cell>
        </row>
        <row r="1329">
          <cell r="I1329" t="str">
            <v>5968/19</v>
          </cell>
          <cell r="J1329" t="str">
            <v xml:space="preserve">J_5968/19 </v>
          </cell>
          <cell r="K1329">
            <v>2019</v>
          </cell>
          <cell r="L1329">
            <v>2020</v>
          </cell>
          <cell r="M1329">
            <v>12712.9</v>
          </cell>
          <cell r="N1329">
            <v>12712.9</v>
          </cell>
          <cell r="O1329">
            <v>0</v>
          </cell>
          <cell r="P1329">
            <v>0.65</v>
          </cell>
          <cell r="Q1329">
            <v>0.65</v>
          </cell>
          <cell r="R1329">
            <v>0</v>
          </cell>
          <cell r="S1329">
            <v>1.26</v>
          </cell>
          <cell r="T1329">
            <v>1.26</v>
          </cell>
          <cell r="U1329">
            <v>0</v>
          </cell>
          <cell r="V1329">
            <v>514.27000000000044</v>
          </cell>
          <cell r="W1329">
            <v>12198.63</v>
          </cell>
          <cell r="X1329">
            <v>12198.63</v>
          </cell>
          <cell r="Y1329">
            <v>0</v>
          </cell>
          <cell r="Z1329">
            <v>0</v>
          </cell>
          <cell r="AA1329">
            <v>0</v>
          </cell>
          <cell r="AB1329">
            <v>0.65</v>
          </cell>
          <cell r="AC1329">
            <v>1.26</v>
          </cell>
          <cell r="AD1329">
            <v>12198.63</v>
          </cell>
          <cell r="AE1329">
            <v>12198.63</v>
          </cell>
          <cell r="AF1329"/>
          <cell r="AG1329"/>
          <cell r="AH1329"/>
          <cell r="AI1329">
            <v>0</v>
          </cell>
          <cell r="AJ1329">
            <v>0</v>
          </cell>
          <cell r="AK1329">
            <v>0</v>
          </cell>
          <cell r="AL1329">
            <v>0</v>
          </cell>
          <cell r="AM1329"/>
          <cell r="AN1329"/>
          <cell r="AO1329"/>
          <cell r="AP1329">
            <v>0</v>
          </cell>
          <cell r="AQ1329">
            <v>0</v>
          </cell>
          <cell r="AR1329">
            <v>0</v>
          </cell>
          <cell r="AS1329">
            <v>0</v>
          </cell>
          <cell r="AT1329"/>
          <cell r="AU1329"/>
          <cell r="AV1329"/>
          <cell r="AW1329">
            <v>0</v>
          </cell>
          <cell r="AX1329">
            <v>0</v>
          </cell>
          <cell r="AY1329">
            <v>0</v>
          </cell>
          <cell r="AZ1329">
            <v>0</v>
          </cell>
          <cell r="BA1329"/>
          <cell r="BB1329"/>
          <cell r="BC1329"/>
          <cell r="BD1329">
            <v>0</v>
          </cell>
          <cell r="BE1329">
            <v>0</v>
          </cell>
          <cell r="BF1329">
            <v>0</v>
          </cell>
          <cell r="BG1329">
            <v>0</v>
          </cell>
          <cell r="BH1329"/>
          <cell r="BI1329"/>
          <cell r="BJ1329"/>
          <cell r="BK1329">
            <v>0</v>
          </cell>
          <cell r="BL1329">
            <v>0</v>
          </cell>
          <cell r="BM1329"/>
          <cell r="BN1329">
            <v>0</v>
          </cell>
          <cell r="BO1329">
            <v>0</v>
          </cell>
        </row>
        <row r="1330">
          <cell r="I1330" t="str">
            <v>5666/19</v>
          </cell>
          <cell r="J1330" t="str">
            <v xml:space="preserve">J_5666/19 </v>
          </cell>
          <cell r="K1330">
            <v>2020</v>
          </cell>
          <cell r="L1330">
            <v>2020</v>
          </cell>
          <cell r="M1330">
            <v>2884.08</v>
          </cell>
          <cell r="N1330">
            <v>2884.08</v>
          </cell>
          <cell r="O1330">
            <v>0</v>
          </cell>
          <cell r="P1330">
            <v>0.42</v>
          </cell>
          <cell r="Q1330">
            <v>0.42</v>
          </cell>
          <cell r="R1330">
            <v>0</v>
          </cell>
          <cell r="S1330">
            <v>0.1</v>
          </cell>
          <cell r="T1330">
            <v>0.1</v>
          </cell>
          <cell r="U1330">
            <v>0</v>
          </cell>
          <cell r="V1330">
            <v>639.9699999999998</v>
          </cell>
          <cell r="W1330">
            <v>2244.11</v>
          </cell>
          <cell r="X1330">
            <v>2244.11</v>
          </cell>
          <cell r="Y1330">
            <v>0</v>
          </cell>
          <cell r="Z1330">
            <v>0</v>
          </cell>
          <cell r="AA1330">
            <v>0</v>
          </cell>
          <cell r="AB1330">
            <v>0.42</v>
          </cell>
          <cell r="AC1330">
            <v>0.1</v>
          </cell>
          <cell r="AD1330">
            <v>2244.11</v>
          </cell>
          <cell r="AE1330">
            <v>2244.11</v>
          </cell>
          <cell r="AF1330"/>
          <cell r="AG1330"/>
          <cell r="AH1330"/>
          <cell r="AI1330">
            <v>0</v>
          </cell>
          <cell r="AJ1330">
            <v>0</v>
          </cell>
          <cell r="AK1330">
            <v>0</v>
          </cell>
          <cell r="AL1330">
            <v>0</v>
          </cell>
          <cell r="AM1330"/>
          <cell r="AN1330"/>
          <cell r="AO1330"/>
          <cell r="AP1330">
            <v>0</v>
          </cell>
          <cell r="AQ1330">
            <v>0</v>
          </cell>
          <cell r="AR1330">
            <v>0</v>
          </cell>
          <cell r="AS1330">
            <v>0</v>
          </cell>
          <cell r="AT1330"/>
          <cell r="AU1330"/>
          <cell r="AV1330"/>
          <cell r="AW1330">
            <v>0</v>
          </cell>
          <cell r="AX1330">
            <v>0</v>
          </cell>
          <cell r="AY1330">
            <v>0</v>
          </cell>
          <cell r="AZ1330">
            <v>0</v>
          </cell>
          <cell r="BA1330"/>
          <cell r="BB1330"/>
          <cell r="BC1330"/>
          <cell r="BD1330">
            <v>0</v>
          </cell>
          <cell r="BE1330">
            <v>0</v>
          </cell>
          <cell r="BF1330">
            <v>0</v>
          </cell>
          <cell r="BG1330">
            <v>0</v>
          </cell>
          <cell r="BH1330"/>
          <cell r="BI1330"/>
          <cell r="BJ1330"/>
          <cell r="BK1330">
            <v>0</v>
          </cell>
          <cell r="BL1330">
            <v>0</v>
          </cell>
          <cell r="BM1330"/>
          <cell r="BN1330">
            <v>0</v>
          </cell>
          <cell r="BO1330">
            <v>0</v>
          </cell>
        </row>
        <row r="1331">
          <cell r="I1331" t="str">
            <v>6054/19</v>
          </cell>
          <cell r="J1331" t="str">
            <v xml:space="preserve">J_6054/19 </v>
          </cell>
          <cell r="K1331">
            <v>2019</v>
          </cell>
          <cell r="L1331">
            <v>2020</v>
          </cell>
          <cell r="M1331">
            <v>1321.78</v>
          </cell>
          <cell r="N1331">
            <v>1321.78</v>
          </cell>
          <cell r="O1331">
            <v>0</v>
          </cell>
          <cell r="P1331">
            <v>0.08</v>
          </cell>
          <cell r="Q1331">
            <v>0.08</v>
          </cell>
          <cell r="R1331">
            <v>0</v>
          </cell>
          <cell r="S1331">
            <v>0.25</v>
          </cell>
          <cell r="T1331">
            <v>0.25</v>
          </cell>
          <cell r="U1331">
            <v>0</v>
          </cell>
          <cell r="V1331">
            <v>48.950000000000045</v>
          </cell>
          <cell r="W1331">
            <v>1272.83</v>
          </cell>
          <cell r="X1331">
            <v>1272.83</v>
          </cell>
          <cell r="Y1331">
            <v>0</v>
          </cell>
          <cell r="Z1331">
            <v>0</v>
          </cell>
          <cell r="AA1331">
            <v>0</v>
          </cell>
          <cell r="AB1331">
            <v>0.08</v>
          </cell>
          <cell r="AC1331">
            <v>0.25</v>
          </cell>
          <cell r="AD1331">
            <v>1272.83</v>
          </cell>
          <cell r="AE1331">
            <v>1272.83</v>
          </cell>
          <cell r="AF1331"/>
          <cell r="AG1331"/>
          <cell r="AH1331"/>
          <cell r="AI1331">
            <v>0</v>
          </cell>
          <cell r="AJ1331">
            <v>0</v>
          </cell>
          <cell r="AK1331">
            <v>0</v>
          </cell>
          <cell r="AL1331">
            <v>0</v>
          </cell>
          <cell r="AM1331"/>
          <cell r="AN1331"/>
          <cell r="AO1331"/>
          <cell r="AP1331">
            <v>0</v>
          </cell>
          <cell r="AQ1331">
            <v>0</v>
          </cell>
          <cell r="AR1331">
            <v>0</v>
          </cell>
          <cell r="AS1331">
            <v>0</v>
          </cell>
          <cell r="AT1331"/>
          <cell r="AU1331"/>
          <cell r="AV1331"/>
          <cell r="AW1331">
            <v>0</v>
          </cell>
          <cell r="AX1331">
            <v>0</v>
          </cell>
          <cell r="AY1331">
            <v>0</v>
          </cell>
          <cell r="AZ1331">
            <v>0</v>
          </cell>
          <cell r="BA1331"/>
          <cell r="BB1331"/>
          <cell r="BC1331"/>
          <cell r="BD1331">
            <v>0</v>
          </cell>
          <cell r="BE1331">
            <v>0</v>
          </cell>
          <cell r="BF1331">
            <v>0</v>
          </cell>
          <cell r="BG1331">
            <v>0</v>
          </cell>
          <cell r="BH1331"/>
          <cell r="BI1331"/>
          <cell r="BJ1331"/>
          <cell r="BK1331">
            <v>0</v>
          </cell>
          <cell r="BL1331">
            <v>0</v>
          </cell>
          <cell r="BM1331"/>
          <cell r="BN1331">
            <v>0</v>
          </cell>
          <cell r="BO1331">
            <v>0</v>
          </cell>
        </row>
        <row r="1332">
          <cell r="I1332" t="str">
            <v>6311/20</v>
          </cell>
          <cell r="J1332" t="str">
            <v>J_6311/20</v>
          </cell>
          <cell r="K1332">
            <v>2020</v>
          </cell>
          <cell r="L1332">
            <v>2020</v>
          </cell>
          <cell r="M1332">
            <v>10502.54</v>
          </cell>
          <cell r="N1332">
            <v>10502.54</v>
          </cell>
          <cell r="O1332">
            <v>0</v>
          </cell>
          <cell r="P1332">
            <v>0.35</v>
          </cell>
          <cell r="Q1332">
            <v>0.35</v>
          </cell>
          <cell r="R1332">
            <v>0</v>
          </cell>
          <cell r="S1332">
            <v>0.8</v>
          </cell>
          <cell r="T1332">
            <v>0.8</v>
          </cell>
          <cell r="U1332">
            <v>0</v>
          </cell>
          <cell r="V1332">
            <v>0</v>
          </cell>
          <cell r="W1332">
            <v>10502.54</v>
          </cell>
          <cell r="X1332">
            <v>10502.54</v>
          </cell>
          <cell r="Y1332">
            <v>0</v>
          </cell>
          <cell r="Z1332">
            <v>0</v>
          </cell>
          <cell r="AA1332">
            <v>0</v>
          </cell>
          <cell r="AB1332">
            <v>0.35</v>
          </cell>
          <cell r="AC1332">
            <v>0.8</v>
          </cell>
          <cell r="AD1332">
            <v>10502.54</v>
          </cell>
          <cell r="AE1332">
            <v>10502.54</v>
          </cell>
          <cell r="AF1332"/>
          <cell r="AG1332"/>
          <cell r="AH1332"/>
          <cell r="AI1332">
            <v>0</v>
          </cell>
          <cell r="AJ1332">
            <v>0</v>
          </cell>
          <cell r="AK1332">
            <v>0</v>
          </cell>
          <cell r="AL1332">
            <v>0</v>
          </cell>
          <cell r="AM1332"/>
          <cell r="AN1332"/>
          <cell r="AO1332"/>
          <cell r="AP1332">
            <v>0</v>
          </cell>
          <cell r="AQ1332">
            <v>0</v>
          </cell>
          <cell r="AR1332">
            <v>0</v>
          </cell>
          <cell r="AS1332">
            <v>0</v>
          </cell>
          <cell r="AT1332"/>
          <cell r="AU1332"/>
          <cell r="AV1332"/>
          <cell r="AW1332">
            <v>0</v>
          </cell>
          <cell r="AX1332">
            <v>0</v>
          </cell>
          <cell r="AY1332">
            <v>0</v>
          </cell>
          <cell r="AZ1332">
            <v>0</v>
          </cell>
          <cell r="BA1332"/>
          <cell r="BB1332"/>
          <cell r="BC1332"/>
          <cell r="BD1332">
            <v>0</v>
          </cell>
          <cell r="BE1332">
            <v>0</v>
          </cell>
          <cell r="BF1332">
            <v>0</v>
          </cell>
          <cell r="BG1332">
            <v>0</v>
          </cell>
          <cell r="BH1332"/>
          <cell r="BI1332"/>
          <cell r="BJ1332"/>
          <cell r="BK1332">
            <v>0</v>
          </cell>
          <cell r="BL1332">
            <v>0</v>
          </cell>
          <cell r="BM1332"/>
          <cell r="BN1332">
            <v>0</v>
          </cell>
          <cell r="BO1332">
            <v>0</v>
          </cell>
        </row>
        <row r="1333">
          <cell r="I1333" t="str">
            <v>6307/20</v>
          </cell>
          <cell r="J1333" t="str">
            <v>K_6307/20</v>
          </cell>
          <cell r="K1333">
            <v>2022</v>
          </cell>
          <cell r="L1333">
            <v>2022</v>
          </cell>
          <cell r="M1333">
            <v>11252.65</v>
          </cell>
          <cell r="N1333">
            <v>11252.65</v>
          </cell>
          <cell r="O1333">
            <v>0</v>
          </cell>
          <cell r="P1333">
            <v>0.56999999999999995</v>
          </cell>
          <cell r="Q1333">
            <v>0.56999999999999995</v>
          </cell>
          <cell r="R1333">
            <v>0</v>
          </cell>
          <cell r="S1333">
            <v>0.8</v>
          </cell>
          <cell r="T1333">
            <v>0.8</v>
          </cell>
          <cell r="U1333">
            <v>0</v>
          </cell>
          <cell r="V1333">
            <v>0</v>
          </cell>
          <cell r="W1333">
            <v>11252.65</v>
          </cell>
          <cell r="X1333">
            <v>11252.65</v>
          </cell>
          <cell r="Y1333">
            <v>0</v>
          </cell>
          <cell r="Z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0</v>
          </cell>
          <cell r="AE1333">
            <v>0</v>
          </cell>
          <cell r="AF1333"/>
          <cell r="AG1333"/>
          <cell r="AH1333"/>
          <cell r="AI1333">
            <v>0</v>
          </cell>
          <cell r="AJ1333">
            <v>0</v>
          </cell>
          <cell r="AK1333">
            <v>0</v>
          </cell>
          <cell r="AL1333">
            <v>0</v>
          </cell>
          <cell r="AM1333"/>
          <cell r="AN1333"/>
          <cell r="AO1333"/>
          <cell r="AP1333">
            <v>0.56999999999999995</v>
          </cell>
          <cell r="AQ1333">
            <v>0.8</v>
          </cell>
          <cell r="AR1333">
            <v>11252.65</v>
          </cell>
          <cell r="AS1333">
            <v>11252.65</v>
          </cell>
          <cell r="AT1333"/>
          <cell r="AU1333"/>
          <cell r="AV1333"/>
          <cell r="AW1333">
            <v>0</v>
          </cell>
          <cell r="AX1333">
            <v>0</v>
          </cell>
          <cell r="AY1333">
            <v>0</v>
          </cell>
          <cell r="AZ1333">
            <v>0</v>
          </cell>
          <cell r="BA1333"/>
          <cell r="BB1333"/>
          <cell r="BC1333"/>
          <cell r="BD1333">
            <v>0</v>
          </cell>
          <cell r="BE1333">
            <v>0</v>
          </cell>
          <cell r="BF1333">
            <v>0</v>
          </cell>
          <cell r="BG1333">
            <v>0</v>
          </cell>
          <cell r="BH1333"/>
          <cell r="BI1333"/>
          <cell r="BJ1333"/>
          <cell r="BK1333">
            <v>0</v>
          </cell>
          <cell r="BL1333">
            <v>0</v>
          </cell>
          <cell r="BM1333"/>
          <cell r="BN1333">
            <v>0</v>
          </cell>
          <cell r="BO1333">
            <v>0</v>
          </cell>
        </row>
        <row r="1334">
          <cell r="I1334" t="str">
            <v>6293/19</v>
          </cell>
          <cell r="J1334" t="str">
            <v>J_6293/19</v>
          </cell>
          <cell r="K1334">
            <v>2020</v>
          </cell>
          <cell r="L1334">
            <v>2020</v>
          </cell>
          <cell r="M1334">
            <v>2884.12</v>
          </cell>
          <cell r="N1334">
            <v>2884.12</v>
          </cell>
          <cell r="O1334">
            <v>0</v>
          </cell>
          <cell r="P1334">
            <v>0.05</v>
          </cell>
          <cell r="Q1334">
            <v>0.05</v>
          </cell>
          <cell r="R1334">
            <v>0</v>
          </cell>
          <cell r="S1334">
            <v>0.1</v>
          </cell>
          <cell r="T1334">
            <v>0.1</v>
          </cell>
          <cell r="U1334">
            <v>0</v>
          </cell>
          <cell r="V1334">
            <v>0</v>
          </cell>
          <cell r="W1334">
            <v>2884.12</v>
          </cell>
          <cell r="X1334">
            <v>2884.12</v>
          </cell>
          <cell r="Y1334">
            <v>0</v>
          </cell>
          <cell r="Z1334">
            <v>0</v>
          </cell>
          <cell r="AA1334">
            <v>0</v>
          </cell>
          <cell r="AB1334">
            <v>0.05</v>
          </cell>
          <cell r="AC1334">
            <v>0.1</v>
          </cell>
          <cell r="AD1334">
            <v>2884.12</v>
          </cell>
          <cell r="AE1334">
            <v>2884.12</v>
          </cell>
          <cell r="AF1334"/>
          <cell r="AG1334"/>
          <cell r="AH1334"/>
          <cell r="AI1334">
            <v>0</v>
          </cell>
          <cell r="AJ1334">
            <v>0</v>
          </cell>
          <cell r="AK1334">
            <v>0</v>
          </cell>
          <cell r="AL1334">
            <v>0</v>
          </cell>
          <cell r="AM1334"/>
          <cell r="AN1334"/>
          <cell r="AO1334"/>
          <cell r="AP1334">
            <v>0</v>
          </cell>
          <cell r="AQ1334">
            <v>0</v>
          </cell>
          <cell r="AR1334">
            <v>0</v>
          </cell>
          <cell r="AS1334">
            <v>0</v>
          </cell>
          <cell r="AT1334"/>
          <cell r="AU1334"/>
          <cell r="AV1334"/>
          <cell r="AW1334">
            <v>0</v>
          </cell>
          <cell r="AX1334">
            <v>0</v>
          </cell>
          <cell r="AY1334">
            <v>0</v>
          </cell>
          <cell r="AZ1334">
            <v>0</v>
          </cell>
          <cell r="BA1334"/>
          <cell r="BB1334"/>
          <cell r="BC1334"/>
          <cell r="BD1334">
            <v>0</v>
          </cell>
          <cell r="BE1334">
            <v>0</v>
          </cell>
          <cell r="BF1334">
            <v>0</v>
          </cell>
          <cell r="BG1334">
            <v>0</v>
          </cell>
          <cell r="BH1334"/>
          <cell r="BI1334"/>
          <cell r="BJ1334"/>
          <cell r="BK1334">
            <v>0</v>
          </cell>
          <cell r="BL1334">
            <v>0</v>
          </cell>
          <cell r="BM1334"/>
          <cell r="BN1334">
            <v>0</v>
          </cell>
          <cell r="BO1334">
            <v>0</v>
          </cell>
        </row>
        <row r="1335">
          <cell r="I1335"/>
          <cell r="J1335"/>
          <cell r="K1335"/>
          <cell r="L1335"/>
          <cell r="M1335">
            <v>17044.129999999997</v>
          </cell>
          <cell r="N1335" t="e">
            <v>#N/A</v>
          </cell>
          <cell r="O1335" t="e">
            <v>#N/A</v>
          </cell>
          <cell r="P1335">
            <v>0</v>
          </cell>
          <cell r="Q1335" t="e">
            <v>#N/A</v>
          </cell>
          <cell r="R1335" t="e">
            <v>#N/A</v>
          </cell>
          <cell r="S1335">
            <v>0</v>
          </cell>
          <cell r="T1335" t="e">
            <v>#N/A</v>
          </cell>
          <cell r="U1335" t="e">
            <v>#N/A</v>
          </cell>
          <cell r="V1335">
            <v>17044.129999999997</v>
          </cell>
          <cell r="W1335">
            <v>0</v>
          </cell>
          <cell r="X1335">
            <v>0</v>
          </cell>
          <cell r="Y1335">
            <v>0</v>
          </cell>
          <cell r="Z1335">
            <v>0</v>
          </cell>
          <cell r="AA1335">
            <v>0</v>
          </cell>
          <cell r="AB1335"/>
          <cell r="AC1335"/>
          <cell r="AD1335"/>
          <cell r="AE1335"/>
          <cell r="AF1335">
            <v>0</v>
          </cell>
          <cell r="AG1335">
            <v>0</v>
          </cell>
          <cell r="AH1335">
            <v>0</v>
          </cell>
          <cell r="AI1335"/>
          <cell r="AJ1335"/>
          <cell r="AK1335"/>
          <cell r="AL1335"/>
          <cell r="AM1335">
            <v>0</v>
          </cell>
          <cell r="AN1335">
            <v>0</v>
          </cell>
          <cell r="AO1335">
            <v>0</v>
          </cell>
          <cell r="AP1335"/>
          <cell r="AQ1335"/>
          <cell r="AR1335"/>
          <cell r="AS1335"/>
          <cell r="AT1335">
            <v>0</v>
          </cell>
          <cell r="AU1335">
            <v>0</v>
          </cell>
          <cell r="AV1335">
            <v>0</v>
          </cell>
          <cell r="AW1335"/>
          <cell r="AX1335"/>
          <cell r="AY1335"/>
          <cell r="AZ1335"/>
          <cell r="BA1335">
            <v>0</v>
          </cell>
          <cell r="BB1335">
            <v>0</v>
          </cell>
          <cell r="BC1335">
            <v>0</v>
          </cell>
          <cell r="BD1335"/>
          <cell r="BE1335"/>
          <cell r="BF1335"/>
          <cell r="BG1335"/>
          <cell r="BH1335">
            <v>0</v>
          </cell>
          <cell r="BI1335">
            <v>0</v>
          </cell>
          <cell r="BJ1335">
            <v>0</v>
          </cell>
          <cell r="BK1335"/>
          <cell r="BL1335"/>
          <cell r="BM1335">
            <v>0</v>
          </cell>
          <cell r="BN1335"/>
          <cell r="BO1335"/>
        </row>
        <row r="1336">
          <cell r="I1336" t="str">
            <v>5523/18</v>
          </cell>
          <cell r="J1336" t="str">
            <v xml:space="preserve">I_5523/18 </v>
          </cell>
          <cell r="K1336">
            <v>2018</v>
          </cell>
          <cell r="L1336">
            <v>2021</v>
          </cell>
          <cell r="M1336">
            <v>12937.14</v>
          </cell>
          <cell r="N1336">
            <v>12937.14</v>
          </cell>
          <cell r="O1336">
            <v>0</v>
          </cell>
          <cell r="P1336">
            <v>0.3</v>
          </cell>
          <cell r="Q1336">
            <v>0.3</v>
          </cell>
          <cell r="R1336">
            <v>0</v>
          </cell>
          <cell r="S1336">
            <v>0.63</v>
          </cell>
          <cell r="T1336">
            <v>0.63</v>
          </cell>
          <cell r="U1336">
            <v>0</v>
          </cell>
          <cell r="V1336">
            <v>2597.0320616666631</v>
          </cell>
          <cell r="W1336">
            <v>10340.107938333336</v>
          </cell>
          <cell r="X1336">
            <v>10340.107938333336</v>
          </cell>
          <cell r="Y1336">
            <v>0</v>
          </cell>
          <cell r="Z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10102.817938333335</v>
          </cell>
          <cell r="AE1336">
            <v>10102.817938333335</v>
          </cell>
          <cell r="AF1336"/>
          <cell r="AG1336"/>
          <cell r="AH1336"/>
          <cell r="AI1336">
            <v>0.3</v>
          </cell>
          <cell r="AJ1336">
            <v>0.63</v>
          </cell>
          <cell r="AK1336">
            <v>237.29</v>
          </cell>
          <cell r="AL1336">
            <v>237.29</v>
          </cell>
          <cell r="AM1336"/>
          <cell r="AN1336"/>
          <cell r="AO1336"/>
          <cell r="AP1336">
            <v>0</v>
          </cell>
          <cell r="AQ1336">
            <v>0</v>
          </cell>
          <cell r="AR1336">
            <v>0</v>
          </cell>
          <cell r="AS1336">
            <v>0</v>
          </cell>
          <cell r="AT1336"/>
          <cell r="AU1336"/>
          <cell r="AV1336"/>
          <cell r="AW1336">
            <v>0</v>
          </cell>
          <cell r="AX1336">
            <v>0</v>
          </cell>
          <cell r="AY1336">
            <v>0</v>
          </cell>
          <cell r="AZ1336">
            <v>0</v>
          </cell>
          <cell r="BA1336"/>
          <cell r="BB1336"/>
          <cell r="BC1336"/>
          <cell r="BD1336">
            <v>0</v>
          </cell>
          <cell r="BE1336">
            <v>0</v>
          </cell>
          <cell r="BF1336">
            <v>0</v>
          </cell>
          <cell r="BG1336">
            <v>0</v>
          </cell>
          <cell r="BH1336"/>
          <cell r="BI1336"/>
          <cell r="BJ1336"/>
          <cell r="BK1336">
            <v>0</v>
          </cell>
          <cell r="BL1336">
            <v>0</v>
          </cell>
          <cell r="BM1336"/>
          <cell r="BN1336">
            <v>0</v>
          </cell>
          <cell r="BO1336">
            <v>0</v>
          </cell>
        </row>
        <row r="1337">
          <cell r="I1337" t="str">
            <v>6375/20</v>
          </cell>
          <cell r="J1337" t="str">
            <v>K_6375/20</v>
          </cell>
          <cell r="K1337">
            <v>2020</v>
          </cell>
          <cell r="L1337">
            <v>2020</v>
          </cell>
          <cell r="M1337">
            <v>2441.4699999999998</v>
          </cell>
          <cell r="N1337">
            <v>2441.4699999999998</v>
          </cell>
          <cell r="O1337">
            <v>0</v>
          </cell>
          <cell r="P1337">
            <v>0.4</v>
          </cell>
          <cell r="Q1337">
            <v>0.4</v>
          </cell>
          <cell r="R1337">
            <v>0</v>
          </cell>
          <cell r="S1337">
            <v>0.4</v>
          </cell>
          <cell r="T1337">
            <v>0.4</v>
          </cell>
          <cell r="U1337">
            <v>0</v>
          </cell>
          <cell r="V1337">
            <v>0</v>
          </cell>
          <cell r="W1337">
            <v>2441.4699999999998</v>
          </cell>
          <cell r="X1337">
            <v>2441.4699999999998</v>
          </cell>
          <cell r="Y1337">
            <v>0</v>
          </cell>
          <cell r="Z1337">
            <v>0</v>
          </cell>
          <cell r="AA1337">
            <v>0</v>
          </cell>
          <cell r="AB1337">
            <v>0.4</v>
          </cell>
          <cell r="AC1337">
            <v>0.4</v>
          </cell>
          <cell r="AD1337">
            <v>2441.4699999999998</v>
          </cell>
          <cell r="AE1337">
            <v>2441.4699999999998</v>
          </cell>
          <cell r="AF1337"/>
          <cell r="AG1337"/>
          <cell r="AH1337"/>
          <cell r="AI1337">
            <v>0</v>
          </cell>
          <cell r="AJ1337">
            <v>0</v>
          </cell>
          <cell r="AK1337">
            <v>0</v>
          </cell>
          <cell r="AL1337">
            <v>0</v>
          </cell>
          <cell r="AM1337"/>
          <cell r="AN1337"/>
          <cell r="AO1337"/>
          <cell r="AP1337">
            <v>0</v>
          </cell>
          <cell r="AQ1337">
            <v>0</v>
          </cell>
          <cell r="AR1337">
            <v>0</v>
          </cell>
          <cell r="AS1337">
            <v>0</v>
          </cell>
          <cell r="AT1337"/>
          <cell r="AU1337"/>
          <cell r="AV1337"/>
          <cell r="AW1337">
            <v>0</v>
          </cell>
          <cell r="AX1337">
            <v>0</v>
          </cell>
          <cell r="AY1337">
            <v>0</v>
          </cell>
          <cell r="AZ1337">
            <v>0</v>
          </cell>
          <cell r="BA1337"/>
          <cell r="BB1337"/>
          <cell r="BC1337"/>
          <cell r="BD1337">
            <v>0</v>
          </cell>
          <cell r="BE1337">
            <v>0</v>
          </cell>
          <cell r="BF1337">
            <v>0</v>
          </cell>
          <cell r="BG1337">
            <v>0</v>
          </cell>
          <cell r="BH1337"/>
          <cell r="BI1337"/>
          <cell r="BJ1337"/>
          <cell r="BK1337">
            <v>0</v>
          </cell>
          <cell r="BL1337">
            <v>0</v>
          </cell>
          <cell r="BM1337"/>
          <cell r="BN1337">
            <v>0</v>
          </cell>
          <cell r="BO1337">
            <v>0</v>
          </cell>
        </row>
        <row r="1338">
          <cell r="I1338" t="str">
            <v>6285/19</v>
          </cell>
          <cell r="J1338" t="str">
            <v>J_6285/19</v>
          </cell>
          <cell r="K1338">
            <v>2020</v>
          </cell>
          <cell r="L1338">
            <v>2020</v>
          </cell>
          <cell r="M1338">
            <v>1665.52</v>
          </cell>
          <cell r="N1338">
            <v>1665.52</v>
          </cell>
          <cell r="O1338">
            <v>0</v>
          </cell>
          <cell r="P1338">
            <v>0.1</v>
          </cell>
          <cell r="Q1338">
            <v>0.1</v>
          </cell>
          <cell r="R1338">
            <v>0</v>
          </cell>
          <cell r="S1338">
            <v>0.25</v>
          </cell>
          <cell r="T1338">
            <v>0.25</v>
          </cell>
          <cell r="U1338">
            <v>0</v>
          </cell>
          <cell r="V1338">
            <v>0</v>
          </cell>
          <cell r="W1338">
            <v>1665.52</v>
          </cell>
          <cell r="X1338">
            <v>1665.52</v>
          </cell>
          <cell r="Y1338">
            <v>0</v>
          </cell>
          <cell r="Z1338">
            <v>0</v>
          </cell>
          <cell r="AA1338">
            <v>0</v>
          </cell>
          <cell r="AB1338">
            <v>0.1</v>
          </cell>
          <cell r="AC1338">
            <v>0.25</v>
          </cell>
          <cell r="AD1338">
            <v>1665.52</v>
          </cell>
          <cell r="AE1338">
            <v>1665.52</v>
          </cell>
          <cell r="AF1338"/>
          <cell r="AG1338"/>
          <cell r="AH1338"/>
          <cell r="AI1338">
            <v>0</v>
          </cell>
          <cell r="AJ1338">
            <v>0</v>
          </cell>
          <cell r="AK1338">
            <v>0</v>
          </cell>
          <cell r="AL1338">
            <v>0</v>
          </cell>
          <cell r="AM1338"/>
          <cell r="AN1338"/>
          <cell r="AO1338"/>
          <cell r="AP1338">
            <v>0</v>
          </cell>
          <cell r="AQ1338">
            <v>0</v>
          </cell>
          <cell r="AR1338">
            <v>0</v>
          </cell>
          <cell r="AS1338">
            <v>0</v>
          </cell>
          <cell r="AT1338"/>
          <cell r="AU1338"/>
          <cell r="AV1338"/>
          <cell r="AW1338">
            <v>0</v>
          </cell>
          <cell r="AX1338">
            <v>0</v>
          </cell>
          <cell r="AY1338">
            <v>0</v>
          </cell>
          <cell r="AZ1338">
            <v>0</v>
          </cell>
          <cell r="BA1338"/>
          <cell r="BB1338"/>
          <cell r="BC1338"/>
          <cell r="BD1338">
            <v>0</v>
          </cell>
          <cell r="BE1338">
            <v>0</v>
          </cell>
          <cell r="BF1338">
            <v>0</v>
          </cell>
          <cell r="BG1338">
            <v>0</v>
          </cell>
          <cell r="BH1338"/>
          <cell r="BI1338"/>
          <cell r="BJ1338"/>
          <cell r="BK1338">
            <v>0</v>
          </cell>
          <cell r="BL1338">
            <v>0</v>
          </cell>
          <cell r="BM1338"/>
          <cell r="BN1338">
            <v>0</v>
          </cell>
          <cell r="BO1338">
            <v>0</v>
          </cell>
        </row>
        <row r="1339">
          <cell r="I1339"/>
          <cell r="J1339"/>
          <cell r="K1339"/>
          <cell r="L1339"/>
          <cell r="M1339">
            <v>6690.49</v>
          </cell>
          <cell r="N1339" t="e">
            <v>#N/A</v>
          </cell>
          <cell r="O1339" t="e">
            <v>#N/A</v>
          </cell>
          <cell r="P1339">
            <v>0</v>
          </cell>
          <cell r="Q1339" t="e">
            <v>#N/A</v>
          </cell>
          <cell r="R1339" t="e">
            <v>#N/A</v>
          </cell>
          <cell r="S1339">
            <v>0</v>
          </cell>
          <cell r="T1339" t="e">
            <v>#N/A</v>
          </cell>
          <cell r="U1339" t="e">
            <v>#N/A</v>
          </cell>
          <cell r="V1339">
            <v>6690.49</v>
          </cell>
          <cell r="W1339">
            <v>0</v>
          </cell>
          <cell r="X1339">
            <v>0</v>
          </cell>
          <cell r="Y1339">
            <v>0</v>
          </cell>
          <cell r="Z1339">
            <v>0</v>
          </cell>
          <cell r="AA1339">
            <v>0</v>
          </cell>
          <cell r="AB1339"/>
          <cell r="AC1339"/>
          <cell r="AD1339"/>
          <cell r="AE1339"/>
          <cell r="AF1339">
            <v>0</v>
          </cell>
          <cell r="AG1339">
            <v>0</v>
          </cell>
          <cell r="AH1339">
            <v>0</v>
          </cell>
          <cell r="AI1339"/>
          <cell r="AJ1339"/>
          <cell r="AK1339"/>
          <cell r="AL1339"/>
          <cell r="AM1339">
            <v>0</v>
          </cell>
          <cell r="AN1339">
            <v>0</v>
          </cell>
          <cell r="AO1339">
            <v>0</v>
          </cell>
          <cell r="AP1339"/>
          <cell r="AQ1339"/>
          <cell r="AR1339"/>
          <cell r="AS1339"/>
          <cell r="AT1339">
            <v>0</v>
          </cell>
          <cell r="AU1339">
            <v>0</v>
          </cell>
          <cell r="AV1339">
            <v>0</v>
          </cell>
          <cell r="AW1339"/>
          <cell r="AX1339"/>
          <cell r="AY1339"/>
          <cell r="AZ1339"/>
          <cell r="BA1339">
            <v>0</v>
          </cell>
          <cell r="BB1339">
            <v>0</v>
          </cell>
          <cell r="BC1339">
            <v>0</v>
          </cell>
          <cell r="BD1339"/>
          <cell r="BE1339"/>
          <cell r="BF1339"/>
          <cell r="BG1339"/>
          <cell r="BH1339">
            <v>0</v>
          </cell>
          <cell r="BI1339">
            <v>0</v>
          </cell>
          <cell r="BJ1339">
            <v>0</v>
          </cell>
          <cell r="BK1339"/>
          <cell r="BL1339"/>
          <cell r="BM1339">
            <v>0</v>
          </cell>
          <cell r="BN1339"/>
          <cell r="BO1339"/>
        </row>
        <row r="1340">
          <cell r="I1340" t="str">
            <v>5769/19</v>
          </cell>
          <cell r="J1340" t="str">
            <v>J_5769/19</v>
          </cell>
          <cell r="K1340">
            <v>2019</v>
          </cell>
          <cell r="L1340">
            <v>2020</v>
          </cell>
          <cell r="M1340">
            <v>6690.49</v>
          </cell>
          <cell r="N1340">
            <v>6690.49</v>
          </cell>
          <cell r="O1340">
            <v>0</v>
          </cell>
          <cell r="P1340">
            <v>1.2</v>
          </cell>
          <cell r="Q1340">
            <v>1.2</v>
          </cell>
          <cell r="R1340">
            <v>0</v>
          </cell>
          <cell r="S1340">
            <v>0.16</v>
          </cell>
          <cell r="T1340">
            <v>0.16</v>
          </cell>
          <cell r="U1340">
            <v>0</v>
          </cell>
          <cell r="V1340">
            <v>444.25</v>
          </cell>
          <cell r="W1340">
            <v>6246.24</v>
          </cell>
          <cell r="X1340">
            <v>6246.24</v>
          </cell>
          <cell r="Y1340">
            <v>0</v>
          </cell>
          <cell r="Z1340">
            <v>0</v>
          </cell>
          <cell r="AA1340">
            <v>0</v>
          </cell>
          <cell r="AB1340">
            <v>1.2</v>
          </cell>
          <cell r="AC1340">
            <v>0.16</v>
          </cell>
          <cell r="AD1340">
            <v>6246.24</v>
          </cell>
          <cell r="AE1340">
            <v>6246.24</v>
          </cell>
          <cell r="AF1340"/>
          <cell r="AG1340"/>
          <cell r="AH1340"/>
          <cell r="AI1340">
            <v>0</v>
          </cell>
          <cell r="AJ1340">
            <v>0</v>
          </cell>
          <cell r="AK1340">
            <v>0</v>
          </cell>
          <cell r="AL1340">
            <v>0</v>
          </cell>
          <cell r="AM1340"/>
          <cell r="AN1340"/>
          <cell r="AO1340"/>
          <cell r="AP1340">
            <v>0</v>
          </cell>
          <cell r="AQ1340">
            <v>0</v>
          </cell>
          <cell r="AR1340">
            <v>0</v>
          </cell>
          <cell r="AS1340">
            <v>0</v>
          </cell>
          <cell r="AT1340"/>
          <cell r="AU1340"/>
          <cell r="AV1340"/>
          <cell r="AW1340">
            <v>0</v>
          </cell>
          <cell r="AX1340">
            <v>0</v>
          </cell>
          <cell r="AY1340">
            <v>0</v>
          </cell>
          <cell r="AZ1340">
            <v>0</v>
          </cell>
          <cell r="BA1340"/>
          <cell r="BB1340"/>
          <cell r="BC1340"/>
          <cell r="BD1340">
            <v>0</v>
          </cell>
          <cell r="BE1340">
            <v>0</v>
          </cell>
          <cell r="BF1340">
            <v>0</v>
          </cell>
          <cell r="BG1340">
            <v>0</v>
          </cell>
          <cell r="BH1340"/>
          <cell r="BI1340"/>
          <cell r="BJ1340"/>
          <cell r="BK1340">
            <v>0</v>
          </cell>
          <cell r="BL1340">
            <v>0</v>
          </cell>
          <cell r="BM1340"/>
          <cell r="BN1340">
            <v>0</v>
          </cell>
          <cell r="BO1340">
            <v>0</v>
          </cell>
        </row>
        <row r="1341">
          <cell r="I1341"/>
          <cell r="J1341"/>
          <cell r="K1341"/>
          <cell r="L1341"/>
          <cell r="M1341">
            <v>3297.07</v>
          </cell>
          <cell r="N1341" t="e">
            <v>#N/A</v>
          </cell>
          <cell r="O1341" t="e">
            <v>#N/A</v>
          </cell>
          <cell r="P1341">
            <v>0</v>
          </cell>
          <cell r="Q1341" t="e">
            <v>#N/A</v>
          </cell>
          <cell r="R1341" t="e">
            <v>#N/A</v>
          </cell>
          <cell r="S1341">
            <v>0</v>
          </cell>
          <cell r="T1341" t="e">
            <v>#N/A</v>
          </cell>
          <cell r="U1341" t="e">
            <v>#N/A</v>
          </cell>
          <cell r="V1341">
            <v>3297.07</v>
          </cell>
          <cell r="W1341">
            <v>0</v>
          </cell>
          <cell r="X1341">
            <v>0</v>
          </cell>
          <cell r="Y1341">
            <v>0</v>
          </cell>
          <cell r="Z1341">
            <v>0</v>
          </cell>
          <cell r="AA1341">
            <v>0</v>
          </cell>
          <cell r="AB1341"/>
          <cell r="AC1341"/>
          <cell r="AD1341"/>
          <cell r="AE1341"/>
          <cell r="AF1341">
            <v>0</v>
          </cell>
          <cell r="AG1341">
            <v>0</v>
          </cell>
          <cell r="AH1341">
            <v>0</v>
          </cell>
          <cell r="AI1341"/>
          <cell r="AJ1341"/>
          <cell r="AK1341"/>
          <cell r="AL1341"/>
          <cell r="AM1341">
            <v>0</v>
          </cell>
          <cell r="AN1341">
            <v>0</v>
          </cell>
          <cell r="AO1341">
            <v>0</v>
          </cell>
          <cell r="AP1341"/>
          <cell r="AQ1341"/>
          <cell r="AR1341"/>
          <cell r="AS1341"/>
          <cell r="AT1341">
            <v>0</v>
          </cell>
          <cell r="AU1341">
            <v>0</v>
          </cell>
          <cell r="AV1341">
            <v>0</v>
          </cell>
          <cell r="AW1341"/>
          <cell r="AX1341"/>
          <cell r="AY1341"/>
          <cell r="AZ1341"/>
          <cell r="BA1341">
            <v>0</v>
          </cell>
          <cell r="BB1341">
            <v>0</v>
          </cell>
          <cell r="BC1341">
            <v>0</v>
          </cell>
          <cell r="BD1341"/>
          <cell r="BE1341"/>
          <cell r="BF1341"/>
          <cell r="BG1341"/>
          <cell r="BH1341">
            <v>0</v>
          </cell>
          <cell r="BI1341">
            <v>0</v>
          </cell>
          <cell r="BJ1341">
            <v>0</v>
          </cell>
          <cell r="BK1341"/>
          <cell r="BL1341"/>
          <cell r="BM1341">
            <v>0</v>
          </cell>
          <cell r="BN1341"/>
          <cell r="BO1341"/>
        </row>
        <row r="1342">
          <cell r="I1342" t="str">
            <v>6170/19</v>
          </cell>
          <cell r="J1342" t="str">
            <v xml:space="preserve">J_6170/19 </v>
          </cell>
          <cell r="K1342">
            <v>2019</v>
          </cell>
          <cell r="L1342">
            <v>2020</v>
          </cell>
          <cell r="M1342">
            <v>3297.07</v>
          </cell>
          <cell r="N1342">
            <v>3297.07</v>
          </cell>
          <cell r="O1342">
            <v>0</v>
          </cell>
          <cell r="P1342">
            <v>0.1</v>
          </cell>
          <cell r="Q1342">
            <v>0.1</v>
          </cell>
          <cell r="R1342">
            <v>0</v>
          </cell>
          <cell r="S1342">
            <v>0.25</v>
          </cell>
          <cell r="T1342">
            <v>0.25</v>
          </cell>
          <cell r="U1342">
            <v>0</v>
          </cell>
          <cell r="V1342">
            <v>111.39000000000033</v>
          </cell>
          <cell r="W1342">
            <v>3185.68</v>
          </cell>
          <cell r="X1342">
            <v>3185.68</v>
          </cell>
          <cell r="Y1342">
            <v>0</v>
          </cell>
          <cell r="Z1342">
            <v>0</v>
          </cell>
          <cell r="AA1342">
            <v>0</v>
          </cell>
          <cell r="AB1342">
            <v>0.1</v>
          </cell>
          <cell r="AC1342">
            <v>0.25</v>
          </cell>
          <cell r="AD1342">
            <v>3185.68</v>
          </cell>
          <cell r="AE1342">
            <v>3185.68</v>
          </cell>
          <cell r="AF1342"/>
          <cell r="AG1342"/>
          <cell r="AH1342"/>
          <cell r="AI1342">
            <v>0</v>
          </cell>
          <cell r="AJ1342">
            <v>0</v>
          </cell>
          <cell r="AK1342">
            <v>0</v>
          </cell>
          <cell r="AL1342">
            <v>0</v>
          </cell>
          <cell r="AM1342"/>
          <cell r="AN1342"/>
          <cell r="AO1342"/>
          <cell r="AP1342">
            <v>0</v>
          </cell>
          <cell r="AQ1342">
            <v>0</v>
          </cell>
          <cell r="AR1342">
            <v>0</v>
          </cell>
          <cell r="AS1342">
            <v>0</v>
          </cell>
          <cell r="AT1342"/>
          <cell r="AU1342"/>
          <cell r="AV1342"/>
          <cell r="AW1342">
            <v>0</v>
          </cell>
          <cell r="AX1342">
            <v>0</v>
          </cell>
          <cell r="AY1342">
            <v>0</v>
          </cell>
          <cell r="AZ1342">
            <v>0</v>
          </cell>
          <cell r="BA1342"/>
          <cell r="BB1342"/>
          <cell r="BC1342"/>
          <cell r="BD1342">
            <v>0</v>
          </cell>
          <cell r="BE1342">
            <v>0</v>
          </cell>
          <cell r="BF1342">
            <v>0</v>
          </cell>
          <cell r="BG1342">
            <v>0</v>
          </cell>
          <cell r="BH1342"/>
          <cell r="BI1342"/>
          <cell r="BJ1342"/>
          <cell r="BK1342">
            <v>0</v>
          </cell>
          <cell r="BL1342">
            <v>0</v>
          </cell>
          <cell r="BM1342"/>
          <cell r="BN1342">
            <v>0</v>
          </cell>
          <cell r="BO1342">
            <v>0</v>
          </cell>
        </row>
        <row r="1343">
          <cell r="I1343"/>
          <cell r="J1343"/>
          <cell r="K1343"/>
          <cell r="L1343"/>
          <cell r="M1343">
            <v>11126.71</v>
          </cell>
          <cell r="N1343" t="e">
            <v>#N/A</v>
          </cell>
          <cell r="O1343" t="e">
            <v>#N/A</v>
          </cell>
          <cell r="P1343">
            <v>0</v>
          </cell>
          <cell r="Q1343" t="e">
            <v>#N/A</v>
          </cell>
          <cell r="R1343" t="e">
            <v>#N/A</v>
          </cell>
          <cell r="S1343">
            <v>0</v>
          </cell>
          <cell r="T1343" t="e">
            <v>#N/A</v>
          </cell>
          <cell r="U1343" t="e">
            <v>#N/A</v>
          </cell>
          <cell r="V1343">
            <v>11126.71</v>
          </cell>
          <cell r="W1343">
            <v>0</v>
          </cell>
          <cell r="X1343">
            <v>0</v>
          </cell>
          <cell r="Y1343">
            <v>0</v>
          </cell>
          <cell r="Z1343">
            <v>0</v>
          </cell>
          <cell r="AA1343">
            <v>0</v>
          </cell>
          <cell r="AB1343"/>
          <cell r="AC1343"/>
          <cell r="AD1343"/>
          <cell r="AE1343"/>
          <cell r="AF1343">
            <v>0</v>
          </cell>
          <cell r="AG1343">
            <v>0</v>
          </cell>
          <cell r="AH1343">
            <v>0</v>
          </cell>
          <cell r="AI1343"/>
          <cell r="AJ1343"/>
          <cell r="AK1343"/>
          <cell r="AL1343"/>
          <cell r="AM1343">
            <v>0</v>
          </cell>
          <cell r="AN1343">
            <v>0</v>
          </cell>
          <cell r="AO1343">
            <v>0</v>
          </cell>
          <cell r="AP1343"/>
          <cell r="AQ1343"/>
          <cell r="AR1343"/>
          <cell r="AS1343"/>
          <cell r="AT1343">
            <v>0</v>
          </cell>
          <cell r="AU1343">
            <v>0</v>
          </cell>
          <cell r="AV1343">
            <v>0</v>
          </cell>
          <cell r="AW1343"/>
          <cell r="AX1343"/>
          <cell r="AY1343"/>
          <cell r="AZ1343"/>
          <cell r="BA1343">
            <v>0</v>
          </cell>
          <cell r="BB1343">
            <v>0</v>
          </cell>
          <cell r="BC1343">
            <v>0</v>
          </cell>
          <cell r="BD1343"/>
          <cell r="BE1343"/>
          <cell r="BF1343"/>
          <cell r="BG1343"/>
          <cell r="BH1343">
            <v>0</v>
          </cell>
          <cell r="BI1343">
            <v>0</v>
          </cell>
          <cell r="BJ1343">
            <v>0</v>
          </cell>
          <cell r="BK1343"/>
          <cell r="BL1343"/>
          <cell r="BM1343">
            <v>0</v>
          </cell>
          <cell r="BN1343"/>
          <cell r="BO1343"/>
        </row>
        <row r="1344">
          <cell r="I1344" t="str">
            <v>5696/20</v>
          </cell>
          <cell r="J1344" t="str">
            <v>K_5696/20</v>
          </cell>
          <cell r="K1344">
            <v>2020</v>
          </cell>
          <cell r="L1344">
            <v>2021</v>
          </cell>
          <cell r="M1344">
            <v>11126.71</v>
          </cell>
          <cell r="N1344">
            <v>11126.71</v>
          </cell>
          <cell r="O1344">
            <v>0</v>
          </cell>
          <cell r="P1344">
            <v>2.2000000000000002</v>
          </cell>
          <cell r="Q1344">
            <v>2.2000000000000002</v>
          </cell>
          <cell r="R1344">
            <v>0</v>
          </cell>
          <cell r="S1344">
            <v>0.25</v>
          </cell>
          <cell r="T1344">
            <v>0.25</v>
          </cell>
          <cell r="U1344">
            <v>0</v>
          </cell>
          <cell r="V1344">
            <v>0</v>
          </cell>
          <cell r="W1344">
            <v>11126.710000000001</v>
          </cell>
          <cell r="X1344">
            <v>11126.710000000001</v>
          </cell>
          <cell r="Y1344">
            <v>0</v>
          </cell>
          <cell r="Z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8901.3680000000004</v>
          </cell>
          <cell r="AE1344">
            <v>8901.3680000000004</v>
          </cell>
          <cell r="AF1344"/>
          <cell r="AG1344"/>
          <cell r="AH1344"/>
          <cell r="AI1344">
            <v>2.2000000000000002</v>
          </cell>
          <cell r="AJ1344">
            <v>0.25</v>
          </cell>
          <cell r="AK1344">
            <v>2225.3420000000001</v>
          </cell>
          <cell r="AL1344">
            <v>2225.3420000000001</v>
          </cell>
          <cell r="AM1344"/>
          <cell r="AN1344"/>
          <cell r="AO1344"/>
          <cell r="AP1344">
            <v>0</v>
          </cell>
          <cell r="AQ1344">
            <v>0</v>
          </cell>
          <cell r="AR1344">
            <v>0</v>
          </cell>
          <cell r="AS1344">
            <v>0</v>
          </cell>
          <cell r="AT1344"/>
          <cell r="AU1344"/>
          <cell r="AV1344"/>
          <cell r="AW1344">
            <v>0</v>
          </cell>
          <cell r="AX1344">
            <v>0</v>
          </cell>
          <cell r="AY1344">
            <v>0</v>
          </cell>
          <cell r="AZ1344">
            <v>0</v>
          </cell>
          <cell r="BA1344"/>
          <cell r="BB1344"/>
          <cell r="BC1344"/>
          <cell r="BD1344">
            <v>0</v>
          </cell>
          <cell r="BE1344">
            <v>0</v>
          </cell>
          <cell r="BF1344">
            <v>0</v>
          </cell>
          <cell r="BG1344">
            <v>0</v>
          </cell>
          <cell r="BH1344"/>
          <cell r="BI1344"/>
          <cell r="BJ1344"/>
          <cell r="BK1344">
            <v>0</v>
          </cell>
          <cell r="BL1344">
            <v>0</v>
          </cell>
          <cell r="BM1344"/>
          <cell r="BN1344">
            <v>0</v>
          </cell>
          <cell r="BO1344">
            <v>0</v>
          </cell>
        </row>
        <row r="1345">
          <cell r="I1345"/>
          <cell r="J1345"/>
          <cell r="K1345"/>
          <cell r="L1345"/>
          <cell r="M1345"/>
          <cell r="N1345"/>
          <cell r="O1345"/>
          <cell r="P1345">
            <v>195.58200000000002</v>
          </cell>
          <cell r="Q1345"/>
          <cell r="R1345"/>
          <cell r="S1345">
            <v>68.349999999999994</v>
          </cell>
          <cell r="T1345" t="e">
            <v>#N/A</v>
          </cell>
          <cell r="U1345"/>
          <cell r="V1345"/>
          <cell r="W1345">
            <v>1691305.68735</v>
          </cell>
          <cell r="X1345"/>
          <cell r="Y1345">
            <v>0</v>
          </cell>
          <cell r="Z1345">
            <v>1691305.68735</v>
          </cell>
          <cell r="AA1345">
            <v>0</v>
          </cell>
          <cell r="AB1345">
            <v>80.709999999999994</v>
          </cell>
          <cell r="AC1345">
            <v>29.270000000000003</v>
          </cell>
          <cell r="AD1345">
            <v>756750.58900000015</v>
          </cell>
          <cell r="AE1345"/>
          <cell r="AF1345">
            <v>0</v>
          </cell>
          <cell r="AG1345">
            <v>750724.94900000014</v>
          </cell>
          <cell r="AH1345">
            <v>0</v>
          </cell>
          <cell r="AI1345">
            <v>94.698000000000008</v>
          </cell>
          <cell r="AJ1345">
            <v>39.08</v>
          </cell>
          <cell r="AK1345">
            <v>806188.25834999967</v>
          </cell>
          <cell r="AL1345">
            <v>0</v>
          </cell>
          <cell r="AM1345">
            <v>0</v>
          </cell>
          <cell r="AN1345">
            <v>794600.9183499997</v>
          </cell>
          <cell r="AO1345">
            <v>0</v>
          </cell>
          <cell r="AP1345">
            <v>17.194000000000003</v>
          </cell>
          <cell r="AQ1345">
            <v>0</v>
          </cell>
          <cell r="AR1345">
            <v>136048.90000000002</v>
          </cell>
          <cell r="AS1345">
            <v>0</v>
          </cell>
          <cell r="AT1345">
            <v>0</v>
          </cell>
          <cell r="AU1345">
            <v>134937.08000000002</v>
          </cell>
          <cell r="AV1345">
            <v>0</v>
          </cell>
          <cell r="AW1345">
            <v>2.9800000000000004</v>
          </cell>
          <cell r="AX1345">
            <v>0</v>
          </cell>
          <cell r="AY1345">
            <v>11042.740000000002</v>
          </cell>
          <cell r="AZ1345">
            <v>0</v>
          </cell>
          <cell r="BA1345">
            <v>0</v>
          </cell>
          <cell r="BB1345">
            <v>11042.740000000002</v>
          </cell>
          <cell r="BC1345">
            <v>0</v>
          </cell>
          <cell r="BD1345">
            <v>0</v>
          </cell>
          <cell r="BE1345">
            <v>0</v>
          </cell>
          <cell r="BF1345">
            <v>0</v>
          </cell>
          <cell r="BG1345">
            <v>0</v>
          </cell>
          <cell r="BH1345">
            <v>0</v>
          </cell>
          <cell r="BI1345">
            <v>0</v>
          </cell>
          <cell r="BJ1345">
            <v>0</v>
          </cell>
          <cell r="BK1345">
            <v>0</v>
          </cell>
          <cell r="BL1345">
            <v>0</v>
          </cell>
          <cell r="BM1345">
            <v>0</v>
          </cell>
          <cell r="BN1345">
            <v>0</v>
          </cell>
          <cell r="BO1345">
            <v>0</v>
          </cell>
        </row>
        <row r="1346">
          <cell r="I1346"/>
          <cell r="J1346"/>
          <cell r="K1346"/>
          <cell r="L1346"/>
          <cell r="M1346">
            <v>30118.781999999999</v>
          </cell>
          <cell r="N1346"/>
          <cell r="O1346"/>
          <cell r="P1346"/>
          <cell r="Q1346"/>
          <cell r="R1346"/>
          <cell r="S1346"/>
          <cell r="T1346"/>
          <cell r="U1346"/>
          <cell r="V1346"/>
          <cell r="W1346"/>
          <cell r="X1346"/>
          <cell r="Y1346"/>
          <cell r="Z1346"/>
          <cell r="AA1346"/>
          <cell r="AB1346"/>
          <cell r="AC1346"/>
          <cell r="AD1346"/>
          <cell r="AE1346"/>
          <cell r="AF1346"/>
          <cell r="AG1346"/>
          <cell r="AH1346"/>
          <cell r="AI1346"/>
          <cell r="AJ1346"/>
          <cell r="AK1346"/>
          <cell r="AL1346"/>
          <cell r="AM1346"/>
          <cell r="AN1346"/>
          <cell r="AO1346"/>
          <cell r="AP1346"/>
          <cell r="AQ1346"/>
          <cell r="AR1346"/>
          <cell r="AS1346"/>
          <cell r="AT1346"/>
          <cell r="AU1346"/>
          <cell r="AV1346"/>
          <cell r="AW1346"/>
          <cell r="AX1346"/>
          <cell r="AY1346"/>
          <cell r="AZ1346"/>
          <cell r="BA1346"/>
          <cell r="BB1346"/>
          <cell r="BC1346"/>
          <cell r="BD1346"/>
          <cell r="BE1346"/>
          <cell r="BF1346"/>
          <cell r="BG1346"/>
          <cell r="BH1346"/>
          <cell r="BI1346"/>
          <cell r="BJ1346"/>
          <cell r="BK1346"/>
          <cell r="BL1346"/>
          <cell r="BM1346"/>
          <cell r="BN1346"/>
          <cell r="BO1346"/>
        </row>
        <row r="1347">
          <cell r="I1347" t="str">
            <v>132407-Р(863/14)</v>
          </cell>
          <cell r="J1347" t="str">
            <v>E_132407-Р (863/14)</v>
          </cell>
          <cell r="K1347">
            <v>2014</v>
          </cell>
          <cell r="L1347">
            <v>2021</v>
          </cell>
          <cell r="M1347">
            <v>3558.71</v>
          </cell>
          <cell r="N1347">
            <v>3558.71</v>
          </cell>
          <cell r="O1347">
            <v>0</v>
          </cell>
          <cell r="P1347">
            <v>0.32500000000000001</v>
          </cell>
          <cell r="Q1347">
            <v>0.32500000000000001</v>
          </cell>
          <cell r="R1347">
            <v>0</v>
          </cell>
          <cell r="S1347">
            <v>0</v>
          </cell>
          <cell r="T1347" t="e">
            <v>#N/A</v>
          </cell>
          <cell r="U1347"/>
          <cell r="V1347">
            <v>1130.259</v>
          </cell>
          <cell r="W1347">
            <v>2428.451</v>
          </cell>
          <cell r="X1347">
            <v>0</v>
          </cell>
          <cell r="Y1347">
            <v>0</v>
          </cell>
          <cell r="Z1347">
            <v>2428.451</v>
          </cell>
          <cell r="AA1347">
            <v>0</v>
          </cell>
          <cell r="AB1347">
            <v>0</v>
          </cell>
          <cell r="AC1347">
            <v>0</v>
          </cell>
          <cell r="AD1347">
            <v>10.000999999999999</v>
          </cell>
          <cell r="AE1347"/>
          <cell r="AF1347"/>
          <cell r="AG1347">
            <v>10.000999999999999</v>
          </cell>
          <cell r="AH1347"/>
          <cell r="AI1347">
            <v>0.32500000000000001</v>
          </cell>
          <cell r="AJ1347">
            <v>0</v>
          </cell>
          <cell r="AK1347">
            <v>2418.4499999999998</v>
          </cell>
          <cell r="AL1347"/>
          <cell r="AM1347"/>
          <cell r="AN1347">
            <v>2418.4499999999998</v>
          </cell>
          <cell r="AO1347"/>
          <cell r="AP1347">
            <v>0</v>
          </cell>
          <cell r="AQ1347">
            <v>0</v>
          </cell>
          <cell r="AR1347">
            <v>0</v>
          </cell>
          <cell r="AS1347"/>
          <cell r="AT1347"/>
          <cell r="AU1347">
            <v>0</v>
          </cell>
          <cell r="AV1347"/>
          <cell r="AW1347">
            <v>0</v>
          </cell>
          <cell r="AX1347">
            <v>0</v>
          </cell>
          <cell r="AY1347">
            <v>0</v>
          </cell>
          <cell r="AZ1347"/>
          <cell r="BA1347"/>
          <cell r="BB1347">
            <v>0</v>
          </cell>
          <cell r="BC1347"/>
          <cell r="BD1347"/>
          <cell r="BE1347"/>
          <cell r="BF1347">
            <v>0</v>
          </cell>
          <cell r="BG1347"/>
          <cell r="BH1347"/>
          <cell r="BI1347"/>
          <cell r="BJ1347"/>
          <cell r="BK1347"/>
          <cell r="BL1347"/>
          <cell r="BM1347"/>
          <cell r="BN1347">
            <v>0</v>
          </cell>
          <cell r="BO1347"/>
        </row>
        <row r="1348">
          <cell r="I1348" t="str">
            <v>1802700
(4734/18)</v>
          </cell>
          <cell r="J1348" t="str">
            <v>I_1802700 (4734/18)</v>
          </cell>
          <cell r="K1348">
            <v>2018</v>
          </cell>
          <cell r="L1348">
            <v>2021</v>
          </cell>
          <cell r="M1348">
            <v>11637.88</v>
          </cell>
          <cell r="N1348">
            <v>11637.88</v>
          </cell>
          <cell r="O1348">
            <v>0</v>
          </cell>
          <cell r="P1348">
            <v>1.1879999999999999</v>
          </cell>
          <cell r="Q1348">
            <v>1.1879999999999999</v>
          </cell>
          <cell r="R1348">
            <v>0</v>
          </cell>
          <cell r="S1348">
            <v>1.26</v>
          </cell>
          <cell r="T1348" t="e">
            <v>#N/A</v>
          </cell>
          <cell r="U1348"/>
          <cell r="V1348">
            <v>5174.2379999999994</v>
          </cell>
          <cell r="W1348">
            <v>6463.6419999999998</v>
          </cell>
          <cell r="X1348">
            <v>0</v>
          </cell>
          <cell r="Y1348">
            <v>0</v>
          </cell>
          <cell r="Z1348">
            <v>6463.6419999999998</v>
          </cell>
          <cell r="AA1348">
            <v>0</v>
          </cell>
          <cell r="AB1348">
            <v>0</v>
          </cell>
          <cell r="AC1348">
            <v>0</v>
          </cell>
          <cell r="AD1348">
            <v>891.202</v>
          </cell>
          <cell r="AE1348"/>
          <cell r="AF1348"/>
          <cell r="AG1348">
            <v>891.202</v>
          </cell>
          <cell r="AH1348"/>
          <cell r="AI1348">
            <v>1.1879999999999999</v>
          </cell>
          <cell r="AJ1348">
            <v>1.26</v>
          </cell>
          <cell r="AK1348">
            <v>5572.44</v>
          </cell>
          <cell r="AL1348"/>
          <cell r="AM1348"/>
          <cell r="AN1348">
            <v>5572.44</v>
          </cell>
          <cell r="AO1348"/>
          <cell r="AP1348">
            <v>0</v>
          </cell>
          <cell r="AQ1348">
            <v>0</v>
          </cell>
          <cell r="AR1348">
            <v>0</v>
          </cell>
          <cell r="AS1348"/>
          <cell r="AT1348"/>
          <cell r="AU1348">
            <v>0</v>
          </cell>
          <cell r="AV1348"/>
          <cell r="AW1348">
            <v>0</v>
          </cell>
          <cell r="AX1348">
            <v>0</v>
          </cell>
          <cell r="AY1348">
            <v>0</v>
          </cell>
          <cell r="AZ1348"/>
          <cell r="BA1348"/>
          <cell r="BB1348">
            <v>0</v>
          </cell>
          <cell r="BC1348"/>
          <cell r="BD1348"/>
          <cell r="BE1348"/>
          <cell r="BF1348">
            <v>0</v>
          </cell>
          <cell r="BG1348"/>
          <cell r="BH1348"/>
          <cell r="BI1348"/>
          <cell r="BJ1348"/>
          <cell r="BK1348"/>
          <cell r="BL1348"/>
          <cell r="BM1348"/>
          <cell r="BN1348">
            <v>0</v>
          </cell>
          <cell r="BO1348"/>
        </row>
        <row r="1349">
          <cell r="I1349" t="str">
            <v>1823828(5809/19)</v>
          </cell>
          <cell r="J1349" t="str">
            <v>J_1823828 (5809/19)</v>
          </cell>
          <cell r="K1349">
            <v>2019</v>
          </cell>
          <cell r="L1349">
            <v>2020</v>
          </cell>
          <cell r="M1349">
            <v>2566.9299999999998</v>
          </cell>
          <cell r="N1349">
            <v>2566.9299999999998</v>
          </cell>
          <cell r="O1349">
            <v>0</v>
          </cell>
          <cell r="P1349">
            <v>0.2</v>
          </cell>
          <cell r="Q1349">
            <v>0.2</v>
          </cell>
          <cell r="R1349">
            <v>0</v>
          </cell>
          <cell r="S1349">
            <v>0</v>
          </cell>
          <cell r="T1349" t="e">
            <v>#N/A</v>
          </cell>
          <cell r="U1349"/>
          <cell r="V1349">
            <v>221.89999999999964</v>
          </cell>
          <cell r="W1349">
            <v>2345.0300000000002</v>
          </cell>
          <cell r="X1349">
            <v>0</v>
          </cell>
          <cell r="Y1349">
            <v>0</v>
          </cell>
          <cell r="Z1349">
            <v>2345.0300000000002</v>
          </cell>
          <cell r="AA1349">
            <v>0</v>
          </cell>
          <cell r="AB1349">
            <v>0.2</v>
          </cell>
          <cell r="AC1349">
            <v>0</v>
          </cell>
          <cell r="AD1349">
            <v>2345.0300000000002</v>
          </cell>
          <cell r="AE1349"/>
          <cell r="AF1349"/>
          <cell r="AG1349">
            <v>2345.0300000000002</v>
          </cell>
          <cell r="AH1349"/>
          <cell r="AI1349">
            <v>0</v>
          </cell>
          <cell r="AJ1349">
            <v>0</v>
          </cell>
          <cell r="AK1349">
            <v>0</v>
          </cell>
          <cell r="AL1349"/>
          <cell r="AM1349"/>
          <cell r="AN1349">
            <v>0</v>
          </cell>
          <cell r="AO1349"/>
          <cell r="AP1349">
            <v>0</v>
          </cell>
          <cell r="AQ1349">
            <v>0</v>
          </cell>
          <cell r="AR1349">
            <v>0</v>
          </cell>
          <cell r="AS1349"/>
          <cell r="AT1349"/>
          <cell r="AU1349">
            <v>0</v>
          </cell>
          <cell r="AV1349"/>
          <cell r="AW1349">
            <v>0</v>
          </cell>
          <cell r="AX1349">
            <v>0</v>
          </cell>
          <cell r="AY1349">
            <v>0</v>
          </cell>
          <cell r="AZ1349"/>
          <cell r="BA1349"/>
          <cell r="BB1349">
            <v>0</v>
          </cell>
          <cell r="BC1349"/>
          <cell r="BD1349"/>
          <cell r="BE1349"/>
          <cell r="BF1349">
            <v>0</v>
          </cell>
          <cell r="BG1349"/>
          <cell r="BH1349"/>
          <cell r="BI1349"/>
          <cell r="BJ1349"/>
          <cell r="BK1349"/>
          <cell r="BL1349"/>
          <cell r="BM1349"/>
          <cell r="BN1349">
            <v>0</v>
          </cell>
          <cell r="BO1349"/>
        </row>
        <row r="1350">
          <cell r="I1350" t="str">
            <v>140053-Р
(1028/14)</v>
          </cell>
          <cell r="J1350" t="str">
            <v>E_140053-Р
(1028/14)</v>
          </cell>
          <cell r="K1350">
            <v>2014</v>
          </cell>
          <cell r="L1350">
            <v>2022</v>
          </cell>
          <cell r="M1350">
            <v>334.43200000000002</v>
          </cell>
          <cell r="N1350">
            <v>334.43200000000002</v>
          </cell>
          <cell r="O1350">
            <v>0</v>
          </cell>
          <cell r="P1350">
            <v>0.09</v>
          </cell>
          <cell r="Q1350">
            <v>0.09</v>
          </cell>
          <cell r="R1350">
            <v>0</v>
          </cell>
          <cell r="S1350">
            <v>0</v>
          </cell>
          <cell r="T1350" t="e">
            <v>#N/A</v>
          </cell>
          <cell r="U1350"/>
          <cell r="V1350">
            <v>95.532000000000011</v>
          </cell>
          <cell r="W1350">
            <v>238.9</v>
          </cell>
          <cell r="X1350">
            <v>0</v>
          </cell>
          <cell r="Y1350">
            <v>0</v>
          </cell>
          <cell r="Z1350">
            <v>238.9</v>
          </cell>
          <cell r="AA1350">
            <v>0</v>
          </cell>
          <cell r="AB1350">
            <v>0</v>
          </cell>
          <cell r="AC1350">
            <v>0</v>
          </cell>
          <cell r="AD1350">
            <v>10</v>
          </cell>
          <cell r="AE1350"/>
          <cell r="AF1350"/>
          <cell r="AG1350">
            <v>10</v>
          </cell>
          <cell r="AH1350"/>
          <cell r="AI1350">
            <v>0</v>
          </cell>
          <cell r="AJ1350">
            <v>0</v>
          </cell>
          <cell r="AK1350">
            <v>10</v>
          </cell>
          <cell r="AL1350"/>
          <cell r="AM1350"/>
          <cell r="AN1350">
            <v>10</v>
          </cell>
          <cell r="AO1350"/>
          <cell r="AP1350">
            <v>0.09</v>
          </cell>
          <cell r="AQ1350">
            <v>0</v>
          </cell>
          <cell r="AR1350">
            <v>218.9</v>
          </cell>
          <cell r="AS1350"/>
          <cell r="AT1350"/>
          <cell r="AU1350">
            <v>218.9</v>
          </cell>
          <cell r="AV1350"/>
          <cell r="AW1350">
            <v>0</v>
          </cell>
          <cell r="AX1350">
            <v>0</v>
          </cell>
          <cell r="AY1350">
            <v>0</v>
          </cell>
          <cell r="AZ1350"/>
          <cell r="BA1350"/>
          <cell r="BB1350">
            <v>0</v>
          </cell>
          <cell r="BC1350"/>
          <cell r="BD1350"/>
          <cell r="BE1350"/>
          <cell r="BF1350">
            <v>0</v>
          </cell>
          <cell r="BG1350"/>
          <cell r="BH1350"/>
          <cell r="BI1350"/>
          <cell r="BJ1350"/>
          <cell r="BK1350"/>
          <cell r="BL1350"/>
          <cell r="BM1350"/>
          <cell r="BN1350">
            <v>0</v>
          </cell>
          <cell r="BO1350"/>
        </row>
        <row r="1351">
          <cell r="I1351" t="str">
            <v>1917174 (6302/19)</v>
          </cell>
          <cell r="J1351" t="str">
            <v>J_1917174 (6302/19)</v>
          </cell>
          <cell r="K1351">
            <v>2020</v>
          </cell>
          <cell r="L1351">
            <v>2021</v>
          </cell>
          <cell r="M1351">
            <v>3721.36</v>
          </cell>
          <cell r="N1351">
            <v>3721.36</v>
          </cell>
          <cell r="O1351">
            <v>0</v>
          </cell>
          <cell r="P1351">
            <v>0.24</v>
          </cell>
          <cell r="Q1351">
            <v>0.24</v>
          </cell>
          <cell r="R1351">
            <v>0</v>
          </cell>
          <cell r="S1351">
            <v>0</v>
          </cell>
          <cell r="T1351" t="e">
            <v>#N/A</v>
          </cell>
          <cell r="U1351"/>
          <cell r="V1351">
            <v>0</v>
          </cell>
          <cell r="W1351">
            <v>3721.36</v>
          </cell>
          <cell r="X1351">
            <v>0</v>
          </cell>
          <cell r="Y1351">
            <v>0</v>
          </cell>
          <cell r="Z1351">
            <v>3721.36</v>
          </cell>
          <cell r="AA1351">
            <v>0</v>
          </cell>
          <cell r="AB1351">
            <v>0</v>
          </cell>
          <cell r="AC1351">
            <v>0</v>
          </cell>
          <cell r="AD1351">
            <v>325.70999999999998</v>
          </cell>
          <cell r="AE1351"/>
          <cell r="AF1351"/>
          <cell r="AG1351">
            <v>325.70999999999998</v>
          </cell>
          <cell r="AH1351"/>
          <cell r="AI1351">
            <v>0.24</v>
          </cell>
          <cell r="AJ1351">
            <v>0</v>
          </cell>
          <cell r="AK1351">
            <v>3395.65</v>
          </cell>
          <cell r="AL1351"/>
          <cell r="AM1351"/>
          <cell r="AN1351">
            <v>3395.65</v>
          </cell>
          <cell r="AO1351"/>
          <cell r="AP1351">
            <v>0</v>
          </cell>
          <cell r="AQ1351">
            <v>0</v>
          </cell>
          <cell r="AR1351">
            <v>0</v>
          </cell>
          <cell r="AS1351"/>
          <cell r="AT1351"/>
          <cell r="AU1351">
            <v>0</v>
          </cell>
          <cell r="AV1351"/>
          <cell r="AW1351">
            <v>0</v>
          </cell>
          <cell r="AX1351">
            <v>0</v>
          </cell>
          <cell r="AY1351">
            <v>0</v>
          </cell>
          <cell r="AZ1351"/>
          <cell r="BA1351"/>
          <cell r="BB1351">
            <v>0</v>
          </cell>
          <cell r="BC1351"/>
          <cell r="BD1351"/>
          <cell r="BE1351"/>
          <cell r="BF1351">
            <v>0</v>
          </cell>
          <cell r="BG1351"/>
          <cell r="BH1351"/>
          <cell r="BI1351"/>
          <cell r="BJ1351"/>
          <cell r="BK1351"/>
          <cell r="BL1351"/>
          <cell r="BM1351"/>
          <cell r="BN1351">
            <v>0</v>
          </cell>
          <cell r="BO1351"/>
        </row>
        <row r="1352">
          <cell r="I1352" t="str">
            <v>1908916
(6180/19)</v>
          </cell>
          <cell r="J1352" t="str">
            <v>J_1908916
(6180/19)</v>
          </cell>
          <cell r="K1352">
            <v>2020</v>
          </cell>
          <cell r="L1352">
            <v>2021</v>
          </cell>
          <cell r="M1352">
            <v>8299.4699999999993</v>
          </cell>
          <cell r="N1352">
            <v>8299.4699999999993</v>
          </cell>
          <cell r="O1352">
            <v>0</v>
          </cell>
          <cell r="P1352">
            <v>0.42</v>
          </cell>
          <cell r="Q1352">
            <v>0.42</v>
          </cell>
          <cell r="R1352">
            <v>0</v>
          </cell>
          <cell r="S1352">
            <v>0.63</v>
          </cell>
          <cell r="T1352" t="e">
            <v>#N/A</v>
          </cell>
          <cell r="U1352"/>
          <cell r="V1352">
            <v>0</v>
          </cell>
          <cell r="W1352">
            <v>8299.4700000000012</v>
          </cell>
          <cell r="X1352">
            <v>0</v>
          </cell>
          <cell r="Y1352">
            <v>0</v>
          </cell>
          <cell r="Z1352">
            <v>8299.4700000000012</v>
          </cell>
          <cell r="AA1352">
            <v>0</v>
          </cell>
          <cell r="AB1352">
            <v>0</v>
          </cell>
          <cell r="AC1352">
            <v>0</v>
          </cell>
          <cell r="AD1352">
            <v>624.95000000000005</v>
          </cell>
          <cell r="AE1352"/>
          <cell r="AF1352"/>
          <cell r="AG1352">
            <v>624.95000000000005</v>
          </cell>
          <cell r="AH1352"/>
          <cell r="AI1352">
            <v>0.42</v>
          </cell>
          <cell r="AJ1352">
            <v>0.63</v>
          </cell>
          <cell r="AK1352">
            <v>7674.52</v>
          </cell>
          <cell r="AL1352"/>
          <cell r="AM1352"/>
          <cell r="AN1352">
            <v>7674.52</v>
          </cell>
          <cell r="AO1352"/>
          <cell r="AP1352">
            <v>0</v>
          </cell>
          <cell r="AQ1352">
            <v>0</v>
          </cell>
          <cell r="AR1352">
            <v>0</v>
          </cell>
          <cell r="AS1352"/>
          <cell r="AT1352"/>
          <cell r="AU1352">
            <v>0</v>
          </cell>
          <cell r="AV1352"/>
          <cell r="AW1352">
            <v>0</v>
          </cell>
          <cell r="AX1352">
            <v>0</v>
          </cell>
          <cell r="AY1352">
            <v>0</v>
          </cell>
          <cell r="AZ1352"/>
          <cell r="BA1352"/>
          <cell r="BB1352">
            <v>0</v>
          </cell>
          <cell r="BC1352"/>
          <cell r="BD1352"/>
          <cell r="BE1352"/>
          <cell r="BF1352">
            <v>0</v>
          </cell>
          <cell r="BG1352"/>
          <cell r="BH1352"/>
          <cell r="BI1352"/>
          <cell r="BJ1352"/>
          <cell r="BK1352"/>
          <cell r="BL1352"/>
          <cell r="BM1352"/>
          <cell r="BN1352">
            <v>0</v>
          </cell>
          <cell r="BO1352"/>
        </row>
        <row r="1353">
          <cell r="I1353"/>
          <cell r="J1353"/>
          <cell r="K1353"/>
          <cell r="L1353"/>
          <cell r="M1353">
            <v>12501.939730000002</v>
          </cell>
          <cell r="N1353" t="e">
            <v>#N/A</v>
          </cell>
          <cell r="O1353" t="e">
            <v>#N/A</v>
          </cell>
          <cell r="P1353">
            <v>0</v>
          </cell>
          <cell r="Q1353" t="e">
            <v>#N/A</v>
          </cell>
          <cell r="R1353" t="e">
            <v>#N/A</v>
          </cell>
          <cell r="S1353">
            <v>0</v>
          </cell>
          <cell r="T1353" t="e">
            <v>#N/A</v>
          </cell>
          <cell r="U1353"/>
          <cell r="V1353">
            <v>12501.939730000002</v>
          </cell>
          <cell r="W1353">
            <v>0</v>
          </cell>
          <cell r="X1353">
            <v>0</v>
          </cell>
          <cell r="Y1353">
            <v>0</v>
          </cell>
          <cell r="Z1353">
            <v>0</v>
          </cell>
          <cell r="AA1353">
            <v>0</v>
          </cell>
          <cell r="AB1353"/>
          <cell r="AC1353"/>
          <cell r="AD1353">
            <v>0</v>
          </cell>
          <cell r="AE1353"/>
          <cell r="AF1353">
            <v>0</v>
          </cell>
          <cell r="AG1353"/>
          <cell r="AH1353">
            <v>0</v>
          </cell>
          <cell r="AI1353"/>
          <cell r="AJ1353"/>
          <cell r="AK1353">
            <v>0</v>
          </cell>
          <cell r="AL1353">
            <v>0</v>
          </cell>
          <cell r="AM1353">
            <v>0</v>
          </cell>
          <cell r="AN1353"/>
          <cell r="AO1353">
            <v>0</v>
          </cell>
          <cell r="AP1353"/>
          <cell r="AQ1353"/>
          <cell r="AR1353">
            <v>0</v>
          </cell>
          <cell r="AS1353">
            <v>0</v>
          </cell>
          <cell r="AT1353">
            <v>0</v>
          </cell>
          <cell r="AU1353"/>
          <cell r="AV1353">
            <v>0</v>
          </cell>
          <cell r="AW1353"/>
          <cell r="AX1353"/>
          <cell r="AY1353">
            <v>0</v>
          </cell>
          <cell r="AZ1353">
            <v>0</v>
          </cell>
          <cell r="BA1353">
            <v>0</v>
          </cell>
          <cell r="BB1353"/>
          <cell r="BC1353">
            <v>0</v>
          </cell>
          <cell r="BD1353">
            <v>0</v>
          </cell>
          <cell r="BE1353">
            <v>0</v>
          </cell>
          <cell r="BF1353">
            <v>0</v>
          </cell>
          <cell r="BG1353">
            <v>0</v>
          </cell>
          <cell r="BH1353">
            <v>0</v>
          </cell>
          <cell r="BI1353">
            <v>0</v>
          </cell>
          <cell r="BJ1353">
            <v>0</v>
          </cell>
          <cell r="BK1353"/>
          <cell r="BL1353"/>
          <cell r="BM1353"/>
          <cell r="BN1353">
            <v>0</v>
          </cell>
          <cell r="BO1353"/>
        </row>
        <row r="1354">
          <cell r="I1354" t="str">
            <v>1701461
4027/17</v>
          </cell>
          <cell r="J1354" t="str">
            <v>H_1701461
4027/17</v>
          </cell>
          <cell r="K1354">
            <v>2017</v>
          </cell>
          <cell r="L1354">
            <v>2020</v>
          </cell>
          <cell r="M1354">
            <v>867.19973000000005</v>
          </cell>
          <cell r="N1354">
            <v>1021.46</v>
          </cell>
          <cell r="O1354">
            <v>-154.26026999999999</v>
          </cell>
          <cell r="P1354">
            <v>0</v>
          </cell>
          <cell r="Q1354">
            <v>0</v>
          </cell>
          <cell r="R1354">
            <v>0</v>
          </cell>
          <cell r="S1354">
            <v>0</v>
          </cell>
          <cell r="T1354" t="e">
            <v>#N/A</v>
          </cell>
          <cell r="U1354"/>
          <cell r="V1354">
            <v>748.58973000000003</v>
          </cell>
          <cell r="W1354">
            <v>118.61</v>
          </cell>
          <cell r="X1354">
            <v>0</v>
          </cell>
          <cell r="Y1354">
            <v>0</v>
          </cell>
          <cell r="Z1354">
            <v>118.61</v>
          </cell>
          <cell r="AA1354">
            <v>0</v>
          </cell>
          <cell r="AB1354">
            <v>0</v>
          </cell>
          <cell r="AC1354">
            <v>0</v>
          </cell>
          <cell r="AD1354">
            <v>118.61</v>
          </cell>
          <cell r="AE1354"/>
          <cell r="AF1354"/>
          <cell r="AG1354">
            <v>118.61</v>
          </cell>
          <cell r="AH1354"/>
          <cell r="AI1354">
            <v>0</v>
          </cell>
          <cell r="AJ1354">
            <v>0</v>
          </cell>
          <cell r="AK1354">
            <v>0</v>
          </cell>
          <cell r="AL1354"/>
          <cell r="AM1354"/>
          <cell r="AN1354">
            <v>0</v>
          </cell>
          <cell r="AO1354"/>
          <cell r="AP1354">
            <v>0</v>
          </cell>
          <cell r="AQ1354">
            <v>0</v>
          </cell>
          <cell r="AR1354">
            <v>0</v>
          </cell>
          <cell r="AS1354"/>
          <cell r="AT1354"/>
          <cell r="AU1354">
            <v>0</v>
          </cell>
          <cell r="AV1354"/>
          <cell r="AW1354">
            <v>0</v>
          </cell>
          <cell r="AX1354">
            <v>0</v>
          </cell>
          <cell r="AY1354">
            <v>0</v>
          </cell>
          <cell r="AZ1354"/>
          <cell r="BA1354"/>
          <cell r="BB1354">
            <v>0</v>
          </cell>
          <cell r="BC1354"/>
          <cell r="BD1354"/>
          <cell r="BE1354"/>
          <cell r="BF1354">
            <v>0</v>
          </cell>
          <cell r="BG1354"/>
          <cell r="BH1354"/>
          <cell r="BI1354"/>
          <cell r="BJ1354"/>
          <cell r="BK1354"/>
          <cell r="BL1354"/>
          <cell r="BM1354"/>
          <cell r="BN1354">
            <v>0</v>
          </cell>
          <cell r="BO1354"/>
        </row>
        <row r="1355">
          <cell r="I1355" t="str">
            <v>1803764
(5426/18)</v>
          </cell>
          <cell r="J1355" t="str">
            <v>I_1803764
(5426/18)</v>
          </cell>
          <cell r="K1355">
            <v>2018</v>
          </cell>
          <cell r="L1355">
            <v>2020</v>
          </cell>
          <cell r="M1355">
            <v>6107.72</v>
          </cell>
          <cell r="N1355">
            <v>6107.72</v>
          </cell>
          <cell r="O1355">
            <v>0</v>
          </cell>
          <cell r="P1355">
            <v>0</v>
          </cell>
          <cell r="Q1355">
            <v>0</v>
          </cell>
          <cell r="R1355">
            <v>0</v>
          </cell>
          <cell r="S1355">
            <v>0</v>
          </cell>
          <cell r="T1355" t="e">
            <v>#N/A</v>
          </cell>
          <cell r="U1355"/>
          <cell r="V1355">
            <v>1357.7200000000003</v>
          </cell>
          <cell r="W1355">
            <v>4750</v>
          </cell>
          <cell r="X1355">
            <v>0</v>
          </cell>
          <cell r="Y1355">
            <v>0</v>
          </cell>
          <cell r="Z1355">
            <v>4750</v>
          </cell>
          <cell r="AA1355">
            <v>0</v>
          </cell>
          <cell r="AB1355">
            <v>0</v>
          </cell>
          <cell r="AC1355">
            <v>0</v>
          </cell>
          <cell r="AD1355">
            <v>4750</v>
          </cell>
          <cell r="AE1355"/>
          <cell r="AF1355"/>
          <cell r="AG1355">
            <v>4750</v>
          </cell>
          <cell r="AH1355"/>
          <cell r="AI1355">
            <v>0</v>
          </cell>
          <cell r="AJ1355">
            <v>0</v>
          </cell>
          <cell r="AK1355">
            <v>0</v>
          </cell>
          <cell r="AL1355"/>
          <cell r="AM1355"/>
          <cell r="AN1355">
            <v>0</v>
          </cell>
          <cell r="AO1355"/>
          <cell r="AP1355">
            <v>0</v>
          </cell>
          <cell r="AQ1355">
            <v>0</v>
          </cell>
          <cell r="AR1355">
            <v>0</v>
          </cell>
          <cell r="AS1355"/>
          <cell r="AT1355"/>
          <cell r="AU1355">
            <v>0</v>
          </cell>
          <cell r="AV1355"/>
          <cell r="AW1355">
            <v>0</v>
          </cell>
          <cell r="AX1355">
            <v>0</v>
          </cell>
          <cell r="AY1355">
            <v>0</v>
          </cell>
          <cell r="AZ1355"/>
          <cell r="BA1355"/>
          <cell r="BB1355">
            <v>0</v>
          </cell>
          <cell r="BC1355"/>
          <cell r="BD1355"/>
          <cell r="BE1355"/>
          <cell r="BF1355">
            <v>0</v>
          </cell>
          <cell r="BG1355"/>
          <cell r="BH1355"/>
          <cell r="BI1355"/>
          <cell r="BJ1355"/>
          <cell r="BK1355"/>
          <cell r="BL1355"/>
          <cell r="BM1355"/>
          <cell r="BN1355">
            <v>0</v>
          </cell>
          <cell r="BO1355"/>
        </row>
        <row r="1356">
          <cell r="I1356" t="str">
            <v>1802738
(5206/18)</v>
          </cell>
          <cell r="J1356" t="str">
            <v>I_1802738
(5206/18)</v>
          </cell>
          <cell r="K1356" t="str">
            <v>2018</v>
          </cell>
          <cell r="L1356">
            <v>2020</v>
          </cell>
          <cell r="M1356">
            <v>4392.5</v>
          </cell>
          <cell r="N1356">
            <v>4392.5</v>
          </cell>
          <cell r="O1356">
            <v>0</v>
          </cell>
          <cell r="P1356">
            <v>0</v>
          </cell>
          <cell r="Q1356">
            <v>0</v>
          </cell>
          <cell r="R1356">
            <v>0</v>
          </cell>
          <cell r="S1356">
            <v>0</v>
          </cell>
          <cell r="T1356" t="e">
            <v>#N/A</v>
          </cell>
          <cell r="U1356"/>
          <cell r="V1356">
            <v>460.21000000000004</v>
          </cell>
          <cell r="W1356">
            <v>3932.29</v>
          </cell>
          <cell r="X1356">
            <v>0</v>
          </cell>
          <cell r="Y1356">
            <v>0</v>
          </cell>
          <cell r="Z1356">
            <v>3932.29</v>
          </cell>
          <cell r="AA1356">
            <v>0</v>
          </cell>
          <cell r="AB1356">
            <v>0</v>
          </cell>
          <cell r="AC1356">
            <v>0</v>
          </cell>
          <cell r="AD1356">
            <v>3932.29</v>
          </cell>
          <cell r="AE1356"/>
          <cell r="AF1356"/>
          <cell r="AG1356">
            <v>3932.29</v>
          </cell>
          <cell r="AH1356"/>
          <cell r="AI1356">
            <v>0</v>
          </cell>
          <cell r="AJ1356">
            <v>0</v>
          </cell>
          <cell r="AK1356">
            <v>0</v>
          </cell>
          <cell r="AL1356"/>
          <cell r="AM1356"/>
          <cell r="AN1356">
            <v>0</v>
          </cell>
          <cell r="AO1356"/>
          <cell r="AP1356">
            <v>0</v>
          </cell>
          <cell r="AQ1356">
            <v>0</v>
          </cell>
          <cell r="AR1356">
            <v>0</v>
          </cell>
          <cell r="AS1356"/>
          <cell r="AT1356"/>
          <cell r="AU1356">
            <v>0</v>
          </cell>
          <cell r="AV1356"/>
          <cell r="AW1356">
            <v>0</v>
          </cell>
          <cell r="AX1356">
            <v>0</v>
          </cell>
          <cell r="AY1356">
            <v>0</v>
          </cell>
          <cell r="AZ1356"/>
          <cell r="BA1356"/>
          <cell r="BB1356">
            <v>0</v>
          </cell>
          <cell r="BC1356"/>
          <cell r="BD1356"/>
          <cell r="BE1356"/>
          <cell r="BF1356">
            <v>0</v>
          </cell>
          <cell r="BG1356"/>
          <cell r="BH1356"/>
          <cell r="BI1356"/>
          <cell r="BJ1356"/>
          <cell r="BK1356"/>
          <cell r="BL1356"/>
          <cell r="BM1356"/>
          <cell r="BN1356">
            <v>0</v>
          </cell>
          <cell r="BO1356"/>
        </row>
        <row r="1357">
          <cell r="I1357" t="str">
            <v>143498(1420/14)</v>
          </cell>
          <cell r="J1357" t="str">
            <v>F_143498 (1420/14)</v>
          </cell>
          <cell r="K1357">
            <v>2015</v>
          </cell>
          <cell r="L1357">
            <v>2023</v>
          </cell>
          <cell r="M1357">
            <v>1134.52</v>
          </cell>
          <cell r="N1357">
            <v>1134.52</v>
          </cell>
          <cell r="O1357">
            <v>0</v>
          </cell>
          <cell r="P1357">
            <v>0.3</v>
          </cell>
          <cell r="Q1357">
            <v>0.3</v>
          </cell>
          <cell r="R1357">
            <v>0</v>
          </cell>
          <cell r="S1357">
            <v>0</v>
          </cell>
          <cell r="T1357" t="e">
            <v>#N/A</v>
          </cell>
          <cell r="U1357"/>
          <cell r="V1357">
            <v>251.38</v>
          </cell>
          <cell r="W1357">
            <v>883.14</v>
          </cell>
          <cell r="X1357">
            <v>0</v>
          </cell>
          <cell r="Y1357">
            <v>0</v>
          </cell>
          <cell r="Z1357">
            <v>883.14</v>
          </cell>
          <cell r="AA1357">
            <v>0</v>
          </cell>
          <cell r="AB1357">
            <v>0</v>
          </cell>
          <cell r="AC1357">
            <v>0</v>
          </cell>
          <cell r="AD1357">
            <v>10</v>
          </cell>
          <cell r="AE1357"/>
          <cell r="AF1357"/>
          <cell r="AG1357">
            <v>10</v>
          </cell>
          <cell r="AH1357"/>
          <cell r="AI1357">
            <v>0</v>
          </cell>
          <cell r="AJ1357">
            <v>0</v>
          </cell>
          <cell r="AK1357">
            <v>10</v>
          </cell>
          <cell r="AL1357"/>
          <cell r="AM1357"/>
          <cell r="AN1357">
            <v>10</v>
          </cell>
          <cell r="AO1357"/>
          <cell r="AP1357">
            <v>0</v>
          </cell>
          <cell r="AQ1357">
            <v>0</v>
          </cell>
          <cell r="AR1357">
            <v>10</v>
          </cell>
          <cell r="AS1357"/>
          <cell r="AT1357"/>
          <cell r="AU1357">
            <v>10</v>
          </cell>
          <cell r="AV1357"/>
          <cell r="AW1357">
            <v>0.3</v>
          </cell>
          <cell r="AX1357">
            <v>0</v>
          </cell>
          <cell r="AY1357">
            <v>853.14</v>
          </cell>
          <cell r="AZ1357"/>
          <cell r="BA1357"/>
          <cell r="BB1357">
            <v>853.14</v>
          </cell>
          <cell r="BC1357"/>
          <cell r="BD1357"/>
          <cell r="BE1357"/>
          <cell r="BF1357">
            <v>0</v>
          </cell>
          <cell r="BG1357"/>
          <cell r="BH1357"/>
          <cell r="BI1357"/>
          <cell r="BJ1357"/>
          <cell r="BK1357"/>
          <cell r="BL1357"/>
          <cell r="BM1357"/>
          <cell r="BN1357">
            <v>0</v>
          </cell>
          <cell r="BO1357"/>
        </row>
        <row r="1358">
          <cell r="I1358"/>
          <cell r="J1358"/>
          <cell r="K1358"/>
          <cell r="L1358"/>
          <cell r="M1358">
            <v>2849.19</v>
          </cell>
          <cell r="N1358" t="e">
            <v>#N/A</v>
          </cell>
          <cell r="O1358" t="e">
            <v>#N/A</v>
          </cell>
          <cell r="P1358">
            <v>0</v>
          </cell>
          <cell r="Q1358" t="e">
            <v>#N/A</v>
          </cell>
          <cell r="R1358" t="e">
            <v>#N/A</v>
          </cell>
          <cell r="S1358">
            <v>0</v>
          </cell>
          <cell r="T1358" t="e">
            <v>#N/A</v>
          </cell>
          <cell r="U1358"/>
          <cell r="V1358">
            <v>2849.19</v>
          </cell>
          <cell r="W1358">
            <v>0</v>
          </cell>
          <cell r="X1358">
            <v>0</v>
          </cell>
          <cell r="Y1358">
            <v>0</v>
          </cell>
          <cell r="Z1358">
            <v>0</v>
          </cell>
          <cell r="AA1358">
            <v>0</v>
          </cell>
          <cell r="AB1358"/>
          <cell r="AC1358"/>
          <cell r="AD1358">
            <v>0</v>
          </cell>
          <cell r="AE1358"/>
          <cell r="AF1358">
            <v>0</v>
          </cell>
          <cell r="AG1358"/>
          <cell r="AH1358">
            <v>0</v>
          </cell>
          <cell r="AI1358"/>
          <cell r="AJ1358"/>
          <cell r="AK1358">
            <v>0</v>
          </cell>
          <cell r="AL1358">
            <v>0</v>
          </cell>
          <cell r="AM1358">
            <v>0</v>
          </cell>
          <cell r="AN1358"/>
          <cell r="AO1358">
            <v>0</v>
          </cell>
          <cell r="AP1358"/>
          <cell r="AQ1358"/>
          <cell r="AR1358">
            <v>0</v>
          </cell>
          <cell r="AS1358">
            <v>0</v>
          </cell>
          <cell r="AT1358">
            <v>0</v>
          </cell>
          <cell r="AU1358"/>
          <cell r="AV1358">
            <v>0</v>
          </cell>
          <cell r="AW1358"/>
          <cell r="AX1358"/>
          <cell r="AY1358">
            <v>0</v>
          </cell>
          <cell r="AZ1358">
            <v>0</v>
          </cell>
          <cell r="BA1358">
            <v>0</v>
          </cell>
          <cell r="BB1358"/>
          <cell r="BC1358">
            <v>0</v>
          </cell>
          <cell r="BD1358">
            <v>0</v>
          </cell>
          <cell r="BE1358">
            <v>0</v>
          </cell>
          <cell r="BF1358">
            <v>0</v>
          </cell>
          <cell r="BG1358">
            <v>0</v>
          </cell>
          <cell r="BH1358">
            <v>0</v>
          </cell>
          <cell r="BI1358">
            <v>0</v>
          </cell>
          <cell r="BJ1358">
            <v>0</v>
          </cell>
          <cell r="BK1358"/>
          <cell r="BL1358"/>
          <cell r="BM1358"/>
          <cell r="BN1358">
            <v>0</v>
          </cell>
          <cell r="BO1358"/>
        </row>
        <row r="1359">
          <cell r="I1359" t="str">
            <v>141866-Р
(1362/14)</v>
          </cell>
          <cell r="J1359" t="str">
            <v>F_141866-Р
(1362/14)</v>
          </cell>
          <cell r="K1359">
            <v>2015</v>
          </cell>
          <cell r="L1359">
            <v>2023</v>
          </cell>
          <cell r="M1359">
            <v>477.55</v>
          </cell>
          <cell r="N1359">
            <v>477.55</v>
          </cell>
          <cell r="O1359">
            <v>0</v>
          </cell>
          <cell r="P1359">
            <v>0.2</v>
          </cell>
          <cell r="Q1359">
            <v>0.2</v>
          </cell>
          <cell r="R1359">
            <v>0</v>
          </cell>
          <cell r="S1359">
            <v>0</v>
          </cell>
          <cell r="T1359" t="e">
            <v>#N/A</v>
          </cell>
          <cell r="U1359"/>
          <cell r="V1359">
            <v>156.5</v>
          </cell>
          <cell r="W1359">
            <v>321.05</v>
          </cell>
          <cell r="X1359">
            <v>0</v>
          </cell>
          <cell r="Y1359">
            <v>0</v>
          </cell>
          <cell r="Z1359">
            <v>321.05</v>
          </cell>
          <cell r="AA1359">
            <v>0</v>
          </cell>
          <cell r="AB1359">
            <v>0</v>
          </cell>
          <cell r="AC1359">
            <v>0</v>
          </cell>
          <cell r="AD1359">
            <v>10</v>
          </cell>
          <cell r="AE1359"/>
          <cell r="AF1359"/>
          <cell r="AG1359">
            <v>10</v>
          </cell>
          <cell r="AH1359"/>
          <cell r="AI1359">
            <v>0</v>
          </cell>
          <cell r="AJ1359">
            <v>0</v>
          </cell>
          <cell r="AK1359">
            <v>10</v>
          </cell>
          <cell r="AL1359"/>
          <cell r="AM1359"/>
          <cell r="AN1359">
            <v>10</v>
          </cell>
          <cell r="AO1359"/>
          <cell r="AP1359">
            <v>0</v>
          </cell>
          <cell r="AQ1359">
            <v>0</v>
          </cell>
          <cell r="AR1359">
            <v>10</v>
          </cell>
          <cell r="AS1359"/>
          <cell r="AT1359"/>
          <cell r="AU1359">
            <v>10</v>
          </cell>
          <cell r="AV1359"/>
          <cell r="AW1359">
            <v>0.2</v>
          </cell>
          <cell r="AX1359">
            <v>0</v>
          </cell>
          <cell r="AY1359">
            <v>291.05</v>
          </cell>
          <cell r="AZ1359"/>
          <cell r="BA1359"/>
          <cell r="BB1359">
            <v>291.05</v>
          </cell>
          <cell r="BC1359"/>
          <cell r="BD1359"/>
          <cell r="BE1359"/>
          <cell r="BF1359">
            <v>0</v>
          </cell>
          <cell r="BG1359"/>
          <cell r="BH1359"/>
          <cell r="BI1359"/>
          <cell r="BJ1359"/>
          <cell r="BK1359"/>
          <cell r="BL1359"/>
          <cell r="BM1359"/>
          <cell r="BN1359">
            <v>0</v>
          </cell>
          <cell r="BO1359"/>
        </row>
        <row r="1360">
          <cell r="I1360" t="str">
            <v>1805881
(5254/18)</v>
          </cell>
          <cell r="J1360" t="str">
            <v>I_1805881
(5254/18)</v>
          </cell>
          <cell r="K1360">
            <v>2018</v>
          </cell>
          <cell r="L1360">
            <v>2020</v>
          </cell>
          <cell r="M1360">
            <v>2371.64</v>
          </cell>
          <cell r="N1360">
            <v>2371.64</v>
          </cell>
          <cell r="O1360">
            <v>0</v>
          </cell>
          <cell r="P1360">
            <v>0</v>
          </cell>
          <cell r="Q1360">
            <v>0</v>
          </cell>
          <cell r="R1360">
            <v>0</v>
          </cell>
          <cell r="S1360">
            <v>0</v>
          </cell>
          <cell r="T1360" t="e">
            <v>#N/A</v>
          </cell>
          <cell r="U1360"/>
          <cell r="V1360">
            <v>574.52</v>
          </cell>
          <cell r="W1360">
            <v>1797.12</v>
          </cell>
          <cell r="X1360">
            <v>0</v>
          </cell>
          <cell r="Y1360">
            <v>0</v>
          </cell>
          <cell r="Z1360">
            <v>1797.12</v>
          </cell>
          <cell r="AA1360">
            <v>0</v>
          </cell>
          <cell r="AB1360">
            <v>0</v>
          </cell>
          <cell r="AC1360">
            <v>0</v>
          </cell>
          <cell r="AD1360">
            <v>1797.12</v>
          </cell>
          <cell r="AE1360"/>
          <cell r="AF1360"/>
          <cell r="AG1360">
            <v>1797.12</v>
          </cell>
          <cell r="AH1360"/>
          <cell r="AI1360">
            <v>0</v>
          </cell>
          <cell r="AJ1360">
            <v>0</v>
          </cell>
          <cell r="AK1360">
            <v>0</v>
          </cell>
          <cell r="AL1360"/>
          <cell r="AM1360"/>
          <cell r="AN1360">
            <v>0</v>
          </cell>
          <cell r="AO1360"/>
          <cell r="AP1360">
            <v>0</v>
          </cell>
          <cell r="AQ1360">
            <v>0</v>
          </cell>
          <cell r="AR1360">
            <v>0</v>
          </cell>
          <cell r="AS1360"/>
          <cell r="AT1360"/>
          <cell r="AU1360">
            <v>0</v>
          </cell>
          <cell r="AV1360"/>
          <cell r="AW1360">
            <v>0</v>
          </cell>
          <cell r="AX1360">
            <v>0</v>
          </cell>
          <cell r="AY1360">
            <v>0</v>
          </cell>
          <cell r="AZ1360"/>
          <cell r="BA1360"/>
          <cell r="BB1360">
            <v>0</v>
          </cell>
          <cell r="BC1360"/>
          <cell r="BD1360"/>
          <cell r="BE1360"/>
          <cell r="BF1360">
            <v>0</v>
          </cell>
          <cell r="BG1360"/>
          <cell r="BH1360"/>
          <cell r="BI1360"/>
          <cell r="BJ1360"/>
          <cell r="BK1360"/>
          <cell r="BL1360"/>
          <cell r="BM1360"/>
          <cell r="BN1360">
            <v>0</v>
          </cell>
          <cell r="BO1360"/>
        </row>
        <row r="1361">
          <cell r="I1361"/>
          <cell r="J1361"/>
          <cell r="K1361"/>
          <cell r="L1361"/>
          <cell r="M1361">
            <v>13332.690559999999</v>
          </cell>
          <cell r="N1361" t="e">
            <v>#N/A</v>
          </cell>
          <cell r="O1361" t="e">
            <v>#N/A</v>
          </cell>
          <cell r="P1361">
            <v>0</v>
          </cell>
          <cell r="Q1361" t="e">
            <v>#N/A</v>
          </cell>
          <cell r="R1361" t="e">
            <v>#N/A</v>
          </cell>
          <cell r="S1361">
            <v>0</v>
          </cell>
          <cell r="T1361" t="e">
            <v>#N/A</v>
          </cell>
          <cell r="U1361"/>
          <cell r="V1361">
            <v>13332.690559999999</v>
          </cell>
          <cell r="W1361">
            <v>0</v>
          </cell>
          <cell r="X1361">
            <v>0</v>
          </cell>
          <cell r="Y1361">
            <v>0</v>
          </cell>
          <cell r="Z1361">
            <v>0</v>
          </cell>
          <cell r="AA1361">
            <v>0</v>
          </cell>
          <cell r="AB1361"/>
          <cell r="AC1361"/>
          <cell r="AD1361">
            <v>0</v>
          </cell>
          <cell r="AE1361"/>
          <cell r="AF1361">
            <v>0</v>
          </cell>
          <cell r="AG1361"/>
          <cell r="AH1361">
            <v>0</v>
          </cell>
          <cell r="AI1361"/>
          <cell r="AJ1361"/>
          <cell r="AK1361">
            <v>0</v>
          </cell>
          <cell r="AL1361">
            <v>0</v>
          </cell>
          <cell r="AM1361">
            <v>0</v>
          </cell>
          <cell r="AN1361"/>
          <cell r="AO1361">
            <v>0</v>
          </cell>
          <cell r="AP1361"/>
          <cell r="AQ1361"/>
          <cell r="AR1361">
            <v>0</v>
          </cell>
          <cell r="AS1361">
            <v>0</v>
          </cell>
          <cell r="AT1361">
            <v>0</v>
          </cell>
          <cell r="AU1361"/>
          <cell r="AV1361">
            <v>0</v>
          </cell>
          <cell r="AW1361"/>
          <cell r="AX1361"/>
          <cell r="AY1361">
            <v>0</v>
          </cell>
          <cell r="AZ1361">
            <v>0</v>
          </cell>
          <cell r="BA1361">
            <v>0</v>
          </cell>
          <cell r="BB1361"/>
          <cell r="BC1361">
            <v>0</v>
          </cell>
          <cell r="BD1361">
            <v>0</v>
          </cell>
          <cell r="BE1361">
            <v>0</v>
          </cell>
          <cell r="BF1361">
            <v>0</v>
          </cell>
          <cell r="BG1361">
            <v>0</v>
          </cell>
          <cell r="BH1361">
            <v>0</v>
          </cell>
          <cell r="BI1361">
            <v>0</v>
          </cell>
          <cell r="BJ1361">
            <v>0</v>
          </cell>
          <cell r="BK1361">
            <v>0</v>
          </cell>
          <cell r="BL1361">
            <v>0</v>
          </cell>
          <cell r="BM1361">
            <v>0</v>
          </cell>
          <cell r="BN1361">
            <v>0</v>
          </cell>
          <cell r="BO1361">
            <v>0</v>
          </cell>
        </row>
        <row r="1362">
          <cell r="I1362" t="str">
            <v>143078-Р(1155/14)</v>
          </cell>
          <cell r="J1362" t="str">
            <v>E_143078-Р (1155/14)</v>
          </cell>
          <cell r="K1362">
            <v>2014</v>
          </cell>
          <cell r="L1362">
            <v>2023</v>
          </cell>
          <cell r="M1362">
            <v>395.78055999999998</v>
          </cell>
          <cell r="N1362">
            <v>395.78055999999998</v>
          </cell>
          <cell r="O1362">
            <v>0</v>
          </cell>
          <cell r="P1362">
            <v>0.1</v>
          </cell>
          <cell r="Q1362">
            <v>0.1</v>
          </cell>
          <cell r="R1362">
            <v>0</v>
          </cell>
          <cell r="S1362">
            <v>0</v>
          </cell>
          <cell r="T1362" t="e">
            <v>#N/A</v>
          </cell>
          <cell r="U1362"/>
          <cell r="V1362">
            <v>23.260559999999998</v>
          </cell>
          <cell r="W1362">
            <v>372.52</v>
          </cell>
          <cell r="X1362">
            <v>0</v>
          </cell>
          <cell r="Y1362">
            <v>0</v>
          </cell>
          <cell r="Z1362">
            <v>372.52</v>
          </cell>
          <cell r="AA1362">
            <v>0</v>
          </cell>
          <cell r="AB1362">
            <v>0</v>
          </cell>
          <cell r="AC1362">
            <v>0</v>
          </cell>
          <cell r="AD1362">
            <v>10</v>
          </cell>
          <cell r="AE1362"/>
          <cell r="AF1362"/>
          <cell r="AG1362">
            <v>10</v>
          </cell>
          <cell r="AH1362"/>
          <cell r="AI1362">
            <v>0</v>
          </cell>
          <cell r="AJ1362">
            <v>0</v>
          </cell>
          <cell r="AK1362">
            <v>10</v>
          </cell>
          <cell r="AL1362"/>
          <cell r="AM1362"/>
          <cell r="AN1362">
            <v>10</v>
          </cell>
          <cell r="AO1362"/>
          <cell r="AP1362">
            <v>0</v>
          </cell>
          <cell r="AQ1362">
            <v>0</v>
          </cell>
          <cell r="AR1362">
            <v>39.74</v>
          </cell>
          <cell r="AS1362"/>
          <cell r="AT1362"/>
          <cell r="AU1362">
            <v>39.74</v>
          </cell>
          <cell r="AV1362"/>
          <cell r="AW1362">
            <v>0.1</v>
          </cell>
          <cell r="AX1362">
            <v>0</v>
          </cell>
          <cell r="AY1362">
            <v>312.77999999999997</v>
          </cell>
          <cell r="AZ1362"/>
          <cell r="BA1362"/>
          <cell r="BB1362">
            <v>312.77999999999997</v>
          </cell>
          <cell r="BC1362"/>
          <cell r="BD1362"/>
          <cell r="BE1362"/>
          <cell r="BF1362">
            <v>0</v>
          </cell>
          <cell r="BG1362"/>
          <cell r="BH1362"/>
          <cell r="BI1362"/>
          <cell r="BJ1362"/>
          <cell r="BK1362"/>
          <cell r="BL1362"/>
          <cell r="BM1362"/>
          <cell r="BN1362">
            <v>0</v>
          </cell>
          <cell r="BO1362"/>
        </row>
        <row r="1363">
          <cell r="I1363" t="str">
            <v>1900930
(5779/19)</v>
          </cell>
          <cell r="J1363" t="str">
            <v>J_1900930
(5779/19)</v>
          </cell>
          <cell r="K1363">
            <v>2020</v>
          </cell>
          <cell r="L1363">
            <v>2020</v>
          </cell>
          <cell r="M1363">
            <v>12936.91</v>
          </cell>
          <cell r="N1363">
            <v>12936.91</v>
          </cell>
          <cell r="O1363">
            <v>0</v>
          </cell>
          <cell r="P1363">
            <v>2</v>
          </cell>
          <cell r="Q1363">
            <v>2</v>
          </cell>
          <cell r="R1363">
            <v>0</v>
          </cell>
          <cell r="S1363">
            <v>0.8</v>
          </cell>
          <cell r="T1363" t="e">
            <v>#N/A</v>
          </cell>
          <cell r="U1363"/>
          <cell r="V1363">
            <v>0</v>
          </cell>
          <cell r="W1363">
            <v>12936.91</v>
          </cell>
          <cell r="X1363">
            <v>0</v>
          </cell>
          <cell r="Y1363">
            <v>0</v>
          </cell>
          <cell r="Z1363">
            <v>12936.91</v>
          </cell>
          <cell r="AA1363">
            <v>0</v>
          </cell>
          <cell r="AB1363">
            <v>2</v>
          </cell>
          <cell r="AC1363">
            <v>0.8</v>
          </cell>
          <cell r="AD1363">
            <v>2849.73</v>
          </cell>
          <cell r="AE1363"/>
          <cell r="AF1363"/>
          <cell r="AG1363">
            <v>2849.73</v>
          </cell>
          <cell r="AH1363"/>
          <cell r="AI1363">
            <v>0</v>
          </cell>
          <cell r="AJ1363">
            <v>0</v>
          </cell>
          <cell r="AK1363">
            <v>10087.18</v>
          </cell>
          <cell r="AL1363"/>
          <cell r="AM1363"/>
          <cell r="AN1363">
            <v>10087.18</v>
          </cell>
          <cell r="AO1363"/>
          <cell r="AP1363">
            <v>0</v>
          </cell>
          <cell r="AQ1363">
            <v>0</v>
          </cell>
          <cell r="AR1363">
            <v>0</v>
          </cell>
          <cell r="AS1363"/>
          <cell r="AT1363"/>
          <cell r="AU1363">
            <v>0</v>
          </cell>
          <cell r="AV1363"/>
          <cell r="AW1363">
            <v>0</v>
          </cell>
          <cell r="AX1363">
            <v>0</v>
          </cell>
          <cell r="AY1363">
            <v>0</v>
          </cell>
          <cell r="AZ1363"/>
          <cell r="BA1363"/>
          <cell r="BB1363">
            <v>0</v>
          </cell>
          <cell r="BC1363"/>
          <cell r="BD1363"/>
          <cell r="BE1363"/>
          <cell r="BF1363">
            <v>0</v>
          </cell>
          <cell r="BG1363"/>
          <cell r="BH1363"/>
          <cell r="BI1363"/>
          <cell r="BJ1363"/>
          <cell r="BK1363"/>
          <cell r="BL1363"/>
          <cell r="BM1363"/>
          <cell r="BN1363">
            <v>0</v>
          </cell>
          <cell r="BO1363"/>
        </row>
        <row r="1364">
          <cell r="I1364"/>
          <cell r="J1364"/>
          <cell r="K1364"/>
          <cell r="L1364"/>
          <cell r="M1364">
            <v>4174.18</v>
          </cell>
          <cell r="N1364" t="e">
            <v>#N/A</v>
          </cell>
          <cell r="O1364" t="e">
            <v>#N/A</v>
          </cell>
          <cell r="P1364">
            <v>0</v>
          </cell>
          <cell r="Q1364" t="e">
            <v>#N/A</v>
          </cell>
          <cell r="R1364" t="e">
            <v>#N/A</v>
          </cell>
          <cell r="S1364">
            <v>0</v>
          </cell>
          <cell r="T1364" t="e">
            <v>#N/A</v>
          </cell>
          <cell r="U1364"/>
          <cell r="V1364">
            <v>4174.18</v>
          </cell>
          <cell r="W1364">
            <v>0</v>
          </cell>
          <cell r="X1364">
            <v>0</v>
          </cell>
          <cell r="Y1364">
            <v>0</v>
          </cell>
          <cell r="Z1364">
            <v>0</v>
          </cell>
          <cell r="AA1364">
            <v>0</v>
          </cell>
          <cell r="AB1364"/>
          <cell r="AC1364"/>
          <cell r="AD1364">
            <v>0</v>
          </cell>
          <cell r="AE1364"/>
          <cell r="AF1364">
            <v>0</v>
          </cell>
          <cell r="AG1364"/>
          <cell r="AH1364">
            <v>0</v>
          </cell>
          <cell r="AI1364"/>
          <cell r="AJ1364"/>
          <cell r="AK1364">
            <v>0</v>
          </cell>
          <cell r="AL1364">
            <v>0</v>
          </cell>
          <cell r="AM1364">
            <v>0</v>
          </cell>
          <cell r="AN1364"/>
          <cell r="AO1364">
            <v>0</v>
          </cell>
          <cell r="AP1364"/>
          <cell r="AQ1364"/>
          <cell r="AR1364">
            <v>0</v>
          </cell>
          <cell r="AS1364">
            <v>0</v>
          </cell>
          <cell r="AT1364">
            <v>0</v>
          </cell>
          <cell r="AU1364"/>
          <cell r="AV1364">
            <v>0</v>
          </cell>
          <cell r="AW1364"/>
          <cell r="AX1364"/>
          <cell r="AY1364">
            <v>0</v>
          </cell>
          <cell r="AZ1364">
            <v>0</v>
          </cell>
          <cell r="BA1364">
            <v>0</v>
          </cell>
          <cell r="BB1364"/>
          <cell r="BC1364">
            <v>0</v>
          </cell>
          <cell r="BD1364">
            <v>0</v>
          </cell>
          <cell r="BE1364">
            <v>0</v>
          </cell>
          <cell r="BF1364">
            <v>0</v>
          </cell>
          <cell r="BG1364">
            <v>0</v>
          </cell>
          <cell r="BH1364">
            <v>0</v>
          </cell>
          <cell r="BI1364">
            <v>0</v>
          </cell>
          <cell r="BJ1364">
            <v>0</v>
          </cell>
          <cell r="BK1364"/>
          <cell r="BL1364"/>
          <cell r="BM1364"/>
          <cell r="BN1364">
            <v>0</v>
          </cell>
          <cell r="BO1364"/>
        </row>
        <row r="1365">
          <cell r="I1365" t="str">
            <v>1816704(5575/18)</v>
          </cell>
          <cell r="J1365" t="str">
            <v>J_1816704(5575/18)</v>
          </cell>
          <cell r="K1365">
            <v>2018</v>
          </cell>
          <cell r="L1365">
            <v>2020</v>
          </cell>
          <cell r="M1365">
            <v>4174.18</v>
          </cell>
          <cell r="N1365">
            <v>4174.18</v>
          </cell>
          <cell r="O1365">
            <v>0</v>
          </cell>
          <cell r="P1365">
            <v>1</v>
          </cell>
          <cell r="Q1365">
            <v>1</v>
          </cell>
          <cell r="R1365">
            <v>0</v>
          </cell>
          <cell r="S1365">
            <v>0</v>
          </cell>
          <cell r="T1365" t="e">
            <v>#N/A</v>
          </cell>
          <cell r="U1365"/>
          <cell r="V1365">
            <v>497.19400000000041</v>
          </cell>
          <cell r="W1365">
            <v>3676.9859999999999</v>
          </cell>
          <cell r="X1365">
            <v>0</v>
          </cell>
          <cell r="Y1365">
            <v>0</v>
          </cell>
          <cell r="Z1365">
            <v>3676.9859999999999</v>
          </cell>
          <cell r="AA1365">
            <v>0</v>
          </cell>
          <cell r="AB1365">
            <v>1</v>
          </cell>
          <cell r="AC1365">
            <v>0</v>
          </cell>
          <cell r="AD1365">
            <v>3676.9859999999999</v>
          </cell>
          <cell r="AE1365"/>
          <cell r="AF1365"/>
          <cell r="AG1365">
            <v>3676.9859999999999</v>
          </cell>
          <cell r="AH1365"/>
          <cell r="AI1365">
            <v>0</v>
          </cell>
          <cell r="AJ1365">
            <v>0</v>
          </cell>
          <cell r="AK1365">
            <v>0</v>
          </cell>
          <cell r="AL1365"/>
          <cell r="AM1365"/>
          <cell r="AN1365">
            <v>0</v>
          </cell>
          <cell r="AO1365"/>
          <cell r="AP1365">
            <v>0</v>
          </cell>
          <cell r="AQ1365">
            <v>0</v>
          </cell>
          <cell r="AR1365">
            <v>0</v>
          </cell>
          <cell r="AS1365"/>
          <cell r="AT1365"/>
          <cell r="AU1365">
            <v>0</v>
          </cell>
          <cell r="AV1365"/>
          <cell r="AW1365">
            <v>0</v>
          </cell>
          <cell r="AX1365">
            <v>0</v>
          </cell>
          <cell r="AY1365">
            <v>0</v>
          </cell>
          <cell r="AZ1365"/>
          <cell r="BA1365"/>
          <cell r="BB1365">
            <v>0</v>
          </cell>
          <cell r="BC1365"/>
          <cell r="BD1365"/>
          <cell r="BE1365"/>
          <cell r="BF1365">
            <v>0</v>
          </cell>
          <cell r="BG1365"/>
          <cell r="BH1365"/>
          <cell r="BI1365"/>
          <cell r="BJ1365"/>
          <cell r="BK1365"/>
          <cell r="BL1365"/>
          <cell r="BM1365"/>
          <cell r="BN1365">
            <v>0</v>
          </cell>
          <cell r="BO1365"/>
        </row>
        <row r="1366">
          <cell r="I1366"/>
          <cell r="J1366"/>
          <cell r="K1366"/>
          <cell r="L1366"/>
          <cell r="M1366">
            <v>14621.62</v>
          </cell>
          <cell r="N1366" t="e">
            <v>#N/A</v>
          </cell>
          <cell r="O1366" t="e">
            <v>#N/A</v>
          </cell>
          <cell r="P1366">
            <v>0</v>
          </cell>
          <cell r="Q1366" t="e">
            <v>#N/A</v>
          </cell>
          <cell r="R1366" t="e">
            <v>#N/A</v>
          </cell>
          <cell r="S1366">
            <v>0</v>
          </cell>
          <cell r="T1366" t="e">
            <v>#N/A</v>
          </cell>
          <cell r="U1366"/>
          <cell r="V1366">
            <v>14621.62</v>
          </cell>
          <cell r="W1366">
            <v>0</v>
          </cell>
          <cell r="X1366">
            <v>0</v>
          </cell>
          <cell r="Y1366">
            <v>0</v>
          </cell>
          <cell r="Z1366">
            <v>0</v>
          </cell>
          <cell r="AA1366">
            <v>0</v>
          </cell>
          <cell r="AB1366"/>
          <cell r="AC1366"/>
          <cell r="AD1366">
            <v>0</v>
          </cell>
          <cell r="AE1366"/>
          <cell r="AF1366">
            <v>0</v>
          </cell>
          <cell r="AG1366"/>
          <cell r="AH1366">
            <v>0</v>
          </cell>
          <cell r="AI1366"/>
          <cell r="AJ1366"/>
          <cell r="AK1366">
            <v>0</v>
          </cell>
          <cell r="AL1366">
            <v>0</v>
          </cell>
          <cell r="AM1366">
            <v>0</v>
          </cell>
          <cell r="AN1366"/>
          <cell r="AO1366">
            <v>0</v>
          </cell>
          <cell r="AP1366"/>
          <cell r="AQ1366"/>
          <cell r="AR1366">
            <v>0</v>
          </cell>
          <cell r="AS1366">
            <v>0</v>
          </cell>
          <cell r="AT1366">
            <v>0</v>
          </cell>
          <cell r="AU1366"/>
          <cell r="AV1366">
            <v>0</v>
          </cell>
          <cell r="AW1366"/>
          <cell r="AX1366"/>
          <cell r="AY1366">
            <v>0</v>
          </cell>
          <cell r="AZ1366">
            <v>0</v>
          </cell>
          <cell r="BA1366">
            <v>0</v>
          </cell>
          <cell r="BB1366"/>
          <cell r="BC1366">
            <v>0</v>
          </cell>
          <cell r="BD1366">
            <v>0</v>
          </cell>
          <cell r="BE1366">
            <v>0</v>
          </cell>
          <cell r="BF1366">
            <v>0</v>
          </cell>
          <cell r="BG1366">
            <v>0</v>
          </cell>
          <cell r="BH1366">
            <v>0</v>
          </cell>
          <cell r="BI1366">
            <v>0</v>
          </cell>
          <cell r="BJ1366">
            <v>0</v>
          </cell>
          <cell r="BK1366"/>
          <cell r="BL1366"/>
          <cell r="BM1366"/>
          <cell r="BN1366">
            <v>0</v>
          </cell>
          <cell r="BO1366"/>
        </row>
        <row r="1367">
          <cell r="I1367" t="str">
            <v>1814327(5548/18)</v>
          </cell>
          <cell r="J1367" t="str">
            <v>J_1814327(5548/18)</v>
          </cell>
          <cell r="K1367">
            <v>2019</v>
          </cell>
          <cell r="L1367">
            <v>2021</v>
          </cell>
          <cell r="M1367">
            <v>14621.62</v>
          </cell>
          <cell r="N1367">
            <v>14621.62</v>
          </cell>
          <cell r="O1367">
            <v>0</v>
          </cell>
          <cell r="P1367">
            <v>0.37</v>
          </cell>
          <cell r="Q1367">
            <v>0.37</v>
          </cell>
          <cell r="R1367">
            <v>0</v>
          </cell>
          <cell r="S1367">
            <v>1.26</v>
          </cell>
          <cell r="T1367" t="e">
            <v>#N/A</v>
          </cell>
          <cell r="U1367"/>
          <cell r="V1367">
            <v>192.9900000000016</v>
          </cell>
          <cell r="W1367">
            <v>14428.63</v>
          </cell>
          <cell r="X1367">
            <v>0</v>
          </cell>
          <cell r="Y1367">
            <v>0</v>
          </cell>
          <cell r="Z1367">
            <v>14428.63</v>
          </cell>
          <cell r="AA1367">
            <v>0</v>
          </cell>
          <cell r="AB1367">
            <v>0</v>
          </cell>
          <cell r="AC1367">
            <v>0</v>
          </cell>
          <cell r="AD1367">
            <v>1574.9</v>
          </cell>
          <cell r="AE1367"/>
          <cell r="AF1367"/>
          <cell r="AG1367">
            <v>1574.9</v>
          </cell>
          <cell r="AH1367"/>
          <cell r="AI1367">
            <v>0.37</v>
          </cell>
          <cell r="AJ1367">
            <v>1.26</v>
          </cell>
          <cell r="AK1367">
            <v>12853.73</v>
          </cell>
          <cell r="AL1367"/>
          <cell r="AM1367"/>
          <cell r="AN1367">
            <v>12853.73</v>
          </cell>
          <cell r="AO1367"/>
          <cell r="AP1367">
            <v>0</v>
          </cell>
          <cell r="AQ1367">
            <v>0</v>
          </cell>
          <cell r="AR1367">
            <v>0</v>
          </cell>
          <cell r="AS1367"/>
          <cell r="AT1367"/>
          <cell r="AU1367">
            <v>0</v>
          </cell>
          <cell r="AV1367"/>
          <cell r="AW1367">
            <v>0</v>
          </cell>
          <cell r="AX1367">
            <v>0</v>
          </cell>
          <cell r="AY1367">
            <v>0</v>
          </cell>
          <cell r="AZ1367"/>
          <cell r="BA1367"/>
          <cell r="BB1367">
            <v>0</v>
          </cell>
          <cell r="BC1367"/>
          <cell r="BD1367"/>
          <cell r="BE1367"/>
          <cell r="BF1367">
            <v>0</v>
          </cell>
          <cell r="BG1367"/>
          <cell r="BH1367"/>
          <cell r="BI1367"/>
          <cell r="BJ1367"/>
          <cell r="BK1367"/>
          <cell r="BL1367"/>
          <cell r="BM1367"/>
          <cell r="BN1367">
            <v>0</v>
          </cell>
          <cell r="BO1367"/>
        </row>
        <row r="1368">
          <cell r="I1368"/>
          <cell r="J1368"/>
          <cell r="K1368"/>
          <cell r="L1368"/>
          <cell r="M1368">
            <v>28747</v>
          </cell>
          <cell r="N1368" t="e">
            <v>#N/A</v>
          </cell>
          <cell r="O1368" t="e">
            <v>#N/A</v>
          </cell>
          <cell r="P1368">
            <v>0</v>
          </cell>
          <cell r="Q1368" t="e">
            <v>#N/A</v>
          </cell>
          <cell r="R1368" t="e">
            <v>#N/A</v>
          </cell>
          <cell r="S1368">
            <v>0</v>
          </cell>
          <cell r="T1368" t="e">
            <v>#N/A</v>
          </cell>
          <cell r="U1368"/>
          <cell r="V1368">
            <v>28747</v>
          </cell>
          <cell r="W1368">
            <v>0</v>
          </cell>
          <cell r="X1368">
            <v>0</v>
          </cell>
          <cell r="Y1368">
            <v>0</v>
          </cell>
          <cell r="Z1368">
            <v>0</v>
          </cell>
          <cell r="AA1368">
            <v>0</v>
          </cell>
          <cell r="AB1368"/>
          <cell r="AC1368"/>
          <cell r="AD1368">
            <v>0</v>
          </cell>
          <cell r="AE1368"/>
          <cell r="AF1368">
            <v>0</v>
          </cell>
          <cell r="AG1368"/>
          <cell r="AH1368">
            <v>0</v>
          </cell>
          <cell r="AI1368"/>
          <cell r="AJ1368"/>
          <cell r="AK1368">
            <v>0</v>
          </cell>
          <cell r="AL1368">
            <v>0</v>
          </cell>
          <cell r="AM1368">
            <v>0</v>
          </cell>
          <cell r="AN1368"/>
          <cell r="AO1368">
            <v>0</v>
          </cell>
          <cell r="AP1368"/>
          <cell r="AQ1368"/>
          <cell r="AR1368">
            <v>0</v>
          </cell>
          <cell r="AS1368">
            <v>0</v>
          </cell>
          <cell r="AT1368">
            <v>0</v>
          </cell>
          <cell r="AU1368"/>
          <cell r="AV1368">
            <v>0</v>
          </cell>
          <cell r="AW1368"/>
          <cell r="AX1368"/>
          <cell r="AY1368">
            <v>0</v>
          </cell>
          <cell r="AZ1368">
            <v>0</v>
          </cell>
          <cell r="BA1368">
            <v>0</v>
          </cell>
          <cell r="BB1368"/>
          <cell r="BC1368">
            <v>0</v>
          </cell>
          <cell r="BD1368">
            <v>0</v>
          </cell>
          <cell r="BE1368">
            <v>0</v>
          </cell>
          <cell r="BF1368">
            <v>0</v>
          </cell>
          <cell r="BG1368">
            <v>0</v>
          </cell>
          <cell r="BH1368">
            <v>0</v>
          </cell>
          <cell r="BI1368">
            <v>0</v>
          </cell>
          <cell r="BJ1368">
            <v>0</v>
          </cell>
          <cell r="BK1368"/>
          <cell r="BL1368"/>
          <cell r="BM1368"/>
          <cell r="BN1368">
            <v>0</v>
          </cell>
          <cell r="BO1368"/>
        </row>
        <row r="1369">
          <cell r="I1369" t="str">
            <v>1510475-Р
(3522/16)</v>
          </cell>
          <cell r="J1369" t="str">
            <v>G_1510475-Р
(3522/16)</v>
          </cell>
          <cell r="K1369">
            <v>2016</v>
          </cell>
          <cell r="L1369">
            <v>2020</v>
          </cell>
          <cell r="M1369">
            <v>11121.42</v>
          </cell>
          <cell r="N1369">
            <v>11121.42</v>
          </cell>
          <cell r="O1369">
            <v>0</v>
          </cell>
          <cell r="P1369">
            <v>0</v>
          </cell>
          <cell r="Q1369">
            <v>0</v>
          </cell>
          <cell r="R1369">
            <v>0</v>
          </cell>
          <cell r="S1369">
            <v>0</v>
          </cell>
          <cell r="T1369" t="e">
            <v>#N/A</v>
          </cell>
          <cell r="U1369"/>
          <cell r="V1369">
            <v>9047.69</v>
          </cell>
          <cell r="W1369">
            <v>2073.73</v>
          </cell>
          <cell r="X1369">
            <v>0</v>
          </cell>
          <cell r="Y1369">
            <v>0</v>
          </cell>
          <cell r="Z1369">
            <v>2073.73</v>
          </cell>
          <cell r="AA1369">
            <v>0</v>
          </cell>
          <cell r="AB1369">
            <v>0</v>
          </cell>
          <cell r="AC1369">
            <v>0</v>
          </cell>
          <cell r="AD1369">
            <v>2073.73</v>
          </cell>
          <cell r="AE1369"/>
          <cell r="AF1369"/>
          <cell r="AG1369">
            <v>2073.73</v>
          </cell>
          <cell r="AH1369"/>
          <cell r="AI1369">
            <v>0</v>
          </cell>
          <cell r="AJ1369">
            <v>0</v>
          </cell>
          <cell r="AK1369">
            <v>0</v>
          </cell>
          <cell r="AL1369"/>
          <cell r="AM1369"/>
          <cell r="AN1369">
            <v>0</v>
          </cell>
          <cell r="AO1369"/>
          <cell r="AP1369">
            <v>0</v>
          </cell>
          <cell r="AQ1369">
            <v>0</v>
          </cell>
          <cell r="AR1369">
            <v>0</v>
          </cell>
          <cell r="AS1369"/>
          <cell r="AT1369"/>
          <cell r="AU1369">
            <v>0</v>
          </cell>
          <cell r="AV1369"/>
          <cell r="AW1369">
            <v>0</v>
          </cell>
          <cell r="AX1369">
            <v>0</v>
          </cell>
          <cell r="AY1369">
            <v>0</v>
          </cell>
          <cell r="AZ1369"/>
          <cell r="BA1369"/>
          <cell r="BB1369">
            <v>0</v>
          </cell>
          <cell r="BC1369"/>
          <cell r="BD1369"/>
          <cell r="BE1369"/>
          <cell r="BF1369">
            <v>0</v>
          </cell>
          <cell r="BG1369"/>
          <cell r="BH1369"/>
          <cell r="BI1369"/>
          <cell r="BJ1369"/>
          <cell r="BK1369"/>
          <cell r="BL1369"/>
          <cell r="BM1369"/>
          <cell r="BN1369">
            <v>0</v>
          </cell>
          <cell r="BO1369"/>
        </row>
        <row r="1370">
          <cell r="I1370" t="str">
            <v>1713946
(4431/17)</v>
          </cell>
          <cell r="J1370" t="str">
            <v>I_1713946
1714724
(4431/17)</v>
          </cell>
          <cell r="K1370">
            <v>2018</v>
          </cell>
          <cell r="L1370">
            <v>2021</v>
          </cell>
          <cell r="M1370">
            <v>7161.67</v>
          </cell>
          <cell r="N1370">
            <v>7161.67</v>
          </cell>
          <cell r="O1370">
            <v>0</v>
          </cell>
          <cell r="P1370">
            <v>0.26</v>
          </cell>
          <cell r="Q1370">
            <v>0.26</v>
          </cell>
          <cell r="R1370">
            <v>0</v>
          </cell>
          <cell r="S1370">
            <v>0</v>
          </cell>
          <cell r="T1370" t="e">
            <v>#N/A</v>
          </cell>
          <cell r="U1370"/>
          <cell r="V1370">
            <v>851.94000000000051</v>
          </cell>
          <cell r="W1370">
            <v>6309.73</v>
          </cell>
          <cell r="X1370">
            <v>0</v>
          </cell>
          <cell r="Y1370">
            <v>0</v>
          </cell>
          <cell r="Z1370">
            <v>6309.73</v>
          </cell>
          <cell r="AA1370">
            <v>0</v>
          </cell>
          <cell r="AB1370">
            <v>0</v>
          </cell>
          <cell r="AC1370">
            <v>0</v>
          </cell>
          <cell r="AD1370">
            <v>6309.73</v>
          </cell>
          <cell r="AE1370"/>
          <cell r="AF1370"/>
          <cell r="AG1370">
            <v>6309.73</v>
          </cell>
          <cell r="AH1370"/>
          <cell r="AI1370">
            <v>0.26</v>
          </cell>
          <cell r="AJ1370">
            <v>0</v>
          </cell>
          <cell r="AK1370">
            <v>0</v>
          </cell>
          <cell r="AL1370"/>
          <cell r="AM1370"/>
          <cell r="AN1370">
            <v>0</v>
          </cell>
          <cell r="AO1370"/>
          <cell r="AP1370">
            <v>0</v>
          </cell>
          <cell r="AQ1370">
            <v>0</v>
          </cell>
          <cell r="AR1370">
            <v>0</v>
          </cell>
          <cell r="AS1370"/>
          <cell r="AT1370"/>
          <cell r="AU1370">
            <v>0</v>
          </cell>
          <cell r="AV1370"/>
          <cell r="AW1370">
            <v>0</v>
          </cell>
          <cell r="AX1370">
            <v>0</v>
          </cell>
          <cell r="AY1370">
            <v>0</v>
          </cell>
          <cell r="AZ1370"/>
          <cell r="BA1370"/>
          <cell r="BB1370">
            <v>0</v>
          </cell>
          <cell r="BC1370"/>
          <cell r="BD1370"/>
          <cell r="BE1370"/>
          <cell r="BF1370">
            <v>0</v>
          </cell>
          <cell r="BG1370"/>
          <cell r="BH1370"/>
          <cell r="BI1370"/>
          <cell r="BJ1370"/>
          <cell r="BK1370"/>
          <cell r="BL1370"/>
          <cell r="BM1370"/>
          <cell r="BN1370">
            <v>0</v>
          </cell>
          <cell r="BO1370"/>
        </row>
        <row r="1371">
          <cell r="I1371" t="str">
            <v xml:space="preserve"> 145545 (1611/15)</v>
          </cell>
          <cell r="J1371" t="str">
            <v>G_145545 (1611/15)</v>
          </cell>
          <cell r="K1371">
            <v>2015</v>
          </cell>
          <cell r="L1371">
            <v>2020</v>
          </cell>
          <cell r="M1371">
            <v>2298.0700000000002</v>
          </cell>
          <cell r="N1371">
            <v>2298.0700000000002</v>
          </cell>
          <cell r="O1371">
            <v>0</v>
          </cell>
          <cell r="P1371">
            <v>0</v>
          </cell>
          <cell r="Q1371">
            <v>0</v>
          </cell>
          <cell r="R1371">
            <v>0</v>
          </cell>
          <cell r="S1371">
            <v>0</v>
          </cell>
          <cell r="T1371" t="e">
            <v>#N/A</v>
          </cell>
          <cell r="U1371"/>
          <cell r="V1371">
            <v>2227.42</v>
          </cell>
          <cell r="W1371">
            <v>70.650000000000006</v>
          </cell>
          <cell r="X1371">
            <v>0</v>
          </cell>
          <cell r="Y1371">
            <v>0</v>
          </cell>
          <cell r="Z1371">
            <v>70.650000000000006</v>
          </cell>
          <cell r="AA1371">
            <v>0</v>
          </cell>
          <cell r="AB1371">
            <v>0</v>
          </cell>
          <cell r="AC1371">
            <v>0</v>
          </cell>
          <cell r="AD1371">
            <v>70.650000000000006</v>
          </cell>
          <cell r="AE1371"/>
          <cell r="AF1371"/>
          <cell r="AG1371">
            <v>70.650000000000006</v>
          </cell>
          <cell r="AH1371"/>
          <cell r="AI1371">
            <v>0</v>
          </cell>
          <cell r="AJ1371">
            <v>0</v>
          </cell>
          <cell r="AK1371"/>
          <cell r="AL1371"/>
          <cell r="AM1371"/>
          <cell r="AN1371">
            <v>0</v>
          </cell>
          <cell r="AO1371"/>
          <cell r="AP1371">
            <v>0</v>
          </cell>
          <cell r="AQ1371">
            <v>0</v>
          </cell>
          <cell r="AR1371"/>
          <cell r="AS1371"/>
          <cell r="AT1371"/>
          <cell r="AU1371">
            <v>0</v>
          </cell>
          <cell r="AV1371"/>
          <cell r="AW1371">
            <v>0</v>
          </cell>
          <cell r="AX1371">
            <v>0</v>
          </cell>
          <cell r="AY1371"/>
          <cell r="AZ1371"/>
          <cell r="BA1371"/>
          <cell r="BB1371">
            <v>0</v>
          </cell>
          <cell r="BC1371"/>
          <cell r="BD1371"/>
          <cell r="BE1371"/>
          <cell r="BF1371"/>
          <cell r="BG1371"/>
          <cell r="BH1371"/>
          <cell r="BI1371"/>
          <cell r="BJ1371"/>
          <cell r="BK1371"/>
          <cell r="BL1371"/>
          <cell r="BM1371"/>
          <cell r="BN1371"/>
          <cell r="BO1371"/>
        </row>
        <row r="1372">
          <cell r="I1372" t="str">
            <v>1616348(4260/17)</v>
          </cell>
          <cell r="J1372" t="str">
            <v>I_1616348 (4260/17)</v>
          </cell>
          <cell r="K1372">
            <v>2018</v>
          </cell>
          <cell r="L1372">
            <v>2020</v>
          </cell>
          <cell r="M1372">
            <v>8165.84</v>
          </cell>
          <cell r="N1372">
            <v>8165.84</v>
          </cell>
          <cell r="O1372">
            <v>0</v>
          </cell>
          <cell r="P1372">
            <v>0.52</v>
          </cell>
          <cell r="Q1372">
            <v>0.52</v>
          </cell>
          <cell r="R1372">
            <v>0</v>
          </cell>
          <cell r="S1372">
            <v>0</v>
          </cell>
          <cell r="T1372" t="e">
            <v>#N/A</v>
          </cell>
          <cell r="U1372"/>
          <cell r="V1372">
            <v>1003.8900000000003</v>
          </cell>
          <cell r="W1372">
            <v>7161.95</v>
          </cell>
          <cell r="X1372">
            <v>0</v>
          </cell>
          <cell r="Y1372">
            <v>0</v>
          </cell>
          <cell r="Z1372">
            <v>7161.95</v>
          </cell>
          <cell r="AA1372">
            <v>0</v>
          </cell>
          <cell r="AB1372">
            <v>0.52</v>
          </cell>
          <cell r="AC1372">
            <v>0</v>
          </cell>
          <cell r="AD1372">
            <v>7161.95</v>
          </cell>
          <cell r="AE1372"/>
          <cell r="AF1372"/>
          <cell r="AG1372">
            <v>7161.95</v>
          </cell>
          <cell r="AH1372"/>
          <cell r="AI1372">
            <v>0</v>
          </cell>
          <cell r="AJ1372">
            <v>0</v>
          </cell>
          <cell r="AK1372">
            <v>0</v>
          </cell>
          <cell r="AL1372"/>
          <cell r="AM1372"/>
          <cell r="AN1372">
            <v>0</v>
          </cell>
          <cell r="AO1372"/>
          <cell r="AP1372">
            <v>0</v>
          </cell>
          <cell r="AQ1372">
            <v>0</v>
          </cell>
          <cell r="AR1372">
            <v>0</v>
          </cell>
          <cell r="AS1372"/>
          <cell r="AT1372"/>
          <cell r="AU1372">
            <v>0</v>
          </cell>
          <cell r="AV1372"/>
          <cell r="AW1372">
            <v>0</v>
          </cell>
          <cell r="AX1372">
            <v>0</v>
          </cell>
          <cell r="AY1372">
            <v>0</v>
          </cell>
          <cell r="AZ1372"/>
          <cell r="BA1372"/>
          <cell r="BB1372">
            <v>0</v>
          </cell>
          <cell r="BC1372"/>
          <cell r="BD1372"/>
          <cell r="BE1372"/>
          <cell r="BF1372">
            <v>0</v>
          </cell>
          <cell r="BG1372"/>
          <cell r="BH1372"/>
          <cell r="BI1372"/>
          <cell r="BJ1372"/>
          <cell r="BK1372"/>
          <cell r="BL1372"/>
          <cell r="BM1372"/>
          <cell r="BN1372">
            <v>0</v>
          </cell>
          <cell r="BO1372"/>
        </row>
        <row r="1373">
          <cell r="I1373"/>
          <cell r="J1373"/>
          <cell r="K1373"/>
          <cell r="L1373"/>
          <cell r="M1373">
            <v>111545.22419000001</v>
          </cell>
          <cell r="N1373" t="e">
            <v>#N/A</v>
          </cell>
          <cell r="O1373" t="e">
            <v>#N/A</v>
          </cell>
          <cell r="P1373">
            <v>0</v>
          </cell>
          <cell r="Q1373" t="e">
            <v>#N/A</v>
          </cell>
          <cell r="R1373" t="e">
            <v>#N/A</v>
          </cell>
          <cell r="S1373">
            <v>0</v>
          </cell>
          <cell r="T1373" t="e">
            <v>#N/A</v>
          </cell>
          <cell r="U1373"/>
          <cell r="V1373">
            <v>111545.22419000001</v>
          </cell>
          <cell r="W1373">
            <v>0</v>
          </cell>
          <cell r="X1373">
            <v>0</v>
          </cell>
          <cell r="Y1373">
            <v>0</v>
          </cell>
          <cell r="Z1373">
            <v>0</v>
          </cell>
          <cell r="AA1373">
            <v>0</v>
          </cell>
          <cell r="AB1373"/>
          <cell r="AC1373"/>
          <cell r="AD1373">
            <v>0</v>
          </cell>
          <cell r="AE1373"/>
          <cell r="AF1373">
            <v>0</v>
          </cell>
          <cell r="AG1373"/>
          <cell r="AH1373">
            <v>0</v>
          </cell>
          <cell r="AI1373"/>
          <cell r="AJ1373"/>
          <cell r="AK1373">
            <v>0</v>
          </cell>
          <cell r="AL1373">
            <v>0</v>
          </cell>
          <cell r="AM1373">
            <v>0</v>
          </cell>
          <cell r="AN1373"/>
          <cell r="AO1373">
            <v>0</v>
          </cell>
          <cell r="AP1373"/>
          <cell r="AQ1373"/>
          <cell r="AR1373">
            <v>0</v>
          </cell>
          <cell r="AS1373">
            <v>0</v>
          </cell>
          <cell r="AT1373">
            <v>0</v>
          </cell>
          <cell r="AU1373"/>
          <cell r="AV1373">
            <v>0</v>
          </cell>
          <cell r="AW1373"/>
          <cell r="AX1373"/>
          <cell r="AY1373">
            <v>0</v>
          </cell>
          <cell r="AZ1373">
            <v>0</v>
          </cell>
          <cell r="BA1373">
            <v>0</v>
          </cell>
          <cell r="BB1373"/>
          <cell r="BC1373">
            <v>0</v>
          </cell>
          <cell r="BD1373">
            <v>0</v>
          </cell>
          <cell r="BE1373">
            <v>0</v>
          </cell>
          <cell r="BF1373">
            <v>0</v>
          </cell>
          <cell r="BG1373">
            <v>0</v>
          </cell>
          <cell r="BH1373">
            <v>0</v>
          </cell>
          <cell r="BI1373">
            <v>0</v>
          </cell>
          <cell r="BJ1373">
            <v>0</v>
          </cell>
          <cell r="BK1373"/>
          <cell r="BL1373"/>
          <cell r="BM1373"/>
          <cell r="BN1373">
            <v>0</v>
          </cell>
          <cell r="BO1373"/>
        </row>
        <row r="1374">
          <cell r="I1374" t="str">
            <v>1700492-Р
(3919/17)</v>
          </cell>
          <cell r="J1374" t="str">
            <v>H_1700492-Р
(3919/17)</v>
          </cell>
          <cell r="K1374">
            <v>2017</v>
          </cell>
          <cell r="L1374">
            <v>2020</v>
          </cell>
          <cell r="M1374">
            <v>5306.58428</v>
          </cell>
          <cell r="N1374">
            <v>5372.25</v>
          </cell>
          <cell r="O1374">
            <v>-65.665719999999965</v>
          </cell>
          <cell r="P1374">
            <v>0</v>
          </cell>
          <cell r="Q1374">
            <v>0</v>
          </cell>
          <cell r="R1374">
            <v>0</v>
          </cell>
          <cell r="S1374">
            <v>0</v>
          </cell>
          <cell r="T1374" t="e">
            <v>#N/A</v>
          </cell>
          <cell r="U1374"/>
          <cell r="V1374">
            <v>635.08428000000004</v>
          </cell>
          <cell r="W1374">
            <v>4671.5</v>
          </cell>
          <cell r="X1374">
            <v>0</v>
          </cell>
          <cell r="Y1374">
            <v>0</v>
          </cell>
          <cell r="Z1374">
            <v>4671.5</v>
          </cell>
          <cell r="AA1374">
            <v>0</v>
          </cell>
          <cell r="AB1374">
            <v>0</v>
          </cell>
          <cell r="AC1374">
            <v>0</v>
          </cell>
          <cell r="AD1374">
            <v>4671.5</v>
          </cell>
          <cell r="AE1374"/>
          <cell r="AF1374"/>
          <cell r="AG1374">
            <v>4671.5</v>
          </cell>
          <cell r="AH1374"/>
          <cell r="AI1374">
            <v>0</v>
          </cell>
          <cell r="AJ1374">
            <v>0</v>
          </cell>
          <cell r="AK1374">
            <v>0</v>
          </cell>
          <cell r="AL1374"/>
          <cell r="AM1374"/>
          <cell r="AN1374">
            <v>0</v>
          </cell>
          <cell r="AO1374"/>
          <cell r="AP1374">
            <v>0</v>
          </cell>
          <cell r="AQ1374">
            <v>0</v>
          </cell>
          <cell r="AR1374">
            <v>0</v>
          </cell>
          <cell r="AS1374"/>
          <cell r="AT1374"/>
          <cell r="AU1374">
            <v>0</v>
          </cell>
          <cell r="AV1374"/>
          <cell r="AW1374">
            <v>0</v>
          </cell>
          <cell r="AX1374">
            <v>0</v>
          </cell>
          <cell r="AY1374">
            <v>0</v>
          </cell>
          <cell r="AZ1374"/>
          <cell r="BA1374"/>
          <cell r="BB1374">
            <v>0</v>
          </cell>
          <cell r="BC1374"/>
          <cell r="BD1374"/>
          <cell r="BE1374"/>
          <cell r="BF1374">
            <v>0</v>
          </cell>
          <cell r="BG1374"/>
          <cell r="BH1374"/>
          <cell r="BI1374"/>
          <cell r="BJ1374"/>
          <cell r="BK1374"/>
          <cell r="BL1374"/>
          <cell r="BM1374"/>
          <cell r="BN1374">
            <v>0</v>
          </cell>
          <cell r="BO1374"/>
        </row>
        <row r="1375">
          <cell r="I1375" t="str">
            <v>1717308
(5384/18)</v>
          </cell>
          <cell r="J1375" t="str">
            <v>I_1717308
(5384/18)</v>
          </cell>
          <cell r="K1375">
            <v>2019</v>
          </cell>
          <cell r="L1375">
            <v>2020</v>
          </cell>
          <cell r="M1375">
            <v>29487.57</v>
          </cell>
          <cell r="N1375">
            <v>29487.57</v>
          </cell>
          <cell r="O1375">
            <v>0</v>
          </cell>
          <cell r="P1375">
            <v>0</v>
          </cell>
          <cell r="Q1375">
            <v>0</v>
          </cell>
          <cell r="R1375">
            <v>0</v>
          </cell>
          <cell r="S1375">
            <v>0</v>
          </cell>
          <cell r="T1375" t="e">
            <v>#N/A</v>
          </cell>
          <cell r="U1375"/>
          <cell r="V1375">
            <v>1452.6599999999999</v>
          </cell>
          <cell r="W1375">
            <v>28034.91</v>
          </cell>
          <cell r="X1375">
            <v>0</v>
          </cell>
          <cell r="Y1375">
            <v>0</v>
          </cell>
          <cell r="Z1375">
            <v>28034.91</v>
          </cell>
          <cell r="AA1375">
            <v>0</v>
          </cell>
          <cell r="AB1375">
            <v>0</v>
          </cell>
          <cell r="AC1375">
            <v>0</v>
          </cell>
          <cell r="AD1375">
            <v>28034.91</v>
          </cell>
          <cell r="AE1375"/>
          <cell r="AF1375"/>
          <cell r="AG1375">
            <v>28034.91</v>
          </cell>
          <cell r="AH1375"/>
          <cell r="AI1375">
            <v>0</v>
          </cell>
          <cell r="AJ1375">
            <v>0</v>
          </cell>
          <cell r="AK1375">
            <v>0</v>
          </cell>
          <cell r="AL1375"/>
          <cell r="AM1375"/>
          <cell r="AN1375">
            <v>0</v>
          </cell>
          <cell r="AO1375"/>
          <cell r="AP1375">
            <v>0</v>
          </cell>
          <cell r="AQ1375">
            <v>0</v>
          </cell>
          <cell r="AR1375">
            <v>0</v>
          </cell>
          <cell r="AS1375"/>
          <cell r="AT1375"/>
          <cell r="AU1375">
            <v>0</v>
          </cell>
          <cell r="AV1375"/>
          <cell r="AW1375">
            <v>0</v>
          </cell>
          <cell r="AX1375">
            <v>0</v>
          </cell>
          <cell r="AY1375">
            <v>0</v>
          </cell>
          <cell r="AZ1375"/>
          <cell r="BA1375"/>
          <cell r="BB1375">
            <v>0</v>
          </cell>
          <cell r="BC1375"/>
          <cell r="BD1375"/>
          <cell r="BE1375"/>
          <cell r="BF1375">
            <v>0</v>
          </cell>
          <cell r="BG1375"/>
          <cell r="BH1375"/>
          <cell r="BI1375"/>
          <cell r="BJ1375"/>
          <cell r="BK1375"/>
          <cell r="BL1375"/>
          <cell r="BM1375"/>
          <cell r="BN1375">
            <v>0</v>
          </cell>
          <cell r="BO1375"/>
        </row>
        <row r="1376">
          <cell r="I1376" t="str">
            <v>1801949
(4733/18)</v>
          </cell>
          <cell r="J1376" t="str">
            <v>I_1801949
(4733/18)</v>
          </cell>
          <cell r="K1376" t="str">
            <v>2018</v>
          </cell>
          <cell r="L1376">
            <v>2021</v>
          </cell>
          <cell r="M1376">
            <v>6081.85</v>
          </cell>
          <cell r="N1376">
            <v>6081.85</v>
          </cell>
          <cell r="O1376">
            <v>0</v>
          </cell>
          <cell r="P1376">
            <v>0.5</v>
          </cell>
          <cell r="Q1376">
            <v>0.5</v>
          </cell>
          <cell r="R1376">
            <v>0</v>
          </cell>
          <cell r="S1376">
            <v>0.5</v>
          </cell>
          <cell r="T1376" t="e">
            <v>#N/A</v>
          </cell>
          <cell r="U1376"/>
          <cell r="V1376">
            <v>668.13000000000102</v>
          </cell>
          <cell r="W1376">
            <v>5413.7199999999993</v>
          </cell>
          <cell r="X1376">
            <v>0</v>
          </cell>
          <cell r="Y1376">
            <v>0</v>
          </cell>
          <cell r="Z1376">
            <v>5413.7199999999993</v>
          </cell>
          <cell r="AA1376">
            <v>0</v>
          </cell>
          <cell r="AB1376">
            <v>0</v>
          </cell>
          <cell r="AC1376">
            <v>0</v>
          </cell>
          <cell r="AD1376">
            <v>88.57</v>
          </cell>
          <cell r="AE1376"/>
          <cell r="AF1376"/>
          <cell r="AG1376">
            <v>88.57</v>
          </cell>
          <cell r="AH1376"/>
          <cell r="AI1376">
            <v>0.5</v>
          </cell>
          <cell r="AJ1376">
            <v>0.5</v>
          </cell>
          <cell r="AK1376">
            <v>5325.15</v>
          </cell>
          <cell r="AL1376"/>
          <cell r="AM1376"/>
          <cell r="AN1376">
            <v>5325.15</v>
          </cell>
          <cell r="AO1376"/>
          <cell r="AP1376">
            <v>0</v>
          </cell>
          <cell r="AQ1376">
            <v>0</v>
          </cell>
          <cell r="AR1376">
            <v>0</v>
          </cell>
          <cell r="AS1376"/>
          <cell r="AT1376"/>
          <cell r="AU1376">
            <v>0</v>
          </cell>
          <cell r="AV1376"/>
          <cell r="AW1376">
            <v>0</v>
          </cell>
          <cell r="AX1376">
            <v>0</v>
          </cell>
          <cell r="AY1376">
            <v>0</v>
          </cell>
          <cell r="AZ1376"/>
          <cell r="BA1376"/>
          <cell r="BB1376">
            <v>0</v>
          </cell>
          <cell r="BC1376"/>
          <cell r="BD1376"/>
          <cell r="BE1376"/>
          <cell r="BF1376">
            <v>0</v>
          </cell>
          <cell r="BG1376"/>
          <cell r="BH1376"/>
          <cell r="BI1376"/>
          <cell r="BJ1376"/>
          <cell r="BK1376"/>
          <cell r="BL1376"/>
          <cell r="BM1376"/>
          <cell r="BN1376">
            <v>0</v>
          </cell>
          <cell r="BO1376"/>
        </row>
        <row r="1377">
          <cell r="I1377" t="str">
            <v>150642-Р
150978-Р
(1638/15)</v>
          </cell>
          <cell r="J1377" t="str">
            <v>F_150642-Р
(1638/15)</v>
          </cell>
          <cell r="K1377">
            <v>2015</v>
          </cell>
          <cell r="L1377">
            <v>2020</v>
          </cell>
          <cell r="M1377">
            <v>1712.2</v>
          </cell>
          <cell r="N1377">
            <v>1712.2</v>
          </cell>
          <cell r="O1377">
            <v>0</v>
          </cell>
          <cell r="P1377">
            <v>0</v>
          </cell>
          <cell r="Q1377">
            <v>0</v>
          </cell>
          <cell r="R1377">
            <v>0</v>
          </cell>
          <cell r="S1377">
            <v>0</v>
          </cell>
          <cell r="T1377" t="e">
            <v>#N/A</v>
          </cell>
          <cell r="U1377"/>
          <cell r="V1377">
            <v>1459.88</v>
          </cell>
          <cell r="W1377">
            <v>252.32</v>
          </cell>
          <cell r="X1377">
            <v>0</v>
          </cell>
          <cell r="Y1377">
            <v>0</v>
          </cell>
          <cell r="Z1377">
            <v>252.32</v>
          </cell>
          <cell r="AA1377">
            <v>0</v>
          </cell>
          <cell r="AB1377">
            <v>0</v>
          </cell>
          <cell r="AC1377">
            <v>0</v>
          </cell>
          <cell r="AD1377">
            <v>252.32</v>
          </cell>
          <cell r="AE1377"/>
          <cell r="AF1377"/>
          <cell r="AG1377">
            <v>252.32</v>
          </cell>
          <cell r="AH1377"/>
          <cell r="AI1377">
            <v>0</v>
          </cell>
          <cell r="AJ1377">
            <v>0</v>
          </cell>
          <cell r="AK1377">
            <v>0</v>
          </cell>
          <cell r="AL1377"/>
          <cell r="AM1377"/>
          <cell r="AN1377">
            <v>0</v>
          </cell>
          <cell r="AO1377"/>
          <cell r="AP1377">
            <v>0</v>
          </cell>
          <cell r="AQ1377">
            <v>0</v>
          </cell>
          <cell r="AR1377">
            <v>0</v>
          </cell>
          <cell r="AS1377"/>
          <cell r="AT1377"/>
          <cell r="AU1377">
            <v>0</v>
          </cell>
          <cell r="AV1377"/>
          <cell r="AW1377">
            <v>0</v>
          </cell>
          <cell r="AX1377">
            <v>0</v>
          </cell>
          <cell r="AY1377">
            <v>0</v>
          </cell>
          <cell r="AZ1377"/>
          <cell r="BA1377"/>
          <cell r="BB1377">
            <v>0</v>
          </cell>
          <cell r="BC1377"/>
          <cell r="BD1377"/>
          <cell r="BE1377"/>
          <cell r="BF1377">
            <v>0</v>
          </cell>
          <cell r="BG1377"/>
          <cell r="BH1377"/>
          <cell r="BI1377"/>
          <cell r="BJ1377"/>
          <cell r="BK1377"/>
          <cell r="BL1377"/>
          <cell r="BM1377"/>
          <cell r="BN1377">
            <v>0</v>
          </cell>
          <cell r="BO1377"/>
        </row>
        <row r="1378">
          <cell r="I1378" t="str">
            <v>151210-Р
(1981/15)</v>
          </cell>
          <cell r="J1378" t="str">
            <v>F_151210-Р
(1981/15)</v>
          </cell>
          <cell r="K1378">
            <v>2015</v>
          </cell>
          <cell r="L1378">
            <v>2020</v>
          </cell>
          <cell r="M1378">
            <v>55151.859909999999</v>
          </cell>
          <cell r="N1378">
            <v>76687.179999999993</v>
          </cell>
          <cell r="O1378"/>
          <cell r="P1378">
            <v>7.1070000000000002</v>
          </cell>
          <cell r="Q1378">
            <v>7.1070000000000002</v>
          </cell>
          <cell r="R1378">
            <v>0</v>
          </cell>
          <cell r="S1378">
            <v>0</v>
          </cell>
          <cell r="T1378" t="e">
            <v>#N/A</v>
          </cell>
          <cell r="U1378"/>
          <cell r="V1378">
            <v>31861.699909999999</v>
          </cell>
          <cell r="W1378">
            <v>23290.16</v>
          </cell>
          <cell r="X1378">
            <v>0</v>
          </cell>
          <cell r="Y1378">
            <v>0</v>
          </cell>
          <cell r="Z1378">
            <v>23290.16</v>
          </cell>
          <cell r="AA1378">
            <v>0</v>
          </cell>
          <cell r="AB1378">
            <v>7.1070000000000002</v>
          </cell>
          <cell r="AC1378">
            <v>0</v>
          </cell>
          <cell r="AD1378">
            <v>23290.16</v>
          </cell>
          <cell r="AE1378"/>
          <cell r="AF1378"/>
          <cell r="AG1378">
            <v>23290.16</v>
          </cell>
          <cell r="AH1378"/>
          <cell r="AI1378">
            <v>0</v>
          </cell>
          <cell r="AJ1378">
            <v>0</v>
          </cell>
          <cell r="AK1378">
            <v>0</v>
          </cell>
          <cell r="AL1378"/>
          <cell r="AM1378"/>
          <cell r="AN1378">
            <v>0</v>
          </cell>
          <cell r="AO1378"/>
          <cell r="AP1378">
            <v>0</v>
          </cell>
          <cell r="AQ1378">
            <v>0</v>
          </cell>
          <cell r="AR1378">
            <v>0</v>
          </cell>
          <cell r="AS1378"/>
          <cell r="AT1378"/>
          <cell r="AU1378">
            <v>0</v>
          </cell>
          <cell r="AV1378"/>
          <cell r="AW1378">
            <v>0</v>
          </cell>
          <cell r="AX1378">
            <v>0</v>
          </cell>
          <cell r="AY1378">
            <v>0</v>
          </cell>
          <cell r="AZ1378"/>
          <cell r="BA1378"/>
          <cell r="BB1378">
            <v>0</v>
          </cell>
          <cell r="BC1378"/>
          <cell r="BD1378"/>
          <cell r="BE1378"/>
          <cell r="BF1378">
            <v>0</v>
          </cell>
          <cell r="BG1378"/>
          <cell r="BH1378"/>
          <cell r="BI1378"/>
          <cell r="BJ1378"/>
          <cell r="BK1378"/>
          <cell r="BL1378"/>
          <cell r="BM1378"/>
          <cell r="BN1378">
            <v>0</v>
          </cell>
          <cell r="BO1378"/>
        </row>
        <row r="1379">
          <cell r="I1379" t="str">
            <v>131425(2972/15)</v>
          </cell>
          <cell r="J1379" t="str">
            <v>G_131425 (2972/15)</v>
          </cell>
          <cell r="K1379">
            <v>2016</v>
          </cell>
          <cell r="L1379">
            <v>2023</v>
          </cell>
          <cell r="M1379">
            <v>562.39</v>
          </cell>
          <cell r="N1379">
            <v>562.39</v>
          </cell>
          <cell r="O1379">
            <v>0</v>
          </cell>
          <cell r="P1379">
            <v>0.1</v>
          </cell>
          <cell r="Q1379">
            <v>0.1</v>
          </cell>
          <cell r="R1379">
            <v>0</v>
          </cell>
          <cell r="S1379">
            <v>0</v>
          </cell>
          <cell r="T1379" t="e">
            <v>#N/A</v>
          </cell>
          <cell r="U1379"/>
          <cell r="V1379">
            <v>225.34999999999997</v>
          </cell>
          <cell r="W1379">
            <v>337.04</v>
          </cell>
          <cell r="X1379">
            <v>0</v>
          </cell>
          <cell r="Y1379">
            <v>0</v>
          </cell>
          <cell r="Z1379">
            <v>337.04</v>
          </cell>
          <cell r="AA1379">
            <v>0</v>
          </cell>
          <cell r="AB1379">
            <v>0</v>
          </cell>
          <cell r="AC1379">
            <v>0</v>
          </cell>
          <cell r="AD1379">
            <v>10</v>
          </cell>
          <cell r="AE1379"/>
          <cell r="AF1379"/>
          <cell r="AG1379">
            <v>10</v>
          </cell>
          <cell r="AH1379"/>
          <cell r="AI1379">
            <v>0</v>
          </cell>
          <cell r="AJ1379">
            <v>0</v>
          </cell>
          <cell r="AK1379">
            <v>10</v>
          </cell>
          <cell r="AL1379"/>
          <cell r="AM1379"/>
          <cell r="AN1379">
            <v>10</v>
          </cell>
          <cell r="AO1379"/>
          <cell r="AP1379">
            <v>0</v>
          </cell>
          <cell r="AQ1379">
            <v>0</v>
          </cell>
          <cell r="AR1379">
            <v>10</v>
          </cell>
          <cell r="AS1379"/>
          <cell r="AT1379"/>
          <cell r="AU1379">
            <v>10</v>
          </cell>
          <cell r="AV1379"/>
          <cell r="AW1379">
            <v>0.1</v>
          </cell>
          <cell r="AX1379">
            <v>0</v>
          </cell>
          <cell r="AY1379">
            <v>307.04000000000002</v>
          </cell>
          <cell r="AZ1379"/>
          <cell r="BA1379"/>
          <cell r="BB1379">
            <v>307.04000000000002</v>
          </cell>
          <cell r="BC1379"/>
          <cell r="BD1379"/>
          <cell r="BE1379"/>
          <cell r="BF1379">
            <v>0</v>
          </cell>
          <cell r="BG1379"/>
          <cell r="BH1379"/>
          <cell r="BI1379"/>
          <cell r="BJ1379"/>
          <cell r="BK1379"/>
          <cell r="BL1379"/>
          <cell r="BM1379"/>
          <cell r="BN1379">
            <v>0</v>
          </cell>
          <cell r="BO1379"/>
        </row>
        <row r="1380">
          <cell r="I1380" t="str">
            <v>143365-Р(1464/14)</v>
          </cell>
          <cell r="J1380" t="str">
            <v xml:space="preserve">F_143365-Р (1464/14) </v>
          </cell>
          <cell r="K1380">
            <v>2015</v>
          </cell>
          <cell r="L1380">
            <v>2023</v>
          </cell>
          <cell r="M1380">
            <v>3015.9</v>
          </cell>
          <cell r="N1380">
            <v>3015.9</v>
          </cell>
          <cell r="O1380">
            <v>0</v>
          </cell>
          <cell r="P1380">
            <v>0.4</v>
          </cell>
          <cell r="Q1380">
            <v>0.4</v>
          </cell>
          <cell r="R1380">
            <v>0</v>
          </cell>
          <cell r="S1380">
            <v>0</v>
          </cell>
          <cell r="T1380" t="e">
            <v>#N/A</v>
          </cell>
          <cell r="U1380"/>
          <cell r="V1380">
            <v>491.86000000000013</v>
          </cell>
          <cell r="W1380">
            <v>2524.04</v>
          </cell>
          <cell r="X1380">
            <v>0</v>
          </cell>
          <cell r="Y1380">
            <v>0</v>
          </cell>
          <cell r="Z1380">
            <v>2524.04</v>
          </cell>
          <cell r="AA1380">
            <v>0</v>
          </cell>
          <cell r="AB1380">
            <v>0</v>
          </cell>
          <cell r="AC1380">
            <v>0</v>
          </cell>
          <cell r="AD1380">
            <v>10</v>
          </cell>
          <cell r="AE1380"/>
          <cell r="AF1380"/>
          <cell r="AG1380">
            <v>10</v>
          </cell>
          <cell r="AH1380"/>
          <cell r="AI1380">
            <v>0</v>
          </cell>
          <cell r="AJ1380">
            <v>0</v>
          </cell>
          <cell r="AK1380">
            <v>10</v>
          </cell>
          <cell r="AL1380"/>
          <cell r="AM1380"/>
          <cell r="AN1380">
            <v>10</v>
          </cell>
          <cell r="AO1380"/>
          <cell r="AP1380">
            <v>0</v>
          </cell>
          <cell r="AQ1380">
            <v>0</v>
          </cell>
          <cell r="AR1380">
            <v>10</v>
          </cell>
          <cell r="AS1380"/>
          <cell r="AT1380"/>
          <cell r="AU1380">
            <v>10</v>
          </cell>
          <cell r="AV1380"/>
          <cell r="AW1380">
            <v>0.4</v>
          </cell>
          <cell r="AX1380">
            <v>0</v>
          </cell>
          <cell r="AY1380">
            <v>2494.04</v>
          </cell>
          <cell r="AZ1380"/>
          <cell r="BA1380"/>
          <cell r="BB1380">
            <v>2494.04</v>
          </cell>
          <cell r="BC1380"/>
          <cell r="BD1380"/>
          <cell r="BE1380"/>
          <cell r="BF1380">
            <v>0</v>
          </cell>
          <cell r="BG1380"/>
          <cell r="BH1380"/>
          <cell r="BI1380"/>
          <cell r="BJ1380"/>
          <cell r="BK1380"/>
          <cell r="BL1380"/>
          <cell r="BM1380"/>
          <cell r="BN1380">
            <v>0</v>
          </cell>
          <cell r="BO1380"/>
        </row>
        <row r="1381">
          <cell r="I1381" t="str">
            <v>1905144(5969/19)</v>
          </cell>
          <cell r="J1381" t="str">
            <v>J_1905144 (5969/19)</v>
          </cell>
          <cell r="K1381">
            <v>2019</v>
          </cell>
          <cell r="L1381">
            <v>2021</v>
          </cell>
          <cell r="M1381">
            <v>5373.68</v>
          </cell>
          <cell r="N1381">
            <v>5373.68</v>
          </cell>
          <cell r="O1381">
            <v>0</v>
          </cell>
          <cell r="P1381">
            <v>0.08</v>
          </cell>
          <cell r="Q1381">
            <v>0.08</v>
          </cell>
          <cell r="R1381">
            <v>0</v>
          </cell>
          <cell r="S1381">
            <v>0</v>
          </cell>
          <cell r="T1381" t="e">
            <v>#N/A</v>
          </cell>
          <cell r="U1381"/>
          <cell r="V1381">
            <v>83.350000000000364</v>
          </cell>
          <cell r="W1381">
            <v>5290.33</v>
          </cell>
          <cell r="X1381">
            <v>0</v>
          </cell>
          <cell r="Y1381">
            <v>0</v>
          </cell>
          <cell r="Z1381">
            <v>5290.33</v>
          </cell>
          <cell r="AA1381">
            <v>0</v>
          </cell>
          <cell r="AB1381">
            <v>0</v>
          </cell>
          <cell r="AC1381">
            <v>0</v>
          </cell>
          <cell r="AD1381">
            <v>1064.53</v>
          </cell>
          <cell r="AE1381"/>
          <cell r="AF1381"/>
          <cell r="AG1381">
            <v>1064.53</v>
          </cell>
          <cell r="AH1381"/>
          <cell r="AI1381">
            <v>0.08</v>
          </cell>
          <cell r="AJ1381">
            <v>0</v>
          </cell>
          <cell r="AK1381">
            <v>4225.8</v>
          </cell>
          <cell r="AL1381"/>
          <cell r="AM1381"/>
          <cell r="AN1381">
            <v>4225.8</v>
          </cell>
          <cell r="AO1381"/>
          <cell r="AP1381">
            <v>0</v>
          </cell>
          <cell r="AQ1381">
            <v>0</v>
          </cell>
          <cell r="AR1381">
            <v>0</v>
          </cell>
          <cell r="AS1381"/>
          <cell r="AT1381"/>
          <cell r="AU1381">
            <v>0</v>
          </cell>
          <cell r="AV1381"/>
          <cell r="AW1381">
            <v>0</v>
          </cell>
          <cell r="AX1381">
            <v>0</v>
          </cell>
          <cell r="AY1381">
            <v>0</v>
          </cell>
          <cell r="AZ1381"/>
          <cell r="BA1381"/>
          <cell r="BB1381">
            <v>0</v>
          </cell>
          <cell r="BC1381"/>
          <cell r="BD1381"/>
          <cell r="BE1381"/>
          <cell r="BF1381">
            <v>0</v>
          </cell>
          <cell r="BG1381"/>
          <cell r="BH1381"/>
          <cell r="BI1381"/>
          <cell r="BJ1381"/>
          <cell r="BK1381"/>
          <cell r="BL1381"/>
          <cell r="BM1381"/>
          <cell r="BN1381">
            <v>0</v>
          </cell>
          <cell r="BO1381"/>
        </row>
        <row r="1382">
          <cell r="I1382" t="str">
            <v>1824792(5869/19)</v>
          </cell>
          <cell r="J1382" t="str">
            <v>J_1824792 (5869/19)</v>
          </cell>
          <cell r="K1382">
            <v>2019</v>
          </cell>
          <cell r="L1382">
            <v>2020</v>
          </cell>
          <cell r="M1382">
            <v>2655.3</v>
          </cell>
          <cell r="N1382">
            <v>2655.3</v>
          </cell>
          <cell r="O1382">
            <v>0</v>
          </cell>
          <cell r="P1382">
            <v>0.6</v>
          </cell>
          <cell r="Q1382">
            <v>0.6</v>
          </cell>
          <cell r="R1382">
            <v>0</v>
          </cell>
          <cell r="S1382">
            <v>0</v>
          </cell>
          <cell r="T1382" t="e">
            <v>#N/A</v>
          </cell>
          <cell r="U1382"/>
          <cell r="V1382">
            <v>78.7800000000002</v>
          </cell>
          <cell r="W1382">
            <v>2576.52</v>
          </cell>
          <cell r="X1382">
            <v>0</v>
          </cell>
          <cell r="Y1382">
            <v>0</v>
          </cell>
          <cell r="Z1382">
            <v>2576.52</v>
          </cell>
          <cell r="AA1382">
            <v>0</v>
          </cell>
          <cell r="AB1382">
            <v>0.6</v>
          </cell>
          <cell r="AC1382">
            <v>0</v>
          </cell>
          <cell r="AD1382">
            <v>2576.52</v>
          </cell>
          <cell r="AE1382"/>
          <cell r="AF1382"/>
          <cell r="AG1382">
            <v>2576.52</v>
          </cell>
          <cell r="AH1382"/>
          <cell r="AI1382">
            <v>0</v>
          </cell>
          <cell r="AJ1382">
            <v>0</v>
          </cell>
          <cell r="AK1382">
            <v>0</v>
          </cell>
          <cell r="AL1382"/>
          <cell r="AM1382"/>
          <cell r="AN1382">
            <v>0</v>
          </cell>
          <cell r="AO1382"/>
          <cell r="AP1382">
            <v>0</v>
          </cell>
          <cell r="AQ1382">
            <v>0</v>
          </cell>
          <cell r="AR1382">
            <v>0</v>
          </cell>
          <cell r="AS1382"/>
          <cell r="AT1382"/>
          <cell r="AU1382">
            <v>0</v>
          </cell>
          <cell r="AV1382"/>
          <cell r="AW1382">
            <v>0</v>
          </cell>
          <cell r="AX1382">
            <v>0</v>
          </cell>
          <cell r="AY1382">
            <v>0</v>
          </cell>
          <cell r="AZ1382"/>
          <cell r="BA1382"/>
          <cell r="BB1382">
            <v>0</v>
          </cell>
          <cell r="BC1382"/>
          <cell r="BD1382"/>
          <cell r="BE1382"/>
          <cell r="BF1382">
            <v>0</v>
          </cell>
          <cell r="BG1382"/>
          <cell r="BH1382"/>
          <cell r="BI1382"/>
          <cell r="BJ1382"/>
          <cell r="BK1382"/>
          <cell r="BL1382"/>
          <cell r="BM1382"/>
          <cell r="BN1382">
            <v>0</v>
          </cell>
          <cell r="BO1382"/>
        </row>
        <row r="1383">
          <cell r="I1383" t="str">
            <v>1909924
(6125/19)</v>
          </cell>
          <cell r="J1383" t="str">
            <v xml:space="preserve">J_1909924
(6125/19) </v>
          </cell>
          <cell r="K1383">
            <v>2019</v>
          </cell>
          <cell r="L1383">
            <v>2020</v>
          </cell>
          <cell r="M1383">
            <v>2197.89</v>
          </cell>
          <cell r="N1383">
            <v>2197.89</v>
          </cell>
          <cell r="O1383">
            <v>0</v>
          </cell>
          <cell r="P1383">
            <v>0.04</v>
          </cell>
          <cell r="Q1383">
            <v>0.04</v>
          </cell>
          <cell r="R1383">
            <v>0</v>
          </cell>
          <cell r="S1383">
            <v>0</v>
          </cell>
          <cell r="T1383" t="e">
            <v>#N/A</v>
          </cell>
          <cell r="U1383"/>
          <cell r="V1383">
            <v>150.77999999999997</v>
          </cell>
          <cell r="W1383">
            <v>2047.11</v>
          </cell>
          <cell r="X1383">
            <v>0</v>
          </cell>
          <cell r="Y1383">
            <v>0</v>
          </cell>
          <cell r="Z1383">
            <v>2047.11</v>
          </cell>
          <cell r="AA1383">
            <v>0</v>
          </cell>
          <cell r="AB1383">
            <v>0.04</v>
          </cell>
          <cell r="AC1383">
            <v>0</v>
          </cell>
          <cell r="AD1383">
            <v>2047.11</v>
          </cell>
          <cell r="AE1383"/>
          <cell r="AF1383"/>
          <cell r="AG1383">
            <v>2047.11</v>
          </cell>
          <cell r="AH1383"/>
          <cell r="AI1383">
            <v>0</v>
          </cell>
          <cell r="AJ1383">
            <v>0</v>
          </cell>
          <cell r="AK1383">
            <v>0</v>
          </cell>
          <cell r="AL1383"/>
          <cell r="AM1383"/>
          <cell r="AN1383">
            <v>0</v>
          </cell>
          <cell r="AO1383"/>
          <cell r="AP1383">
            <v>0</v>
          </cell>
          <cell r="AQ1383">
            <v>0</v>
          </cell>
          <cell r="AR1383">
            <v>0</v>
          </cell>
          <cell r="AS1383"/>
          <cell r="AT1383"/>
          <cell r="AU1383">
            <v>0</v>
          </cell>
          <cell r="AV1383"/>
          <cell r="AW1383">
            <v>0</v>
          </cell>
          <cell r="AX1383">
            <v>0</v>
          </cell>
          <cell r="AY1383">
            <v>0</v>
          </cell>
          <cell r="AZ1383"/>
          <cell r="BA1383"/>
          <cell r="BB1383">
            <v>0</v>
          </cell>
          <cell r="BC1383"/>
          <cell r="BD1383"/>
          <cell r="BE1383"/>
          <cell r="BF1383">
            <v>0</v>
          </cell>
          <cell r="BG1383"/>
          <cell r="BH1383"/>
          <cell r="BI1383"/>
          <cell r="BJ1383"/>
          <cell r="BK1383"/>
          <cell r="BL1383"/>
          <cell r="BM1383"/>
          <cell r="BN1383">
            <v>0</v>
          </cell>
          <cell r="BO1383"/>
        </row>
        <row r="1384">
          <cell r="I1384"/>
          <cell r="J1384"/>
          <cell r="K1384"/>
          <cell r="L1384"/>
          <cell r="M1384">
            <v>20231.849999999999</v>
          </cell>
          <cell r="N1384" t="e">
            <v>#N/A</v>
          </cell>
          <cell r="O1384" t="e">
            <v>#N/A</v>
          </cell>
          <cell r="P1384">
            <v>0</v>
          </cell>
          <cell r="Q1384" t="e">
            <v>#N/A</v>
          </cell>
          <cell r="R1384" t="e">
            <v>#N/A</v>
          </cell>
          <cell r="S1384">
            <v>0</v>
          </cell>
          <cell r="T1384" t="e">
            <v>#N/A</v>
          </cell>
          <cell r="U1384"/>
          <cell r="V1384">
            <v>20231.849999999999</v>
          </cell>
          <cell r="W1384">
            <v>0</v>
          </cell>
          <cell r="X1384">
            <v>0</v>
          </cell>
          <cell r="Y1384">
            <v>0</v>
          </cell>
          <cell r="Z1384">
            <v>0</v>
          </cell>
          <cell r="AA1384">
            <v>0</v>
          </cell>
          <cell r="AB1384"/>
          <cell r="AC1384"/>
          <cell r="AD1384">
            <v>0</v>
          </cell>
          <cell r="AE1384"/>
          <cell r="AF1384">
            <v>0</v>
          </cell>
          <cell r="AG1384"/>
          <cell r="AH1384">
            <v>0</v>
          </cell>
          <cell r="AI1384"/>
          <cell r="AJ1384"/>
          <cell r="AK1384">
            <v>0</v>
          </cell>
          <cell r="AL1384">
            <v>0</v>
          </cell>
          <cell r="AM1384">
            <v>0</v>
          </cell>
          <cell r="AN1384"/>
          <cell r="AO1384">
            <v>0</v>
          </cell>
          <cell r="AP1384"/>
          <cell r="AQ1384"/>
          <cell r="AR1384">
            <v>0</v>
          </cell>
          <cell r="AS1384">
            <v>0</v>
          </cell>
          <cell r="AT1384">
            <v>0</v>
          </cell>
          <cell r="AU1384"/>
          <cell r="AV1384">
            <v>0</v>
          </cell>
          <cell r="AW1384"/>
          <cell r="AX1384"/>
          <cell r="AY1384">
            <v>0</v>
          </cell>
          <cell r="AZ1384">
            <v>0</v>
          </cell>
          <cell r="BA1384">
            <v>0</v>
          </cell>
          <cell r="BB1384"/>
          <cell r="BC1384">
            <v>0</v>
          </cell>
          <cell r="BD1384">
            <v>0</v>
          </cell>
          <cell r="BE1384">
            <v>0</v>
          </cell>
          <cell r="BF1384">
            <v>0</v>
          </cell>
          <cell r="BG1384">
            <v>0</v>
          </cell>
          <cell r="BH1384">
            <v>0</v>
          </cell>
          <cell r="BI1384">
            <v>0</v>
          </cell>
          <cell r="BJ1384">
            <v>0</v>
          </cell>
          <cell r="BK1384"/>
          <cell r="BL1384"/>
          <cell r="BM1384"/>
          <cell r="BN1384">
            <v>0</v>
          </cell>
          <cell r="BO1384"/>
        </row>
        <row r="1385">
          <cell r="I1385" t="str">
            <v>142944
(1386/14)</v>
          </cell>
          <cell r="J1385" t="str">
            <v>F_142944(1386/14)</v>
          </cell>
          <cell r="K1385"/>
          <cell r="L1385"/>
          <cell r="M1385">
            <v>1541.02</v>
          </cell>
          <cell r="N1385">
            <v>1541.02</v>
          </cell>
          <cell r="O1385">
            <v>0</v>
          </cell>
          <cell r="P1385">
            <v>0</v>
          </cell>
          <cell r="Q1385">
            <v>0</v>
          </cell>
          <cell r="R1385">
            <v>0</v>
          </cell>
          <cell r="S1385">
            <v>0</v>
          </cell>
          <cell r="T1385" t="e">
            <v>#N/A</v>
          </cell>
          <cell r="U1385"/>
          <cell r="V1385">
            <v>1541.02</v>
          </cell>
          <cell r="W1385">
            <v>0</v>
          </cell>
          <cell r="X1385">
            <v>0</v>
          </cell>
          <cell r="Y1385">
            <v>0</v>
          </cell>
          <cell r="Z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0</v>
          </cell>
          <cell r="AE1385"/>
          <cell r="AF1385"/>
          <cell r="AG1385">
            <v>0</v>
          </cell>
          <cell r="AH1385"/>
          <cell r="AI1385">
            <v>0</v>
          </cell>
          <cell r="AJ1385">
            <v>0</v>
          </cell>
          <cell r="AK1385">
            <v>0</v>
          </cell>
          <cell r="AL1385"/>
          <cell r="AM1385"/>
          <cell r="AN1385">
            <v>0</v>
          </cell>
          <cell r="AO1385"/>
          <cell r="AP1385">
            <v>0</v>
          </cell>
          <cell r="AQ1385">
            <v>0</v>
          </cell>
          <cell r="AR1385">
            <v>0</v>
          </cell>
          <cell r="AS1385"/>
          <cell r="AT1385"/>
          <cell r="AU1385">
            <v>0</v>
          </cell>
          <cell r="AV1385"/>
          <cell r="AW1385">
            <v>0</v>
          </cell>
          <cell r="AX1385">
            <v>0</v>
          </cell>
          <cell r="AY1385">
            <v>0</v>
          </cell>
          <cell r="AZ1385"/>
          <cell r="BA1385"/>
          <cell r="BB1385">
            <v>0</v>
          </cell>
          <cell r="BC1385"/>
          <cell r="BD1385"/>
          <cell r="BE1385"/>
          <cell r="BF1385">
            <v>0</v>
          </cell>
          <cell r="BG1385"/>
          <cell r="BH1385"/>
          <cell r="BI1385"/>
          <cell r="BJ1385"/>
          <cell r="BK1385"/>
          <cell r="BL1385"/>
          <cell r="BM1385"/>
          <cell r="BN1385">
            <v>0</v>
          </cell>
          <cell r="BO1385"/>
        </row>
        <row r="1386">
          <cell r="I1386" t="str">
            <v>1704897
(4251/17)</v>
          </cell>
          <cell r="J1386" t="str">
            <v xml:space="preserve">I_1704897
(4251/17) </v>
          </cell>
          <cell r="K1386">
            <v>2018</v>
          </cell>
          <cell r="L1386">
            <v>2021</v>
          </cell>
          <cell r="M1386">
            <v>10311.049999999999</v>
          </cell>
          <cell r="N1386">
            <v>10311.049999999999</v>
          </cell>
          <cell r="O1386">
            <v>0</v>
          </cell>
          <cell r="P1386">
            <v>0.7</v>
          </cell>
          <cell r="Q1386">
            <v>0.7</v>
          </cell>
          <cell r="R1386">
            <v>0</v>
          </cell>
          <cell r="S1386">
            <v>0</v>
          </cell>
          <cell r="T1386" t="e">
            <v>#N/A</v>
          </cell>
          <cell r="U1386"/>
          <cell r="V1386">
            <v>9652.39</v>
          </cell>
          <cell r="W1386">
            <v>658.66</v>
          </cell>
          <cell r="X1386">
            <v>0</v>
          </cell>
          <cell r="Y1386">
            <v>0</v>
          </cell>
          <cell r="Z1386">
            <v>658.66</v>
          </cell>
          <cell r="AA1386">
            <v>0</v>
          </cell>
          <cell r="AB1386">
            <v>0</v>
          </cell>
          <cell r="AC1386">
            <v>0</v>
          </cell>
          <cell r="AD1386">
            <v>30</v>
          </cell>
          <cell r="AE1386"/>
          <cell r="AF1386"/>
          <cell r="AG1386">
            <v>30</v>
          </cell>
          <cell r="AH1386"/>
          <cell r="AI1386">
            <v>0.7</v>
          </cell>
          <cell r="AJ1386">
            <v>0</v>
          </cell>
          <cell r="AK1386">
            <v>628.66</v>
          </cell>
          <cell r="AL1386"/>
          <cell r="AM1386"/>
          <cell r="AN1386">
            <v>628.66</v>
          </cell>
          <cell r="AO1386"/>
          <cell r="AP1386">
            <v>0</v>
          </cell>
          <cell r="AQ1386">
            <v>0</v>
          </cell>
          <cell r="AR1386">
            <v>0</v>
          </cell>
          <cell r="AS1386"/>
          <cell r="AT1386"/>
          <cell r="AU1386">
            <v>0</v>
          </cell>
          <cell r="AV1386"/>
          <cell r="AW1386">
            <v>0</v>
          </cell>
          <cell r="AX1386">
            <v>0</v>
          </cell>
          <cell r="AY1386">
            <v>0</v>
          </cell>
          <cell r="AZ1386"/>
          <cell r="BA1386"/>
          <cell r="BB1386">
            <v>0</v>
          </cell>
          <cell r="BC1386"/>
          <cell r="BD1386"/>
          <cell r="BE1386"/>
          <cell r="BF1386">
            <v>0</v>
          </cell>
          <cell r="BG1386"/>
          <cell r="BH1386"/>
          <cell r="BI1386"/>
          <cell r="BJ1386"/>
          <cell r="BK1386"/>
          <cell r="BL1386"/>
          <cell r="BM1386"/>
          <cell r="BN1386">
            <v>0</v>
          </cell>
          <cell r="BO1386"/>
        </row>
        <row r="1387">
          <cell r="I1387" t="str">
            <v>1712379(4454/17)</v>
          </cell>
          <cell r="J1387" t="str">
            <v>I_1712379 (4454/17)</v>
          </cell>
          <cell r="K1387" t="str">
            <v>2018</v>
          </cell>
          <cell r="L1387">
            <v>2020</v>
          </cell>
          <cell r="M1387">
            <v>6741.29</v>
          </cell>
          <cell r="N1387">
            <v>6741.29</v>
          </cell>
          <cell r="O1387">
            <v>0</v>
          </cell>
          <cell r="P1387">
            <v>1.4</v>
          </cell>
          <cell r="Q1387">
            <v>1.4</v>
          </cell>
          <cell r="R1387">
            <v>0</v>
          </cell>
          <cell r="S1387">
            <v>0</v>
          </cell>
          <cell r="T1387" t="e">
            <v>#N/A</v>
          </cell>
          <cell r="U1387"/>
          <cell r="V1387">
            <v>739.9399999999996</v>
          </cell>
          <cell r="W1387">
            <v>6001.35</v>
          </cell>
          <cell r="X1387">
            <v>0</v>
          </cell>
          <cell r="Y1387">
            <v>0</v>
          </cell>
          <cell r="Z1387">
            <v>6001.35</v>
          </cell>
          <cell r="AA1387">
            <v>0</v>
          </cell>
          <cell r="AB1387">
            <v>1.4</v>
          </cell>
          <cell r="AC1387">
            <v>0</v>
          </cell>
          <cell r="AD1387">
            <v>6001.35</v>
          </cell>
          <cell r="AE1387"/>
          <cell r="AF1387"/>
          <cell r="AG1387">
            <v>6001.35</v>
          </cell>
          <cell r="AH1387"/>
          <cell r="AI1387">
            <v>0</v>
          </cell>
          <cell r="AJ1387">
            <v>0</v>
          </cell>
          <cell r="AK1387">
            <v>0</v>
          </cell>
          <cell r="AL1387"/>
          <cell r="AM1387"/>
          <cell r="AN1387">
            <v>0</v>
          </cell>
          <cell r="AO1387"/>
          <cell r="AP1387">
            <v>0</v>
          </cell>
          <cell r="AQ1387">
            <v>0</v>
          </cell>
          <cell r="AR1387">
            <v>0</v>
          </cell>
          <cell r="AS1387"/>
          <cell r="AT1387"/>
          <cell r="AU1387">
            <v>0</v>
          </cell>
          <cell r="AV1387"/>
          <cell r="AW1387">
            <v>0</v>
          </cell>
          <cell r="AX1387">
            <v>0</v>
          </cell>
          <cell r="AY1387">
            <v>0</v>
          </cell>
          <cell r="AZ1387"/>
          <cell r="BA1387"/>
          <cell r="BB1387">
            <v>0</v>
          </cell>
          <cell r="BC1387"/>
          <cell r="BD1387"/>
          <cell r="BE1387"/>
          <cell r="BF1387">
            <v>0</v>
          </cell>
          <cell r="BG1387"/>
          <cell r="BH1387"/>
          <cell r="BI1387"/>
          <cell r="BJ1387"/>
          <cell r="BK1387"/>
          <cell r="BL1387"/>
          <cell r="BM1387"/>
          <cell r="BN1387">
            <v>0</v>
          </cell>
          <cell r="BO1387"/>
        </row>
        <row r="1388">
          <cell r="I1388" t="str">
            <v>153676(2729/15)</v>
          </cell>
          <cell r="J1388" t="str">
            <v>G_153676 (2729/15)</v>
          </cell>
          <cell r="K1388">
            <v>2016</v>
          </cell>
          <cell r="L1388">
            <v>2023</v>
          </cell>
          <cell r="M1388">
            <v>919.19</v>
          </cell>
          <cell r="N1388">
            <v>919.19</v>
          </cell>
          <cell r="O1388">
            <v>0</v>
          </cell>
          <cell r="P1388">
            <v>0.15</v>
          </cell>
          <cell r="Q1388">
            <v>0.15</v>
          </cell>
          <cell r="R1388">
            <v>0</v>
          </cell>
          <cell r="S1388">
            <v>0</v>
          </cell>
          <cell r="T1388" t="e">
            <v>#N/A</v>
          </cell>
          <cell r="U1388"/>
          <cell r="V1388">
            <v>54.440000000000055</v>
          </cell>
          <cell r="W1388">
            <v>864.75</v>
          </cell>
          <cell r="X1388">
            <v>0</v>
          </cell>
          <cell r="Y1388">
            <v>0</v>
          </cell>
          <cell r="Z1388">
            <v>864.75</v>
          </cell>
          <cell r="AA1388">
            <v>0</v>
          </cell>
          <cell r="AB1388">
            <v>0</v>
          </cell>
          <cell r="AC1388">
            <v>0</v>
          </cell>
          <cell r="AD1388">
            <v>10</v>
          </cell>
          <cell r="AE1388"/>
          <cell r="AF1388"/>
          <cell r="AG1388">
            <v>10</v>
          </cell>
          <cell r="AH1388"/>
          <cell r="AI1388">
            <v>0</v>
          </cell>
          <cell r="AJ1388">
            <v>0</v>
          </cell>
          <cell r="AK1388">
            <v>10</v>
          </cell>
          <cell r="AL1388"/>
          <cell r="AM1388"/>
          <cell r="AN1388">
            <v>10</v>
          </cell>
          <cell r="AO1388"/>
          <cell r="AP1388">
            <v>0</v>
          </cell>
          <cell r="AQ1388">
            <v>0</v>
          </cell>
          <cell r="AR1388">
            <v>10</v>
          </cell>
          <cell r="AS1388"/>
          <cell r="AT1388"/>
          <cell r="AU1388">
            <v>10</v>
          </cell>
          <cell r="AV1388"/>
          <cell r="AW1388">
            <v>0.15</v>
          </cell>
          <cell r="AX1388">
            <v>0</v>
          </cell>
          <cell r="AY1388">
            <v>834.75</v>
          </cell>
          <cell r="AZ1388"/>
          <cell r="BA1388"/>
          <cell r="BB1388">
            <v>834.75</v>
          </cell>
          <cell r="BC1388"/>
          <cell r="BD1388"/>
          <cell r="BE1388"/>
          <cell r="BF1388">
            <v>0</v>
          </cell>
          <cell r="BG1388"/>
          <cell r="BH1388"/>
          <cell r="BI1388"/>
          <cell r="BJ1388"/>
          <cell r="BK1388"/>
          <cell r="BL1388"/>
          <cell r="BM1388"/>
          <cell r="BN1388">
            <v>0</v>
          </cell>
          <cell r="BO1388"/>
        </row>
        <row r="1389">
          <cell r="I1389" t="str">
            <v>1908262
(6124/19)</v>
          </cell>
          <cell r="J1389" t="str">
            <v xml:space="preserve">J_1908262
(6124/19) </v>
          </cell>
          <cell r="K1389">
            <v>2019</v>
          </cell>
          <cell r="L1389">
            <v>2020</v>
          </cell>
          <cell r="M1389">
            <v>719.3</v>
          </cell>
          <cell r="N1389">
            <v>719.3</v>
          </cell>
          <cell r="O1389">
            <v>0</v>
          </cell>
          <cell r="P1389">
            <v>0.34</v>
          </cell>
          <cell r="Q1389">
            <v>0.34</v>
          </cell>
          <cell r="R1389">
            <v>0</v>
          </cell>
          <cell r="S1389">
            <v>0</v>
          </cell>
          <cell r="T1389" t="e">
            <v>#N/A</v>
          </cell>
          <cell r="U1389"/>
          <cell r="V1389">
            <v>0.94999999999993179</v>
          </cell>
          <cell r="W1389">
            <v>718.35</v>
          </cell>
          <cell r="X1389">
            <v>0</v>
          </cell>
          <cell r="Y1389">
            <v>0</v>
          </cell>
          <cell r="Z1389">
            <v>718.35</v>
          </cell>
          <cell r="AA1389">
            <v>0</v>
          </cell>
          <cell r="AB1389">
            <v>0.34</v>
          </cell>
          <cell r="AC1389">
            <v>0</v>
          </cell>
          <cell r="AD1389">
            <v>718.35</v>
          </cell>
          <cell r="AE1389"/>
          <cell r="AF1389"/>
          <cell r="AG1389">
            <v>718.35</v>
          </cell>
          <cell r="AH1389"/>
          <cell r="AI1389">
            <v>0</v>
          </cell>
          <cell r="AJ1389">
            <v>0</v>
          </cell>
          <cell r="AK1389">
            <v>0</v>
          </cell>
          <cell r="AL1389"/>
          <cell r="AM1389"/>
          <cell r="AN1389">
            <v>0</v>
          </cell>
          <cell r="AO1389"/>
          <cell r="AP1389">
            <v>0</v>
          </cell>
          <cell r="AQ1389">
            <v>0</v>
          </cell>
          <cell r="AR1389">
            <v>0</v>
          </cell>
          <cell r="AS1389"/>
          <cell r="AT1389"/>
          <cell r="AU1389">
            <v>0</v>
          </cell>
          <cell r="AV1389"/>
          <cell r="AW1389">
            <v>0</v>
          </cell>
          <cell r="AX1389">
            <v>0</v>
          </cell>
          <cell r="AY1389">
            <v>0</v>
          </cell>
          <cell r="AZ1389"/>
          <cell r="BA1389"/>
          <cell r="BB1389">
            <v>0</v>
          </cell>
          <cell r="BC1389"/>
          <cell r="BD1389"/>
          <cell r="BE1389"/>
          <cell r="BF1389">
            <v>0</v>
          </cell>
          <cell r="BG1389"/>
          <cell r="BH1389"/>
          <cell r="BI1389"/>
          <cell r="BJ1389"/>
          <cell r="BK1389"/>
          <cell r="BL1389"/>
          <cell r="BM1389"/>
          <cell r="BN1389">
            <v>0</v>
          </cell>
          <cell r="BO1389"/>
        </row>
        <row r="1390">
          <cell r="I1390"/>
          <cell r="J1390"/>
          <cell r="K1390"/>
          <cell r="L1390"/>
          <cell r="M1390">
            <v>27056.79</v>
          </cell>
          <cell r="N1390" t="e">
            <v>#N/A</v>
          </cell>
          <cell r="O1390" t="e">
            <v>#N/A</v>
          </cell>
          <cell r="P1390">
            <v>0</v>
          </cell>
          <cell r="Q1390" t="e">
            <v>#N/A</v>
          </cell>
          <cell r="R1390" t="e">
            <v>#N/A</v>
          </cell>
          <cell r="S1390">
            <v>0</v>
          </cell>
          <cell r="T1390" t="e">
            <v>#N/A</v>
          </cell>
          <cell r="U1390"/>
          <cell r="V1390">
            <v>27056.79</v>
          </cell>
          <cell r="W1390">
            <v>0</v>
          </cell>
          <cell r="X1390">
            <v>0</v>
          </cell>
          <cell r="Y1390">
            <v>0</v>
          </cell>
          <cell r="Z1390">
            <v>0</v>
          </cell>
          <cell r="AA1390">
            <v>0</v>
          </cell>
          <cell r="AB1390"/>
          <cell r="AC1390"/>
          <cell r="AD1390">
            <v>6015.6399999999994</v>
          </cell>
          <cell r="AE1390"/>
          <cell r="AF1390">
            <v>0</v>
          </cell>
          <cell r="AG1390"/>
          <cell r="AH1390">
            <v>0</v>
          </cell>
          <cell r="AI1390"/>
          <cell r="AJ1390"/>
          <cell r="AK1390">
            <v>11577.34</v>
          </cell>
          <cell r="AL1390">
            <v>0</v>
          </cell>
          <cell r="AM1390">
            <v>0</v>
          </cell>
          <cell r="AN1390"/>
          <cell r="AO1390">
            <v>0</v>
          </cell>
          <cell r="AP1390"/>
          <cell r="AQ1390"/>
          <cell r="AR1390">
            <v>0</v>
          </cell>
          <cell r="AS1390">
            <v>0</v>
          </cell>
          <cell r="AT1390">
            <v>0</v>
          </cell>
          <cell r="AU1390"/>
          <cell r="AV1390">
            <v>0</v>
          </cell>
          <cell r="AW1390"/>
          <cell r="AX1390"/>
          <cell r="AY1390">
            <v>0</v>
          </cell>
          <cell r="AZ1390">
            <v>0</v>
          </cell>
          <cell r="BA1390">
            <v>0</v>
          </cell>
          <cell r="BB1390"/>
          <cell r="BC1390">
            <v>0</v>
          </cell>
          <cell r="BD1390">
            <v>0</v>
          </cell>
          <cell r="BE1390">
            <v>0</v>
          </cell>
          <cell r="BF1390">
            <v>0</v>
          </cell>
          <cell r="BG1390">
            <v>0</v>
          </cell>
          <cell r="BH1390">
            <v>0</v>
          </cell>
          <cell r="BI1390">
            <v>0</v>
          </cell>
          <cell r="BJ1390">
            <v>0</v>
          </cell>
          <cell r="BK1390">
            <v>0</v>
          </cell>
          <cell r="BL1390">
            <v>0</v>
          </cell>
          <cell r="BM1390">
            <v>0</v>
          </cell>
          <cell r="BN1390">
            <v>0</v>
          </cell>
          <cell r="BO1390">
            <v>0</v>
          </cell>
        </row>
        <row r="1391">
          <cell r="I1391" t="str">
            <v>1704109
(3929/17)</v>
          </cell>
          <cell r="J1391" t="str">
            <v xml:space="preserve">I_1704109
(3929/17) </v>
          </cell>
          <cell r="K1391">
            <v>2018</v>
          </cell>
          <cell r="L1391">
            <v>2021</v>
          </cell>
          <cell r="M1391">
            <v>18239.509999999998</v>
          </cell>
          <cell r="N1391">
            <v>18239.509999999998</v>
          </cell>
          <cell r="O1391">
            <v>0</v>
          </cell>
          <cell r="P1391">
            <v>1.92</v>
          </cell>
          <cell r="Q1391">
            <v>1.92</v>
          </cell>
          <cell r="R1391">
            <v>0</v>
          </cell>
          <cell r="S1391">
            <v>0.5</v>
          </cell>
          <cell r="T1391" t="e">
            <v>#N/A</v>
          </cell>
          <cell r="U1391"/>
          <cell r="V1391">
            <v>1252.2999999999993</v>
          </cell>
          <cell r="W1391">
            <v>16987.21</v>
          </cell>
          <cell r="X1391">
            <v>0</v>
          </cell>
          <cell r="Y1391">
            <v>0</v>
          </cell>
          <cell r="Z1391">
            <v>16987.21</v>
          </cell>
          <cell r="AA1391">
            <v>0</v>
          </cell>
          <cell r="AB1391">
            <v>0.42</v>
          </cell>
          <cell r="AC1391">
            <v>0.5</v>
          </cell>
          <cell r="AD1391">
            <v>5409.87</v>
          </cell>
          <cell r="AE1391"/>
          <cell r="AF1391"/>
          <cell r="AG1391">
            <v>5409.87</v>
          </cell>
          <cell r="AH1391"/>
          <cell r="AI1391">
            <v>1.5</v>
          </cell>
          <cell r="AJ1391">
            <v>0</v>
          </cell>
          <cell r="AK1391">
            <v>11577.34</v>
          </cell>
          <cell r="AL1391"/>
          <cell r="AM1391"/>
          <cell r="AN1391">
            <v>11577.34</v>
          </cell>
          <cell r="AO1391"/>
          <cell r="AP1391">
            <v>0</v>
          </cell>
          <cell r="AQ1391">
            <v>0</v>
          </cell>
          <cell r="AR1391">
            <v>0</v>
          </cell>
          <cell r="AS1391"/>
          <cell r="AT1391"/>
          <cell r="AU1391">
            <v>0</v>
          </cell>
          <cell r="AV1391"/>
          <cell r="AW1391">
            <v>0</v>
          </cell>
          <cell r="AX1391">
            <v>0</v>
          </cell>
          <cell r="AY1391">
            <v>0</v>
          </cell>
          <cell r="AZ1391"/>
          <cell r="BA1391"/>
          <cell r="BB1391">
            <v>0</v>
          </cell>
          <cell r="BC1391"/>
          <cell r="BD1391"/>
          <cell r="BE1391"/>
          <cell r="BF1391">
            <v>0</v>
          </cell>
          <cell r="BG1391"/>
          <cell r="BH1391"/>
          <cell r="BI1391"/>
          <cell r="BJ1391"/>
          <cell r="BK1391"/>
          <cell r="BL1391"/>
          <cell r="BM1391"/>
          <cell r="BN1391">
            <v>0</v>
          </cell>
          <cell r="BO1391"/>
        </row>
        <row r="1392">
          <cell r="I1392" t="str">
            <v>1821985 
(5793/19)</v>
          </cell>
          <cell r="J1392" t="str">
            <v>K_1821985 
(5793/19)</v>
          </cell>
          <cell r="K1392">
            <v>2020</v>
          </cell>
          <cell r="L1392">
            <v>2021</v>
          </cell>
          <cell r="M1392">
            <v>8817.2800000000007</v>
          </cell>
          <cell r="N1392">
            <v>8817.2800000000007</v>
          </cell>
          <cell r="O1392">
            <v>0</v>
          </cell>
          <cell r="P1392">
            <v>1.4</v>
          </cell>
          <cell r="Q1392">
            <v>1.4</v>
          </cell>
          <cell r="R1392">
            <v>0</v>
          </cell>
          <cell r="S1392">
            <v>1.26</v>
          </cell>
          <cell r="T1392" t="e">
            <v>#N/A</v>
          </cell>
          <cell r="U1392"/>
          <cell r="V1392">
            <v>0</v>
          </cell>
          <cell r="W1392">
            <v>8817.2800000000007</v>
          </cell>
          <cell r="X1392">
            <v>0</v>
          </cell>
          <cell r="Y1392">
            <v>0</v>
          </cell>
          <cell r="Z1392">
            <v>8817.2800000000007</v>
          </cell>
          <cell r="AA1392">
            <v>0</v>
          </cell>
          <cell r="AB1392">
            <v>0</v>
          </cell>
          <cell r="AC1392">
            <v>0</v>
          </cell>
          <cell r="AD1392">
            <v>605.77</v>
          </cell>
          <cell r="AE1392"/>
          <cell r="AF1392"/>
          <cell r="AG1392">
            <v>605.77</v>
          </cell>
          <cell r="AH1392"/>
          <cell r="AI1392">
            <v>1.4</v>
          </cell>
          <cell r="AJ1392">
            <v>1.26</v>
          </cell>
          <cell r="AK1392"/>
          <cell r="AL1392"/>
          <cell r="AM1392"/>
          <cell r="AN1392">
            <v>8211.51</v>
          </cell>
          <cell r="AO1392"/>
          <cell r="AP1392">
            <v>0</v>
          </cell>
          <cell r="AQ1392">
            <v>0</v>
          </cell>
          <cell r="AR1392"/>
          <cell r="AS1392"/>
          <cell r="AT1392"/>
          <cell r="AU1392">
            <v>0</v>
          </cell>
          <cell r="AV1392"/>
          <cell r="AW1392">
            <v>0</v>
          </cell>
          <cell r="AX1392">
            <v>0</v>
          </cell>
          <cell r="AY1392"/>
          <cell r="AZ1392"/>
          <cell r="BA1392"/>
          <cell r="BB1392">
            <v>0</v>
          </cell>
          <cell r="BC1392"/>
          <cell r="BD1392"/>
          <cell r="BE1392"/>
          <cell r="BF1392"/>
          <cell r="BG1392"/>
          <cell r="BH1392"/>
          <cell r="BI1392"/>
          <cell r="BJ1392"/>
          <cell r="BK1392"/>
          <cell r="BL1392"/>
          <cell r="BM1392"/>
          <cell r="BN1392"/>
          <cell r="BO1392"/>
        </row>
        <row r="1393">
          <cell r="I1393"/>
          <cell r="J1393"/>
          <cell r="K1393"/>
          <cell r="L1393"/>
          <cell r="M1393">
            <v>11783.17</v>
          </cell>
          <cell r="N1393" t="e">
            <v>#N/A</v>
          </cell>
          <cell r="O1393" t="e">
            <v>#N/A</v>
          </cell>
          <cell r="P1393">
            <v>0</v>
          </cell>
          <cell r="Q1393" t="e">
            <v>#N/A</v>
          </cell>
          <cell r="R1393" t="e">
            <v>#N/A</v>
          </cell>
          <cell r="S1393">
            <v>0</v>
          </cell>
          <cell r="T1393" t="e">
            <v>#N/A</v>
          </cell>
          <cell r="U1393"/>
          <cell r="V1393">
            <v>11783.17</v>
          </cell>
          <cell r="W1393">
            <v>0</v>
          </cell>
          <cell r="X1393">
            <v>0</v>
          </cell>
          <cell r="Y1393">
            <v>0</v>
          </cell>
          <cell r="Z1393">
            <v>0</v>
          </cell>
          <cell r="AA1393">
            <v>0</v>
          </cell>
          <cell r="AB1393"/>
          <cell r="AC1393"/>
          <cell r="AD1393">
            <v>0</v>
          </cell>
          <cell r="AE1393"/>
          <cell r="AF1393">
            <v>0</v>
          </cell>
          <cell r="AG1393"/>
          <cell r="AH1393">
            <v>0</v>
          </cell>
          <cell r="AI1393"/>
          <cell r="AJ1393"/>
          <cell r="AK1393">
            <v>0</v>
          </cell>
          <cell r="AL1393">
            <v>0</v>
          </cell>
          <cell r="AM1393">
            <v>0</v>
          </cell>
          <cell r="AN1393"/>
          <cell r="AO1393">
            <v>0</v>
          </cell>
          <cell r="AP1393"/>
          <cell r="AQ1393"/>
          <cell r="AR1393">
            <v>0</v>
          </cell>
          <cell r="AS1393">
            <v>0</v>
          </cell>
          <cell r="AT1393">
            <v>0</v>
          </cell>
          <cell r="AU1393"/>
          <cell r="AV1393">
            <v>0</v>
          </cell>
          <cell r="AW1393"/>
          <cell r="AX1393"/>
          <cell r="AY1393">
            <v>0</v>
          </cell>
          <cell r="AZ1393">
            <v>0</v>
          </cell>
          <cell r="BA1393">
            <v>0</v>
          </cell>
          <cell r="BB1393"/>
          <cell r="BC1393">
            <v>0</v>
          </cell>
          <cell r="BD1393">
            <v>0</v>
          </cell>
          <cell r="BE1393">
            <v>0</v>
          </cell>
          <cell r="BF1393">
            <v>0</v>
          </cell>
          <cell r="BG1393">
            <v>0</v>
          </cell>
          <cell r="BH1393">
            <v>0</v>
          </cell>
          <cell r="BI1393">
            <v>0</v>
          </cell>
          <cell r="BJ1393">
            <v>0</v>
          </cell>
          <cell r="BK1393"/>
          <cell r="BL1393"/>
          <cell r="BM1393"/>
          <cell r="BN1393">
            <v>0</v>
          </cell>
          <cell r="BO1393"/>
        </row>
        <row r="1394">
          <cell r="I1394" t="str">
            <v>141657-Р
(1257/14)</v>
          </cell>
          <cell r="J1394" t="str">
            <v>F_141657-Р
(1257/14)</v>
          </cell>
          <cell r="K1394">
            <v>2015</v>
          </cell>
          <cell r="L1394">
            <v>2023</v>
          </cell>
          <cell r="M1394">
            <v>3028.94</v>
          </cell>
          <cell r="N1394">
            <v>3028.94</v>
          </cell>
          <cell r="O1394">
            <v>0</v>
          </cell>
          <cell r="P1394">
            <v>0.66</v>
          </cell>
          <cell r="Q1394">
            <v>0.66</v>
          </cell>
          <cell r="R1394">
            <v>0</v>
          </cell>
          <cell r="S1394">
            <v>0</v>
          </cell>
          <cell r="T1394" t="e">
            <v>#N/A</v>
          </cell>
          <cell r="U1394"/>
          <cell r="V1394">
            <v>829.70000000000027</v>
          </cell>
          <cell r="W1394">
            <v>2199.2399999999998</v>
          </cell>
          <cell r="X1394">
            <v>0</v>
          </cell>
          <cell r="Y1394">
            <v>0</v>
          </cell>
          <cell r="Z1394">
            <v>2199.2399999999998</v>
          </cell>
          <cell r="AA1394">
            <v>0</v>
          </cell>
          <cell r="AB1394">
            <v>0</v>
          </cell>
          <cell r="AC1394">
            <v>0</v>
          </cell>
          <cell r="AD1394">
            <v>10</v>
          </cell>
          <cell r="AE1394"/>
          <cell r="AF1394"/>
          <cell r="AG1394">
            <v>10</v>
          </cell>
          <cell r="AH1394"/>
          <cell r="AI1394">
            <v>0</v>
          </cell>
          <cell r="AJ1394">
            <v>0</v>
          </cell>
          <cell r="AK1394">
            <v>10</v>
          </cell>
          <cell r="AL1394"/>
          <cell r="AM1394"/>
          <cell r="AN1394">
            <v>10</v>
          </cell>
          <cell r="AO1394"/>
          <cell r="AP1394">
            <v>0</v>
          </cell>
          <cell r="AQ1394">
            <v>0</v>
          </cell>
          <cell r="AR1394">
            <v>10</v>
          </cell>
          <cell r="AS1394"/>
          <cell r="AT1394"/>
          <cell r="AU1394">
            <v>10</v>
          </cell>
          <cell r="AV1394"/>
          <cell r="AW1394">
            <v>0.66</v>
          </cell>
          <cell r="AX1394">
            <v>0</v>
          </cell>
          <cell r="AY1394">
            <v>2169.2399999999998</v>
          </cell>
          <cell r="AZ1394"/>
          <cell r="BA1394"/>
          <cell r="BB1394">
            <v>2169.2399999999998</v>
          </cell>
          <cell r="BC1394"/>
          <cell r="BD1394"/>
          <cell r="BE1394"/>
          <cell r="BF1394">
            <v>0</v>
          </cell>
          <cell r="BG1394"/>
          <cell r="BH1394"/>
          <cell r="BI1394"/>
          <cell r="BJ1394"/>
          <cell r="BK1394"/>
          <cell r="BL1394"/>
          <cell r="BM1394"/>
          <cell r="BN1394">
            <v>0</v>
          </cell>
          <cell r="BO1394"/>
        </row>
        <row r="1395">
          <cell r="I1395" t="str">
            <v>1821266 (5802/18)</v>
          </cell>
          <cell r="J1395" t="str">
            <v>J_1821266(5802/18)</v>
          </cell>
          <cell r="K1395">
            <v>2019</v>
          </cell>
          <cell r="L1395">
            <v>2020</v>
          </cell>
          <cell r="M1395">
            <v>2709.65</v>
          </cell>
          <cell r="N1395">
            <v>2709.65</v>
          </cell>
          <cell r="O1395">
            <v>0</v>
          </cell>
          <cell r="P1395">
            <v>0</v>
          </cell>
          <cell r="Q1395">
            <v>0</v>
          </cell>
          <cell r="R1395">
            <v>0.3</v>
          </cell>
          <cell r="S1395">
            <v>0</v>
          </cell>
          <cell r="T1395" t="e">
            <v>#N/A</v>
          </cell>
          <cell r="U1395"/>
          <cell r="V1395">
            <v>948.02</v>
          </cell>
          <cell r="W1395">
            <v>1761.63</v>
          </cell>
          <cell r="X1395">
            <v>0</v>
          </cell>
          <cell r="Y1395">
            <v>0</v>
          </cell>
          <cell r="Z1395">
            <v>1761.63</v>
          </cell>
          <cell r="AA1395">
            <v>0</v>
          </cell>
          <cell r="AB1395">
            <v>0</v>
          </cell>
          <cell r="AC1395">
            <v>0</v>
          </cell>
          <cell r="AD1395">
            <v>1761.63</v>
          </cell>
          <cell r="AE1395"/>
          <cell r="AF1395"/>
          <cell r="AG1395">
            <v>1761.63</v>
          </cell>
          <cell r="AH1395"/>
          <cell r="AI1395">
            <v>0</v>
          </cell>
          <cell r="AJ1395">
            <v>0</v>
          </cell>
          <cell r="AK1395">
            <v>0</v>
          </cell>
          <cell r="AL1395"/>
          <cell r="AM1395"/>
          <cell r="AN1395">
            <v>0</v>
          </cell>
          <cell r="AO1395"/>
          <cell r="AP1395">
            <v>0</v>
          </cell>
          <cell r="AQ1395">
            <v>0</v>
          </cell>
          <cell r="AR1395">
            <v>0</v>
          </cell>
          <cell r="AS1395"/>
          <cell r="AT1395"/>
          <cell r="AU1395">
            <v>0</v>
          </cell>
          <cell r="AV1395"/>
          <cell r="AW1395">
            <v>0</v>
          </cell>
          <cell r="AX1395">
            <v>0</v>
          </cell>
          <cell r="AY1395">
            <v>0</v>
          </cell>
          <cell r="AZ1395"/>
          <cell r="BA1395"/>
          <cell r="BB1395">
            <v>0</v>
          </cell>
          <cell r="BC1395"/>
          <cell r="BD1395"/>
          <cell r="BE1395"/>
          <cell r="BF1395">
            <v>0</v>
          </cell>
          <cell r="BG1395"/>
          <cell r="BH1395"/>
          <cell r="BI1395"/>
          <cell r="BJ1395"/>
          <cell r="BK1395"/>
          <cell r="BL1395"/>
          <cell r="BM1395"/>
          <cell r="BN1395">
            <v>0</v>
          </cell>
          <cell r="BO1395"/>
        </row>
        <row r="1396">
          <cell r="I1396" t="str">
            <v>141180-Р
(1466/14)</v>
          </cell>
          <cell r="J1396" t="str">
            <v>F_141180-Р
(1466/14)</v>
          </cell>
          <cell r="K1396">
            <v>2015</v>
          </cell>
          <cell r="L1396">
            <v>2022</v>
          </cell>
          <cell r="M1396">
            <v>6044.58</v>
          </cell>
          <cell r="N1396">
            <v>6044.58</v>
          </cell>
          <cell r="O1396">
            <v>0</v>
          </cell>
          <cell r="P1396">
            <v>1.6</v>
          </cell>
          <cell r="Q1396">
            <v>1.6</v>
          </cell>
          <cell r="R1396">
            <v>0</v>
          </cell>
          <cell r="S1396">
            <v>0</v>
          </cell>
          <cell r="T1396" t="e">
            <v>#N/A</v>
          </cell>
          <cell r="U1396"/>
          <cell r="V1396">
            <v>1517.8400000000001</v>
          </cell>
          <cell r="W1396">
            <v>4526.74</v>
          </cell>
          <cell r="X1396">
            <v>0</v>
          </cell>
          <cell r="Y1396">
            <v>0</v>
          </cell>
          <cell r="Z1396">
            <v>4526.74</v>
          </cell>
          <cell r="AA1396">
            <v>0</v>
          </cell>
          <cell r="AB1396">
            <v>0</v>
          </cell>
          <cell r="AC1396">
            <v>0</v>
          </cell>
          <cell r="AD1396">
            <v>10</v>
          </cell>
          <cell r="AE1396"/>
          <cell r="AF1396"/>
          <cell r="AG1396">
            <v>10</v>
          </cell>
          <cell r="AH1396"/>
          <cell r="AI1396">
            <v>0</v>
          </cell>
          <cell r="AJ1396">
            <v>0</v>
          </cell>
          <cell r="AK1396">
            <v>10</v>
          </cell>
          <cell r="AL1396"/>
          <cell r="AM1396"/>
          <cell r="AN1396">
            <v>10</v>
          </cell>
          <cell r="AO1396"/>
          <cell r="AP1396">
            <v>1.6</v>
          </cell>
          <cell r="AQ1396">
            <v>0</v>
          </cell>
          <cell r="AR1396">
            <v>4506.74</v>
          </cell>
          <cell r="AS1396"/>
          <cell r="AT1396"/>
          <cell r="AU1396">
            <v>4506.74</v>
          </cell>
          <cell r="AV1396"/>
          <cell r="AW1396">
            <v>0</v>
          </cell>
          <cell r="AX1396">
            <v>0</v>
          </cell>
          <cell r="AY1396">
            <v>0</v>
          </cell>
          <cell r="AZ1396"/>
          <cell r="BA1396"/>
          <cell r="BB1396">
            <v>0</v>
          </cell>
          <cell r="BC1396"/>
          <cell r="BD1396"/>
          <cell r="BE1396"/>
          <cell r="BF1396">
            <v>0</v>
          </cell>
          <cell r="BG1396"/>
          <cell r="BH1396"/>
          <cell r="BI1396"/>
          <cell r="BJ1396"/>
          <cell r="BK1396"/>
          <cell r="BL1396"/>
          <cell r="BM1396"/>
          <cell r="BN1396">
            <v>0</v>
          </cell>
          <cell r="BO1396"/>
        </row>
        <row r="1397">
          <cell r="I1397"/>
          <cell r="J1397"/>
          <cell r="K1397"/>
          <cell r="L1397"/>
          <cell r="M1397">
            <v>342.85</v>
          </cell>
          <cell r="N1397" t="e">
            <v>#N/A</v>
          </cell>
          <cell r="O1397" t="e">
            <v>#N/A</v>
          </cell>
          <cell r="P1397">
            <v>0</v>
          </cell>
          <cell r="Q1397" t="e">
            <v>#N/A</v>
          </cell>
          <cell r="R1397" t="e">
            <v>#N/A</v>
          </cell>
          <cell r="S1397">
            <v>0</v>
          </cell>
          <cell r="T1397" t="e">
            <v>#N/A</v>
          </cell>
          <cell r="U1397"/>
          <cell r="V1397">
            <v>342.85</v>
          </cell>
          <cell r="W1397">
            <v>0</v>
          </cell>
          <cell r="X1397">
            <v>0</v>
          </cell>
          <cell r="Y1397">
            <v>0</v>
          </cell>
          <cell r="Z1397">
            <v>0</v>
          </cell>
          <cell r="AA1397">
            <v>0</v>
          </cell>
          <cell r="AB1397"/>
          <cell r="AC1397"/>
          <cell r="AD1397">
            <v>0</v>
          </cell>
          <cell r="AE1397"/>
          <cell r="AF1397">
            <v>0</v>
          </cell>
          <cell r="AG1397"/>
          <cell r="AH1397">
            <v>0</v>
          </cell>
          <cell r="AI1397"/>
          <cell r="AJ1397"/>
          <cell r="AK1397">
            <v>0</v>
          </cell>
          <cell r="AL1397">
            <v>0</v>
          </cell>
          <cell r="AM1397">
            <v>0</v>
          </cell>
          <cell r="AN1397"/>
          <cell r="AO1397">
            <v>0</v>
          </cell>
          <cell r="AP1397"/>
          <cell r="AQ1397"/>
          <cell r="AR1397">
            <v>0</v>
          </cell>
          <cell r="AS1397">
            <v>0</v>
          </cell>
          <cell r="AT1397">
            <v>0</v>
          </cell>
          <cell r="AU1397"/>
          <cell r="AV1397">
            <v>0</v>
          </cell>
          <cell r="AW1397"/>
          <cell r="AX1397"/>
          <cell r="AY1397">
            <v>0</v>
          </cell>
          <cell r="AZ1397">
            <v>0</v>
          </cell>
          <cell r="BA1397">
            <v>0</v>
          </cell>
          <cell r="BB1397"/>
          <cell r="BC1397">
            <v>0</v>
          </cell>
          <cell r="BD1397">
            <v>0</v>
          </cell>
          <cell r="BE1397">
            <v>0</v>
          </cell>
          <cell r="BF1397">
            <v>0</v>
          </cell>
          <cell r="BG1397">
            <v>0</v>
          </cell>
          <cell r="BH1397">
            <v>0</v>
          </cell>
          <cell r="BI1397">
            <v>0</v>
          </cell>
          <cell r="BJ1397">
            <v>0</v>
          </cell>
          <cell r="BK1397"/>
          <cell r="BL1397"/>
          <cell r="BM1397"/>
          <cell r="BN1397">
            <v>0</v>
          </cell>
          <cell r="BO1397"/>
        </row>
        <row r="1398">
          <cell r="I1398" t="str">
            <v>1824242(5903/19)</v>
          </cell>
          <cell r="J1398" t="str">
            <v>J_1824242 (5903/19)</v>
          </cell>
          <cell r="K1398">
            <v>2019</v>
          </cell>
          <cell r="L1398">
            <v>2020</v>
          </cell>
          <cell r="M1398">
            <v>342.85</v>
          </cell>
          <cell r="N1398">
            <v>342.85</v>
          </cell>
          <cell r="O1398">
            <v>0</v>
          </cell>
          <cell r="P1398">
            <v>7.0000000000000007E-2</v>
          </cell>
          <cell r="Q1398">
            <v>7.0000000000000007E-2</v>
          </cell>
          <cell r="R1398">
            <v>0</v>
          </cell>
          <cell r="S1398">
            <v>0</v>
          </cell>
          <cell r="T1398" t="e">
            <v>#N/A</v>
          </cell>
          <cell r="U1398"/>
          <cell r="V1398">
            <v>-50.370000000000005</v>
          </cell>
          <cell r="W1398">
            <v>393.22</v>
          </cell>
          <cell r="X1398">
            <v>0</v>
          </cell>
          <cell r="Y1398">
            <v>0</v>
          </cell>
          <cell r="Z1398">
            <v>393.22</v>
          </cell>
          <cell r="AA1398">
            <v>0</v>
          </cell>
          <cell r="AB1398">
            <v>7.0000000000000007E-2</v>
          </cell>
          <cell r="AC1398">
            <v>0</v>
          </cell>
          <cell r="AD1398">
            <v>393.22</v>
          </cell>
          <cell r="AE1398"/>
          <cell r="AF1398"/>
          <cell r="AG1398">
            <v>393.22</v>
          </cell>
          <cell r="AH1398"/>
          <cell r="AI1398">
            <v>0</v>
          </cell>
          <cell r="AJ1398">
            <v>0</v>
          </cell>
          <cell r="AK1398">
            <v>0</v>
          </cell>
          <cell r="AL1398"/>
          <cell r="AM1398"/>
          <cell r="AN1398">
            <v>0</v>
          </cell>
          <cell r="AO1398"/>
          <cell r="AP1398">
            <v>0</v>
          </cell>
          <cell r="AQ1398">
            <v>0</v>
          </cell>
          <cell r="AR1398">
            <v>0</v>
          </cell>
          <cell r="AS1398"/>
          <cell r="AT1398"/>
          <cell r="AU1398">
            <v>0</v>
          </cell>
          <cell r="AV1398"/>
          <cell r="AW1398">
            <v>0</v>
          </cell>
          <cell r="AX1398">
            <v>0</v>
          </cell>
          <cell r="AY1398">
            <v>0</v>
          </cell>
          <cell r="AZ1398"/>
          <cell r="BA1398"/>
          <cell r="BB1398">
            <v>0</v>
          </cell>
          <cell r="BC1398"/>
          <cell r="BD1398"/>
          <cell r="BE1398"/>
          <cell r="BF1398">
            <v>0</v>
          </cell>
          <cell r="BG1398"/>
          <cell r="BH1398"/>
          <cell r="BI1398"/>
          <cell r="BJ1398"/>
          <cell r="BK1398"/>
          <cell r="BL1398"/>
          <cell r="BM1398"/>
          <cell r="BN1398">
            <v>0</v>
          </cell>
          <cell r="BO1398"/>
        </row>
        <row r="1399">
          <cell r="I1399"/>
          <cell r="J1399"/>
          <cell r="K1399"/>
          <cell r="L1399"/>
          <cell r="M1399">
            <v>142926.67000000001</v>
          </cell>
          <cell r="N1399" t="e">
            <v>#N/A</v>
          </cell>
          <cell r="O1399" t="e">
            <v>#N/A</v>
          </cell>
          <cell r="P1399">
            <v>0</v>
          </cell>
          <cell r="Q1399" t="e">
            <v>#N/A</v>
          </cell>
          <cell r="R1399" t="e">
            <v>#N/A</v>
          </cell>
          <cell r="S1399">
            <v>0</v>
          </cell>
          <cell r="T1399" t="e">
            <v>#N/A</v>
          </cell>
          <cell r="U1399"/>
          <cell r="V1399">
            <v>142926.67000000001</v>
          </cell>
          <cell r="W1399">
            <v>0</v>
          </cell>
          <cell r="X1399">
            <v>0</v>
          </cell>
          <cell r="Y1399">
            <v>0</v>
          </cell>
          <cell r="Z1399">
            <v>0</v>
          </cell>
          <cell r="AA1399">
            <v>0</v>
          </cell>
          <cell r="AB1399"/>
          <cell r="AC1399"/>
          <cell r="AD1399">
            <v>0</v>
          </cell>
          <cell r="AE1399"/>
          <cell r="AF1399">
            <v>0</v>
          </cell>
          <cell r="AG1399"/>
          <cell r="AH1399">
            <v>0</v>
          </cell>
          <cell r="AI1399"/>
          <cell r="AJ1399"/>
          <cell r="AK1399">
            <v>0</v>
          </cell>
          <cell r="AL1399">
            <v>0</v>
          </cell>
          <cell r="AM1399">
            <v>0</v>
          </cell>
          <cell r="AN1399"/>
          <cell r="AO1399">
            <v>0</v>
          </cell>
          <cell r="AP1399"/>
          <cell r="AQ1399"/>
          <cell r="AR1399">
            <v>0</v>
          </cell>
          <cell r="AS1399">
            <v>0</v>
          </cell>
          <cell r="AT1399">
            <v>0</v>
          </cell>
          <cell r="AU1399"/>
          <cell r="AV1399">
            <v>0</v>
          </cell>
          <cell r="AW1399"/>
          <cell r="AX1399"/>
          <cell r="AY1399">
            <v>0</v>
          </cell>
          <cell r="AZ1399">
            <v>0</v>
          </cell>
          <cell r="BA1399">
            <v>0</v>
          </cell>
          <cell r="BB1399"/>
          <cell r="BC1399">
            <v>0</v>
          </cell>
          <cell r="BD1399">
            <v>0</v>
          </cell>
          <cell r="BE1399">
            <v>0</v>
          </cell>
          <cell r="BF1399">
            <v>0</v>
          </cell>
          <cell r="BG1399">
            <v>0</v>
          </cell>
          <cell r="BH1399">
            <v>0</v>
          </cell>
          <cell r="BI1399">
            <v>0</v>
          </cell>
          <cell r="BJ1399">
            <v>0</v>
          </cell>
          <cell r="BK1399">
            <v>0</v>
          </cell>
          <cell r="BL1399">
            <v>0</v>
          </cell>
          <cell r="BM1399">
            <v>0</v>
          </cell>
          <cell r="BN1399">
            <v>0</v>
          </cell>
          <cell r="BO1399">
            <v>0</v>
          </cell>
        </row>
        <row r="1400">
          <cell r="I1400" t="str">
            <v>1700656 (4225/17)</v>
          </cell>
          <cell r="J1400" t="str">
            <v>I_1700656 (4225/17)</v>
          </cell>
          <cell r="K1400">
            <v>2018</v>
          </cell>
          <cell r="L1400">
            <v>2021</v>
          </cell>
          <cell r="M1400">
            <v>8913.2800000000007</v>
          </cell>
          <cell r="N1400">
            <v>8913.2800000000007</v>
          </cell>
          <cell r="O1400">
            <v>0</v>
          </cell>
          <cell r="P1400">
            <v>1.4</v>
          </cell>
          <cell r="Q1400">
            <v>1.4</v>
          </cell>
          <cell r="R1400">
            <v>0</v>
          </cell>
          <cell r="S1400">
            <v>0.5</v>
          </cell>
          <cell r="T1400" t="e">
            <v>#N/A</v>
          </cell>
          <cell r="U1400"/>
          <cell r="V1400">
            <v>4345.9600000000009</v>
          </cell>
          <cell r="W1400">
            <v>4567.32</v>
          </cell>
          <cell r="X1400">
            <v>0</v>
          </cell>
          <cell r="Y1400">
            <v>0</v>
          </cell>
          <cell r="Z1400">
            <v>4567.32</v>
          </cell>
          <cell r="AA1400">
            <v>0</v>
          </cell>
          <cell r="AB1400">
            <v>0</v>
          </cell>
          <cell r="AC1400">
            <v>0</v>
          </cell>
          <cell r="AD1400">
            <v>2652.86</v>
          </cell>
          <cell r="AE1400"/>
          <cell r="AF1400"/>
          <cell r="AG1400">
            <v>2652.86</v>
          </cell>
          <cell r="AH1400"/>
          <cell r="AI1400">
            <v>1.4</v>
          </cell>
          <cell r="AJ1400">
            <v>0.5</v>
          </cell>
          <cell r="AK1400">
            <v>1914.46</v>
          </cell>
          <cell r="AL1400"/>
          <cell r="AM1400"/>
          <cell r="AN1400">
            <v>1914.46</v>
          </cell>
          <cell r="AO1400"/>
          <cell r="AP1400">
            <v>0</v>
          </cell>
          <cell r="AQ1400">
            <v>0</v>
          </cell>
          <cell r="AR1400">
            <v>0</v>
          </cell>
          <cell r="AS1400"/>
          <cell r="AT1400"/>
          <cell r="AU1400">
            <v>0</v>
          </cell>
          <cell r="AV1400"/>
          <cell r="AW1400">
            <v>0</v>
          </cell>
          <cell r="AX1400">
            <v>0</v>
          </cell>
          <cell r="AY1400">
            <v>0</v>
          </cell>
          <cell r="AZ1400"/>
          <cell r="BA1400"/>
          <cell r="BB1400">
            <v>0</v>
          </cell>
          <cell r="BC1400"/>
          <cell r="BD1400"/>
          <cell r="BE1400"/>
          <cell r="BF1400">
            <v>0</v>
          </cell>
          <cell r="BG1400"/>
          <cell r="BH1400"/>
          <cell r="BI1400"/>
          <cell r="BJ1400"/>
          <cell r="BK1400"/>
          <cell r="BL1400"/>
          <cell r="BM1400"/>
          <cell r="BN1400">
            <v>0</v>
          </cell>
          <cell r="BO1400"/>
        </row>
        <row r="1401">
          <cell r="I1401" t="str">
            <v>143907-Р(1427/14)</v>
          </cell>
          <cell r="J1401" t="str">
            <v>E_143907-Р (1427/14)</v>
          </cell>
          <cell r="K1401">
            <v>2014</v>
          </cell>
          <cell r="L1401">
            <v>2022</v>
          </cell>
          <cell r="M1401">
            <v>17345.240000000002</v>
          </cell>
          <cell r="N1401">
            <v>17345.240000000002</v>
          </cell>
          <cell r="O1401">
            <v>0</v>
          </cell>
          <cell r="P1401">
            <v>2.75</v>
          </cell>
          <cell r="Q1401">
            <v>2.75</v>
          </cell>
          <cell r="R1401">
            <v>0</v>
          </cell>
          <cell r="S1401">
            <v>0</v>
          </cell>
          <cell r="T1401" t="e">
            <v>#N/A</v>
          </cell>
          <cell r="U1401"/>
          <cell r="V1401">
            <v>2448.3100000000013</v>
          </cell>
          <cell r="W1401">
            <v>14896.93</v>
          </cell>
          <cell r="X1401">
            <v>0</v>
          </cell>
          <cell r="Y1401">
            <v>0</v>
          </cell>
          <cell r="Z1401">
            <v>14896.93</v>
          </cell>
          <cell r="AA1401">
            <v>0</v>
          </cell>
          <cell r="AB1401">
            <v>0</v>
          </cell>
          <cell r="AC1401">
            <v>0</v>
          </cell>
          <cell r="AD1401">
            <v>10</v>
          </cell>
          <cell r="AE1401"/>
          <cell r="AF1401"/>
          <cell r="AG1401">
            <v>10</v>
          </cell>
          <cell r="AH1401"/>
          <cell r="AI1401">
            <v>0</v>
          </cell>
          <cell r="AJ1401">
            <v>0</v>
          </cell>
          <cell r="AK1401">
            <v>10</v>
          </cell>
          <cell r="AL1401"/>
          <cell r="AM1401"/>
          <cell r="AN1401">
            <v>10</v>
          </cell>
          <cell r="AO1401"/>
          <cell r="AP1401">
            <v>2.75</v>
          </cell>
          <cell r="AQ1401">
            <v>0</v>
          </cell>
          <cell r="AR1401">
            <v>14876.93</v>
          </cell>
          <cell r="AS1401"/>
          <cell r="AT1401"/>
          <cell r="AU1401">
            <v>14876.93</v>
          </cell>
          <cell r="AV1401"/>
          <cell r="AW1401">
            <v>0</v>
          </cell>
          <cell r="AX1401">
            <v>0</v>
          </cell>
          <cell r="AY1401">
            <v>0</v>
          </cell>
          <cell r="AZ1401"/>
          <cell r="BA1401"/>
          <cell r="BB1401">
            <v>0</v>
          </cell>
          <cell r="BC1401"/>
          <cell r="BD1401"/>
          <cell r="BE1401"/>
          <cell r="BF1401">
            <v>0</v>
          </cell>
          <cell r="BG1401"/>
          <cell r="BH1401"/>
          <cell r="BI1401"/>
          <cell r="BJ1401"/>
          <cell r="BK1401"/>
          <cell r="BL1401"/>
          <cell r="BM1401"/>
          <cell r="BN1401">
            <v>0</v>
          </cell>
          <cell r="BO1401"/>
        </row>
        <row r="1402">
          <cell r="I1402" t="str">
            <v>145837-Р(1645/15)</v>
          </cell>
          <cell r="J1402" t="str">
            <v>F_145837-Р (1645/15)</v>
          </cell>
          <cell r="K1402">
            <v>2015</v>
          </cell>
          <cell r="L1402">
            <v>2021</v>
          </cell>
          <cell r="M1402">
            <v>54974.25</v>
          </cell>
          <cell r="N1402">
            <v>54974.25</v>
          </cell>
          <cell r="O1402">
            <v>0</v>
          </cell>
          <cell r="P1402">
            <v>3</v>
          </cell>
          <cell r="Q1402">
            <v>3</v>
          </cell>
          <cell r="R1402">
            <v>7.3599999999999994</v>
          </cell>
          <cell r="S1402">
            <v>0</v>
          </cell>
          <cell r="T1402" t="e">
            <v>#N/A</v>
          </cell>
          <cell r="U1402"/>
          <cell r="V1402">
            <v>44815.9</v>
          </cell>
          <cell r="W1402">
            <v>10158.35</v>
          </cell>
          <cell r="X1402">
            <v>0</v>
          </cell>
          <cell r="Y1402">
            <v>0</v>
          </cell>
          <cell r="Z1402">
            <v>10158.35</v>
          </cell>
          <cell r="AA1402">
            <v>0</v>
          </cell>
          <cell r="AB1402">
            <v>0</v>
          </cell>
          <cell r="AC1402">
            <v>0</v>
          </cell>
          <cell r="AD1402">
            <v>10</v>
          </cell>
          <cell r="AE1402"/>
          <cell r="AF1402"/>
          <cell r="AG1402">
            <v>10</v>
          </cell>
          <cell r="AH1402"/>
          <cell r="AI1402">
            <v>3</v>
          </cell>
          <cell r="AJ1402">
            <v>0</v>
          </cell>
          <cell r="AK1402">
            <v>10148.35</v>
          </cell>
          <cell r="AL1402"/>
          <cell r="AM1402"/>
          <cell r="AN1402">
            <v>10148.35</v>
          </cell>
          <cell r="AO1402"/>
          <cell r="AP1402">
            <v>0</v>
          </cell>
          <cell r="AQ1402">
            <v>0</v>
          </cell>
          <cell r="AR1402">
            <v>0</v>
          </cell>
          <cell r="AS1402"/>
          <cell r="AT1402"/>
          <cell r="AU1402">
            <v>0</v>
          </cell>
          <cell r="AV1402"/>
          <cell r="AW1402">
            <v>0</v>
          </cell>
          <cell r="AX1402">
            <v>0</v>
          </cell>
          <cell r="AY1402">
            <v>0</v>
          </cell>
          <cell r="AZ1402"/>
          <cell r="BA1402"/>
          <cell r="BB1402">
            <v>0</v>
          </cell>
          <cell r="BC1402"/>
          <cell r="BD1402"/>
          <cell r="BE1402"/>
          <cell r="BF1402">
            <v>0</v>
          </cell>
          <cell r="BG1402"/>
          <cell r="BH1402"/>
          <cell r="BI1402"/>
          <cell r="BJ1402"/>
          <cell r="BK1402"/>
          <cell r="BL1402"/>
          <cell r="BM1402"/>
          <cell r="BN1402">
            <v>0</v>
          </cell>
          <cell r="BO1402"/>
        </row>
        <row r="1403">
          <cell r="I1403" t="str">
            <v>130245-Р(603/13)</v>
          </cell>
          <cell r="J1403" t="str">
            <v>E_130245-Р (603/13)</v>
          </cell>
          <cell r="K1403">
            <v>2014</v>
          </cell>
          <cell r="L1403">
            <v>2020</v>
          </cell>
          <cell r="M1403">
            <v>22860.720000000001</v>
          </cell>
          <cell r="N1403">
            <v>22860.720000000001</v>
          </cell>
          <cell r="O1403">
            <v>0</v>
          </cell>
          <cell r="P1403">
            <v>0</v>
          </cell>
          <cell r="Q1403">
            <v>0</v>
          </cell>
          <cell r="R1403">
            <v>0</v>
          </cell>
          <cell r="S1403">
            <v>0</v>
          </cell>
          <cell r="T1403" t="e">
            <v>#N/A</v>
          </cell>
          <cell r="U1403"/>
          <cell r="V1403">
            <v>19987.89</v>
          </cell>
          <cell r="W1403">
            <v>2872.83</v>
          </cell>
          <cell r="X1403">
            <v>0</v>
          </cell>
          <cell r="Y1403">
            <v>0</v>
          </cell>
          <cell r="Z1403">
            <v>2872.83</v>
          </cell>
          <cell r="AA1403">
            <v>0</v>
          </cell>
          <cell r="AB1403">
            <v>0</v>
          </cell>
          <cell r="AC1403">
            <v>0</v>
          </cell>
          <cell r="AD1403">
            <v>2872.83</v>
          </cell>
          <cell r="AE1403"/>
          <cell r="AF1403"/>
          <cell r="AG1403">
            <v>2872.83</v>
          </cell>
          <cell r="AH1403"/>
          <cell r="AI1403">
            <v>0</v>
          </cell>
          <cell r="AJ1403">
            <v>0</v>
          </cell>
          <cell r="AK1403">
            <v>0</v>
          </cell>
          <cell r="AL1403"/>
          <cell r="AM1403"/>
          <cell r="AN1403">
            <v>0</v>
          </cell>
          <cell r="AO1403"/>
          <cell r="AP1403">
            <v>0</v>
          </cell>
          <cell r="AQ1403">
            <v>0</v>
          </cell>
          <cell r="AR1403">
            <v>0</v>
          </cell>
          <cell r="AS1403"/>
          <cell r="AT1403"/>
          <cell r="AU1403">
            <v>0</v>
          </cell>
          <cell r="AV1403"/>
          <cell r="AW1403">
            <v>0</v>
          </cell>
          <cell r="AX1403">
            <v>0</v>
          </cell>
          <cell r="AY1403">
            <v>0</v>
          </cell>
          <cell r="AZ1403"/>
          <cell r="BA1403"/>
          <cell r="BB1403">
            <v>0</v>
          </cell>
          <cell r="BC1403"/>
          <cell r="BD1403"/>
          <cell r="BE1403"/>
          <cell r="BF1403">
            <v>0</v>
          </cell>
          <cell r="BG1403"/>
          <cell r="BH1403"/>
          <cell r="BI1403"/>
          <cell r="BJ1403"/>
          <cell r="BK1403"/>
          <cell r="BL1403"/>
          <cell r="BM1403"/>
          <cell r="BN1403">
            <v>0</v>
          </cell>
          <cell r="BO1403"/>
        </row>
        <row r="1404">
          <cell r="I1404" t="str">
            <v>142384-Р
142389-Р
(1181/14)</v>
          </cell>
          <cell r="J1404" t="str">
            <v>E_142384-Р 142389-Р
(1181/14)</v>
          </cell>
          <cell r="K1404">
            <v>2014</v>
          </cell>
          <cell r="L1404">
            <v>2023</v>
          </cell>
          <cell r="M1404">
            <v>5048.24</v>
          </cell>
          <cell r="N1404">
            <v>5048.24</v>
          </cell>
          <cell r="O1404">
            <v>0</v>
          </cell>
          <cell r="P1404">
            <v>0.95</v>
          </cell>
          <cell r="Q1404">
            <v>0.95</v>
          </cell>
          <cell r="R1404">
            <v>0</v>
          </cell>
          <cell r="S1404">
            <v>0</v>
          </cell>
          <cell r="T1404" t="e">
            <v>#N/A</v>
          </cell>
          <cell r="U1404"/>
          <cell r="V1404">
            <v>1519.58</v>
          </cell>
          <cell r="W1404">
            <v>3528.66</v>
          </cell>
          <cell r="X1404">
            <v>0</v>
          </cell>
          <cell r="Y1404">
            <v>0</v>
          </cell>
          <cell r="Z1404">
            <v>3528.66</v>
          </cell>
          <cell r="AA1404">
            <v>0</v>
          </cell>
          <cell r="AB1404">
            <v>0</v>
          </cell>
          <cell r="AC1404">
            <v>0</v>
          </cell>
          <cell r="AD1404">
            <v>10</v>
          </cell>
          <cell r="AE1404"/>
          <cell r="AF1404"/>
          <cell r="AG1404">
            <v>10</v>
          </cell>
          <cell r="AH1404"/>
          <cell r="AI1404">
            <v>0</v>
          </cell>
          <cell r="AJ1404">
            <v>0</v>
          </cell>
          <cell r="AK1404">
            <v>10</v>
          </cell>
          <cell r="AL1404"/>
          <cell r="AM1404"/>
          <cell r="AN1404">
            <v>10</v>
          </cell>
          <cell r="AO1404"/>
          <cell r="AP1404">
            <v>0</v>
          </cell>
          <cell r="AQ1404">
            <v>0</v>
          </cell>
          <cell r="AR1404">
            <v>10</v>
          </cell>
          <cell r="AS1404"/>
          <cell r="AT1404"/>
          <cell r="AU1404">
            <v>10</v>
          </cell>
          <cell r="AV1404"/>
          <cell r="AW1404">
            <v>0.95</v>
          </cell>
          <cell r="AX1404">
            <v>0</v>
          </cell>
          <cell r="AY1404">
            <v>3498.66</v>
          </cell>
          <cell r="AZ1404"/>
          <cell r="BA1404"/>
          <cell r="BB1404">
            <v>3498.66</v>
          </cell>
          <cell r="BC1404"/>
          <cell r="BD1404"/>
          <cell r="BE1404"/>
          <cell r="BF1404">
            <v>0</v>
          </cell>
          <cell r="BG1404"/>
          <cell r="BH1404"/>
          <cell r="BI1404"/>
          <cell r="BJ1404"/>
          <cell r="BK1404"/>
          <cell r="BL1404"/>
          <cell r="BM1404"/>
          <cell r="BN1404">
            <v>0</v>
          </cell>
          <cell r="BO1404"/>
        </row>
        <row r="1405">
          <cell r="I1405" t="str">
            <v>131279-Р
(1144/14)</v>
          </cell>
          <cell r="J1405" t="str">
            <v>E_131279-Р
(1144/14)</v>
          </cell>
          <cell r="K1405">
            <v>2014</v>
          </cell>
          <cell r="L1405">
            <v>2020</v>
          </cell>
          <cell r="M1405">
            <v>17978.05</v>
          </cell>
          <cell r="N1405">
            <v>17978.05</v>
          </cell>
          <cell r="O1405">
            <v>0</v>
          </cell>
          <cell r="P1405">
            <v>1.9279999999999999</v>
          </cell>
          <cell r="Q1405">
            <v>1.9279999999999999</v>
          </cell>
          <cell r="R1405">
            <v>0</v>
          </cell>
          <cell r="S1405">
            <v>0</v>
          </cell>
          <cell r="T1405" t="e">
            <v>#N/A</v>
          </cell>
          <cell r="U1405"/>
          <cell r="V1405">
            <v>7822.3499999999985</v>
          </cell>
          <cell r="W1405">
            <v>10155.700000000001</v>
          </cell>
          <cell r="X1405">
            <v>0</v>
          </cell>
          <cell r="Y1405">
            <v>0</v>
          </cell>
          <cell r="Z1405">
            <v>10155.700000000001</v>
          </cell>
          <cell r="AA1405">
            <v>0</v>
          </cell>
          <cell r="AB1405">
            <v>1.9279999999999999</v>
          </cell>
          <cell r="AC1405">
            <v>0</v>
          </cell>
          <cell r="AD1405">
            <v>10155.700000000001</v>
          </cell>
          <cell r="AE1405"/>
          <cell r="AF1405"/>
          <cell r="AG1405">
            <v>10155.700000000001</v>
          </cell>
          <cell r="AH1405"/>
          <cell r="AI1405">
            <v>0</v>
          </cell>
          <cell r="AJ1405">
            <v>0</v>
          </cell>
          <cell r="AK1405">
            <v>0</v>
          </cell>
          <cell r="AL1405"/>
          <cell r="AM1405"/>
          <cell r="AN1405">
            <v>0</v>
          </cell>
          <cell r="AO1405"/>
          <cell r="AP1405">
            <v>0</v>
          </cell>
          <cell r="AQ1405">
            <v>0</v>
          </cell>
          <cell r="AR1405">
            <v>0</v>
          </cell>
          <cell r="AS1405"/>
          <cell r="AT1405"/>
          <cell r="AU1405">
            <v>0</v>
          </cell>
          <cell r="AV1405"/>
          <cell r="AW1405">
            <v>0</v>
          </cell>
          <cell r="AX1405">
            <v>0</v>
          </cell>
          <cell r="AY1405">
            <v>0</v>
          </cell>
          <cell r="AZ1405"/>
          <cell r="BA1405"/>
          <cell r="BB1405">
            <v>0</v>
          </cell>
          <cell r="BC1405"/>
          <cell r="BD1405"/>
          <cell r="BE1405"/>
          <cell r="BF1405">
            <v>0</v>
          </cell>
          <cell r="BG1405"/>
        </row>
        <row r="1406">
          <cell r="I1406" t="str">
            <v>146274-Р
(1623/15)</v>
          </cell>
          <cell r="J1406" t="str">
            <v>F_146274-Р
(1623/15)</v>
          </cell>
          <cell r="K1406">
            <v>2015</v>
          </cell>
          <cell r="L1406">
            <v>2021</v>
          </cell>
          <cell r="M1406">
            <v>1760.4299999999998</v>
          </cell>
          <cell r="N1406">
            <v>1760.4299999999998</v>
          </cell>
          <cell r="O1406">
            <v>0</v>
          </cell>
          <cell r="P1406">
            <v>0.6</v>
          </cell>
          <cell r="Q1406">
            <v>0.6</v>
          </cell>
          <cell r="R1406">
            <v>0</v>
          </cell>
          <cell r="S1406">
            <v>0</v>
          </cell>
          <cell r="T1406" t="e">
            <v>#N/A</v>
          </cell>
          <cell r="U1406"/>
          <cell r="V1406">
            <v>472.14999999999986</v>
          </cell>
          <cell r="W1406">
            <v>1288.28</v>
          </cell>
          <cell r="X1406">
            <v>0</v>
          </cell>
          <cell r="Y1406">
            <v>0</v>
          </cell>
          <cell r="Z1406">
            <v>1288.28</v>
          </cell>
          <cell r="AA1406">
            <v>0</v>
          </cell>
          <cell r="AB1406">
            <v>0</v>
          </cell>
          <cell r="AC1406">
            <v>0</v>
          </cell>
          <cell r="AD1406">
            <v>10</v>
          </cell>
          <cell r="AE1406"/>
          <cell r="AF1406"/>
          <cell r="AG1406">
            <v>10</v>
          </cell>
          <cell r="AH1406"/>
          <cell r="AI1406">
            <v>0.6</v>
          </cell>
          <cell r="AJ1406">
            <v>0</v>
          </cell>
          <cell r="AK1406">
            <v>1278.28</v>
          </cell>
          <cell r="AL1406"/>
          <cell r="AM1406"/>
          <cell r="AN1406">
            <v>1278.28</v>
          </cell>
          <cell r="AO1406"/>
          <cell r="AP1406">
            <v>0</v>
          </cell>
          <cell r="AQ1406">
            <v>0</v>
          </cell>
          <cell r="AR1406">
            <v>0</v>
          </cell>
          <cell r="AS1406"/>
          <cell r="AT1406"/>
          <cell r="AU1406">
            <v>0</v>
          </cell>
          <cell r="AV1406"/>
          <cell r="AW1406">
            <v>0</v>
          </cell>
          <cell r="AX1406">
            <v>0</v>
          </cell>
          <cell r="AY1406">
            <v>0</v>
          </cell>
          <cell r="AZ1406"/>
          <cell r="BA1406"/>
          <cell r="BB1406">
            <v>0</v>
          </cell>
          <cell r="BC1406"/>
          <cell r="BD1406"/>
          <cell r="BE1406"/>
          <cell r="BF1406">
            <v>0</v>
          </cell>
          <cell r="BG1406"/>
        </row>
        <row r="1407">
          <cell r="I1407" t="str">
            <v>122455(1447/14)</v>
          </cell>
          <cell r="J1407" t="str">
            <v>E_122455 (1447/14)</v>
          </cell>
          <cell r="K1407">
            <v>2014</v>
          </cell>
          <cell r="L1407">
            <v>2021</v>
          </cell>
          <cell r="M1407">
            <v>1141.0999999999999</v>
          </cell>
          <cell r="N1407">
            <v>1141.0999999999999</v>
          </cell>
          <cell r="O1407">
            <v>0</v>
          </cell>
          <cell r="P1407">
            <v>0.2</v>
          </cell>
          <cell r="Q1407">
            <v>0.2</v>
          </cell>
          <cell r="R1407">
            <v>0</v>
          </cell>
          <cell r="S1407">
            <v>0</v>
          </cell>
          <cell r="T1407" t="e">
            <v>#N/A</v>
          </cell>
          <cell r="U1407"/>
          <cell r="V1407">
            <v>269.8599999999999</v>
          </cell>
          <cell r="W1407">
            <v>871.24</v>
          </cell>
          <cell r="X1407">
            <v>0</v>
          </cell>
          <cell r="Y1407">
            <v>0</v>
          </cell>
          <cell r="Z1407">
            <v>871.24</v>
          </cell>
          <cell r="AA1407">
            <v>0</v>
          </cell>
          <cell r="AB1407">
            <v>0</v>
          </cell>
          <cell r="AC1407">
            <v>0</v>
          </cell>
          <cell r="AD1407">
            <v>10</v>
          </cell>
          <cell r="AE1407"/>
          <cell r="AF1407"/>
          <cell r="AG1407">
            <v>10</v>
          </cell>
          <cell r="AH1407"/>
          <cell r="AI1407">
            <v>0.2</v>
          </cell>
          <cell r="AJ1407">
            <v>0</v>
          </cell>
          <cell r="AK1407">
            <v>861.24</v>
          </cell>
          <cell r="AL1407"/>
          <cell r="AM1407"/>
          <cell r="AN1407">
            <v>861.24</v>
          </cell>
          <cell r="AO1407"/>
          <cell r="AP1407">
            <v>0</v>
          </cell>
          <cell r="AQ1407">
            <v>0</v>
          </cell>
          <cell r="AR1407">
            <v>0</v>
          </cell>
          <cell r="AS1407"/>
          <cell r="AT1407"/>
          <cell r="AU1407">
            <v>0</v>
          </cell>
          <cell r="AV1407"/>
          <cell r="AW1407">
            <v>0</v>
          </cell>
          <cell r="AX1407">
            <v>0</v>
          </cell>
          <cell r="AY1407">
            <v>0</v>
          </cell>
          <cell r="AZ1407"/>
          <cell r="BA1407"/>
          <cell r="BB1407">
            <v>0</v>
          </cell>
          <cell r="BC1407"/>
          <cell r="BD1407"/>
          <cell r="BE1407"/>
          <cell r="BF1407">
            <v>0</v>
          </cell>
          <cell r="BG1407"/>
        </row>
        <row r="1408">
          <cell r="I1408" t="str">
            <v>1915582 (6328/20)</v>
          </cell>
          <cell r="J1408" t="str">
            <v>K_1915582 (6328/20)</v>
          </cell>
          <cell r="K1408">
            <v>2020</v>
          </cell>
          <cell r="L1408">
            <v>2021</v>
          </cell>
          <cell r="M1408">
            <v>12905.36</v>
          </cell>
          <cell r="N1408">
            <v>12905.36</v>
          </cell>
          <cell r="O1408">
            <v>0</v>
          </cell>
          <cell r="P1408">
            <v>0.75</v>
          </cell>
          <cell r="Q1408">
            <v>0.75</v>
          </cell>
          <cell r="R1408">
            <v>0</v>
          </cell>
          <cell r="S1408">
            <v>0.63</v>
          </cell>
          <cell r="T1408" t="e">
            <v>#N/A</v>
          </cell>
          <cell r="U1408"/>
          <cell r="V1408">
            <v>0</v>
          </cell>
          <cell r="W1408">
            <v>12905.359999999999</v>
          </cell>
          <cell r="X1408">
            <v>0</v>
          </cell>
          <cell r="Y1408">
            <v>0</v>
          </cell>
          <cell r="Z1408">
            <v>12905.359999999999</v>
          </cell>
          <cell r="AA1408">
            <v>0</v>
          </cell>
          <cell r="AB1408">
            <v>0</v>
          </cell>
          <cell r="AC1408">
            <v>0</v>
          </cell>
          <cell r="AD1408">
            <v>634.05999999999995</v>
          </cell>
          <cell r="AE1408"/>
          <cell r="AF1408"/>
          <cell r="AG1408">
            <v>634.05999999999995</v>
          </cell>
          <cell r="AH1408"/>
          <cell r="AI1408">
            <v>0.75</v>
          </cell>
          <cell r="AJ1408">
            <v>0.63</v>
          </cell>
          <cell r="AK1408">
            <v>12271.3</v>
          </cell>
          <cell r="AL1408"/>
          <cell r="AM1408"/>
          <cell r="AN1408">
            <v>12271.3</v>
          </cell>
          <cell r="AO1408"/>
          <cell r="AP1408">
            <v>0</v>
          </cell>
          <cell r="AQ1408">
            <v>0</v>
          </cell>
          <cell r="AR1408">
            <v>0</v>
          </cell>
          <cell r="AS1408"/>
          <cell r="AT1408"/>
          <cell r="AU1408">
            <v>0</v>
          </cell>
          <cell r="AV1408"/>
          <cell r="AW1408">
            <v>0</v>
          </cell>
          <cell r="AX1408">
            <v>0</v>
          </cell>
          <cell r="AY1408">
            <v>0</v>
          </cell>
          <cell r="AZ1408"/>
          <cell r="BA1408"/>
          <cell r="BB1408">
            <v>0</v>
          </cell>
          <cell r="BC1408"/>
          <cell r="BD1408"/>
          <cell r="BE1408"/>
          <cell r="BF1408">
            <v>0</v>
          </cell>
          <cell r="BG1408"/>
        </row>
        <row r="1409">
          <cell r="I1409"/>
          <cell r="J1409"/>
          <cell r="K1409"/>
          <cell r="L1409"/>
          <cell r="M1409">
            <v>7060.73</v>
          </cell>
          <cell r="N1409" t="e">
            <v>#N/A</v>
          </cell>
          <cell r="O1409" t="e">
            <v>#N/A</v>
          </cell>
          <cell r="P1409">
            <v>0</v>
          </cell>
          <cell r="Q1409" t="e">
            <v>#N/A</v>
          </cell>
          <cell r="R1409" t="e">
            <v>#N/A</v>
          </cell>
          <cell r="S1409">
            <v>0</v>
          </cell>
          <cell r="T1409" t="e">
            <v>#N/A</v>
          </cell>
          <cell r="U1409"/>
          <cell r="V1409">
            <v>7060.73</v>
          </cell>
          <cell r="W1409">
            <v>0</v>
          </cell>
          <cell r="X1409">
            <v>0</v>
          </cell>
          <cell r="Y1409">
            <v>0</v>
          </cell>
          <cell r="Z1409">
            <v>0</v>
          </cell>
          <cell r="AA1409">
            <v>0</v>
          </cell>
          <cell r="AB1409"/>
          <cell r="AC1409"/>
          <cell r="AD1409">
            <v>0</v>
          </cell>
          <cell r="AE1409"/>
          <cell r="AF1409">
            <v>0</v>
          </cell>
          <cell r="AG1409"/>
          <cell r="AH1409">
            <v>0</v>
          </cell>
          <cell r="AI1409"/>
          <cell r="AJ1409"/>
          <cell r="AK1409">
            <v>0</v>
          </cell>
          <cell r="AL1409">
            <v>0</v>
          </cell>
          <cell r="AM1409">
            <v>0</v>
          </cell>
          <cell r="AN1409"/>
          <cell r="AO1409">
            <v>0</v>
          </cell>
          <cell r="AP1409"/>
          <cell r="AQ1409"/>
          <cell r="AR1409">
            <v>0</v>
          </cell>
          <cell r="AS1409">
            <v>0</v>
          </cell>
          <cell r="AT1409">
            <v>0</v>
          </cell>
          <cell r="AU1409"/>
          <cell r="AV1409">
            <v>0</v>
          </cell>
          <cell r="AW1409"/>
          <cell r="AX1409"/>
          <cell r="AY1409">
            <v>0</v>
          </cell>
          <cell r="AZ1409">
            <v>0</v>
          </cell>
          <cell r="BA1409">
            <v>0</v>
          </cell>
          <cell r="BB1409"/>
          <cell r="BC1409">
            <v>0</v>
          </cell>
          <cell r="BD1409">
            <v>0</v>
          </cell>
          <cell r="BE1409">
            <v>0</v>
          </cell>
          <cell r="BF1409">
            <v>0</v>
          </cell>
          <cell r="BG1409">
            <v>0</v>
          </cell>
        </row>
        <row r="1410">
          <cell r="I1410" t="str">
            <v>1704475
(3934/17)</v>
          </cell>
          <cell r="J1410" t="str">
            <v>I_1704475
(3934/17)</v>
          </cell>
          <cell r="K1410">
            <v>2018</v>
          </cell>
          <cell r="L1410">
            <v>2020</v>
          </cell>
          <cell r="M1410">
            <v>7060.73</v>
          </cell>
          <cell r="N1410">
            <v>7060.73</v>
          </cell>
          <cell r="O1410">
            <v>0</v>
          </cell>
          <cell r="P1410">
            <v>0</v>
          </cell>
          <cell r="Q1410">
            <v>0</v>
          </cell>
          <cell r="R1410">
            <v>0</v>
          </cell>
          <cell r="S1410">
            <v>0</v>
          </cell>
          <cell r="T1410" t="e">
            <v>#N/A</v>
          </cell>
          <cell r="U1410"/>
          <cell r="V1410">
            <v>624.15999999999985</v>
          </cell>
          <cell r="W1410">
            <v>6436.57</v>
          </cell>
          <cell r="X1410">
            <v>0</v>
          </cell>
          <cell r="Y1410">
            <v>0</v>
          </cell>
          <cell r="Z1410">
            <v>6436.57</v>
          </cell>
          <cell r="AA1410">
            <v>0</v>
          </cell>
          <cell r="AB1410">
            <v>0</v>
          </cell>
          <cell r="AC1410">
            <v>0</v>
          </cell>
          <cell r="AD1410">
            <v>6436.57</v>
          </cell>
          <cell r="AE1410"/>
          <cell r="AF1410"/>
          <cell r="AG1410">
            <v>6436.57</v>
          </cell>
          <cell r="AH1410"/>
          <cell r="AI1410">
            <v>0</v>
          </cell>
          <cell r="AJ1410">
            <v>0</v>
          </cell>
          <cell r="AK1410">
            <v>0</v>
          </cell>
          <cell r="AL1410"/>
          <cell r="AM1410"/>
          <cell r="AN1410">
            <v>0</v>
          </cell>
          <cell r="AO1410"/>
          <cell r="AP1410">
            <v>0</v>
          </cell>
          <cell r="AQ1410">
            <v>0</v>
          </cell>
          <cell r="AR1410">
            <v>0</v>
          </cell>
          <cell r="AS1410"/>
          <cell r="AT1410"/>
          <cell r="AU1410">
            <v>0</v>
          </cell>
          <cell r="AV1410"/>
          <cell r="AW1410">
            <v>0</v>
          </cell>
          <cell r="AX1410">
            <v>0</v>
          </cell>
          <cell r="AY1410">
            <v>0</v>
          </cell>
          <cell r="AZ1410"/>
          <cell r="BA1410"/>
          <cell r="BB1410">
            <v>0</v>
          </cell>
          <cell r="BC1410"/>
          <cell r="BD1410"/>
          <cell r="BE1410"/>
          <cell r="BF1410">
            <v>0</v>
          </cell>
          <cell r="BG1410"/>
        </row>
        <row r="1411">
          <cell r="I1411"/>
          <cell r="J1411"/>
          <cell r="K1411"/>
          <cell r="L1411"/>
          <cell r="M1411">
            <v>48812.570000000007</v>
          </cell>
          <cell r="N1411" t="e">
            <v>#N/A</v>
          </cell>
          <cell r="O1411" t="e">
            <v>#N/A</v>
          </cell>
          <cell r="P1411">
            <v>0</v>
          </cell>
          <cell r="Q1411" t="e">
            <v>#N/A</v>
          </cell>
          <cell r="R1411" t="e">
            <v>#N/A</v>
          </cell>
          <cell r="S1411">
            <v>0</v>
          </cell>
          <cell r="T1411" t="e">
            <v>#N/A</v>
          </cell>
          <cell r="U1411"/>
          <cell r="V1411">
            <v>48812.570000000007</v>
          </cell>
          <cell r="W1411">
            <v>0</v>
          </cell>
          <cell r="X1411">
            <v>0</v>
          </cell>
          <cell r="Y1411">
            <v>0</v>
          </cell>
          <cell r="Z1411">
            <v>0</v>
          </cell>
          <cell r="AA1411">
            <v>0</v>
          </cell>
          <cell r="AB1411"/>
          <cell r="AC1411"/>
          <cell r="AD1411">
            <v>0</v>
          </cell>
          <cell r="AE1411"/>
          <cell r="AF1411">
            <v>0</v>
          </cell>
          <cell r="AG1411"/>
          <cell r="AH1411">
            <v>0</v>
          </cell>
          <cell r="AI1411"/>
          <cell r="AJ1411"/>
          <cell r="AK1411">
            <v>0</v>
          </cell>
          <cell r="AL1411">
            <v>0</v>
          </cell>
          <cell r="AM1411">
            <v>0</v>
          </cell>
          <cell r="AN1411"/>
          <cell r="AO1411">
            <v>0</v>
          </cell>
          <cell r="AP1411"/>
          <cell r="AQ1411"/>
          <cell r="AR1411">
            <v>0</v>
          </cell>
          <cell r="AS1411">
            <v>0</v>
          </cell>
          <cell r="AT1411">
            <v>0</v>
          </cell>
          <cell r="AU1411"/>
          <cell r="AV1411">
            <v>0</v>
          </cell>
          <cell r="AW1411"/>
          <cell r="AX1411"/>
          <cell r="AY1411">
            <v>0</v>
          </cell>
          <cell r="AZ1411">
            <v>0</v>
          </cell>
          <cell r="BA1411">
            <v>0</v>
          </cell>
          <cell r="BB1411"/>
          <cell r="BC1411">
            <v>0</v>
          </cell>
          <cell r="BD1411">
            <v>0</v>
          </cell>
          <cell r="BE1411">
            <v>0</v>
          </cell>
          <cell r="BF1411">
            <v>0</v>
          </cell>
          <cell r="BG1411">
            <v>0</v>
          </cell>
        </row>
        <row r="1412">
          <cell r="I1412" t="str">
            <v>1703471(3938/17)</v>
          </cell>
          <cell r="J1412" t="str">
            <v>J_1703471/Р/1/ЦА(3938/17)</v>
          </cell>
          <cell r="K1412">
            <v>2019</v>
          </cell>
          <cell r="L1412">
            <v>2020</v>
          </cell>
          <cell r="M1412">
            <v>24251.7</v>
          </cell>
          <cell r="N1412">
            <v>24251.7</v>
          </cell>
          <cell r="O1412">
            <v>0</v>
          </cell>
          <cell r="P1412">
            <v>3</v>
          </cell>
          <cell r="Q1412">
            <v>3</v>
          </cell>
          <cell r="R1412">
            <v>0</v>
          </cell>
          <cell r="S1412">
            <v>2</v>
          </cell>
          <cell r="T1412" t="e">
            <v>#N/A</v>
          </cell>
          <cell r="U1412"/>
          <cell r="V1412">
            <v>23.079999999998108</v>
          </cell>
          <cell r="W1412">
            <v>24228.620000000003</v>
          </cell>
          <cell r="X1412">
            <v>0</v>
          </cell>
          <cell r="Y1412">
            <v>0</v>
          </cell>
          <cell r="Z1412">
            <v>24228.620000000003</v>
          </cell>
          <cell r="AA1412">
            <v>0</v>
          </cell>
          <cell r="AB1412">
            <v>3</v>
          </cell>
          <cell r="AC1412">
            <v>2</v>
          </cell>
          <cell r="AD1412">
            <v>8485.25</v>
          </cell>
          <cell r="AE1412"/>
          <cell r="AF1412"/>
          <cell r="AG1412">
            <v>8485.25</v>
          </cell>
          <cell r="AH1412"/>
          <cell r="AI1412">
            <v>0</v>
          </cell>
          <cell r="AJ1412">
            <v>0</v>
          </cell>
          <cell r="AK1412">
            <v>15743.37</v>
          </cell>
          <cell r="AL1412"/>
          <cell r="AM1412"/>
          <cell r="AN1412">
            <v>15743.37</v>
          </cell>
          <cell r="AO1412"/>
          <cell r="AP1412">
            <v>0</v>
          </cell>
          <cell r="AQ1412">
            <v>0</v>
          </cell>
          <cell r="AR1412">
            <v>0</v>
          </cell>
          <cell r="AS1412"/>
          <cell r="AT1412"/>
          <cell r="AU1412">
            <v>0</v>
          </cell>
          <cell r="AV1412"/>
          <cell r="AW1412">
            <v>0</v>
          </cell>
          <cell r="AX1412">
            <v>0</v>
          </cell>
          <cell r="AY1412">
            <v>0</v>
          </cell>
          <cell r="AZ1412"/>
          <cell r="BA1412"/>
          <cell r="BB1412">
            <v>0</v>
          </cell>
          <cell r="BC1412"/>
          <cell r="BD1412"/>
          <cell r="BE1412"/>
          <cell r="BF1412">
            <v>0</v>
          </cell>
          <cell r="BG1412"/>
        </row>
        <row r="1413">
          <cell r="I1413" t="str">
            <v>144258/Р/1/ЦА(1492/14)</v>
          </cell>
          <cell r="J1413" t="str">
            <v>F_144258/Р/1/ЦА (1492/14)</v>
          </cell>
          <cell r="K1413">
            <v>2015</v>
          </cell>
          <cell r="L1413">
            <v>2021</v>
          </cell>
          <cell r="M1413">
            <v>1400</v>
          </cell>
          <cell r="N1413">
            <v>1400</v>
          </cell>
          <cell r="O1413">
            <v>0</v>
          </cell>
          <cell r="P1413">
            <v>0.28000000000000003</v>
          </cell>
          <cell r="Q1413">
            <v>0.28000000000000003</v>
          </cell>
          <cell r="R1413">
            <v>0</v>
          </cell>
          <cell r="S1413">
            <v>0</v>
          </cell>
          <cell r="T1413" t="e">
            <v>#N/A</v>
          </cell>
          <cell r="U1413"/>
          <cell r="V1413">
            <v>300.36999999999989</v>
          </cell>
          <cell r="W1413">
            <v>1099.6300000000001</v>
          </cell>
          <cell r="X1413">
            <v>0</v>
          </cell>
          <cell r="Y1413">
            <v>0</v>
          </cell>
          <cell r="Z1413">
            <v>1099.6300000000001</v>
          </cell>
          <cell r="AA1413">
            <v>0</v>
          </cell>
          <cell r="AB1413">
            <v>0</v>
          </cell>
          <cell r="AC1413">
            <v>0</v>
          </cell>
          <cell r="AD1413">
            <v>10</v>
          </cell>
          <cell r="AE1413"/>
          <cell r="AF1413"/>
          <cell r="AG1413">
            <v>10</v>
          </cell>
          <cell r="AH1413"/>
          <cell r="AI1413">
            <v>0.28000000000000003</v>
          </cell>
          <cell r="AJ1413">
            <v>0</v>
          </cell>
          <cell r="AK1413">
            <v>1089.6300000000001</v>
          </cell>
          <cell r="AL1413"/>
          <cell r="AM1413"/>
          <cell r="AN1413">
            <v>1089.6300000000001</v>
          </cell>
          <cell r="AO1413"/>
          <cell r="AP1413">
            <v>0</v>
          </cell>
          <cell r="AQ1413">
            <v>0</v>
          </cell>
          <cell r="AR1413">
            <v>0</v>
          </cell>
          <cell r="AS1413"/>
          <cell r="AT1413"/>
          <cell r="AU1413">
            <v>0</v>
          </cell>
          <cell r="AV1413"/>
          <cell r="AW1413">
            <v>0</v>
          </cell>
          <cell r="AX1413">
            <v>0</v>
          </cell>
          <cell r="AY1413">
            <v>0</v>
          </cell>
          <cell r="AZ1413"/>
          <cell r="BA1413"/>
          <cell r="BB1413">
            <v>0</v>
          </cell>
          <cell r="BC1413"/>
          <cell r="BD1413"/>
          <cell r="BE1413"/>
          <cell r="BF1413">
            <v>0</v>
          </cell>
          <cell r="BG1413"/>
        </row>
        <row r="1414">
          <cell r="I1414" t="str">
            <v>145116/Р/1/ЦА(1493/14)</v>
          </cell>
          <cell r="J1414" t="str">
            <v xml:space="preserve">F_145116/Р/1/ЦА (1493/14) </v>
          </cell>
          <cell r="K1414">
            <v>2015</v>
          </cell>
          <cell r="L1414">
            <v>2020</v>
          </cell>
          <cell r="M1414">
            <v>3339.72</v>
          </cell>
          <cell r="N1414">
            <v>3339.72</v>
          </cell>
          <cell r="O1414">
            <v>0</v>
          </cell>
          <cell r="P1414">
            <v>0.74</v>
          </cell>
          <cell r="Q1414">
            <v>0.74</v>
          </cell>
          <cell r="R1414">
            <v>0</v>
          </cell>
          <cell r="S1414">
            <v>0</v>
          </cell>
          <cell r="T1414" t="e">
            <v>#N/A</v>
          </cell>
          <cell r="U1414"/>
          <cell r="V1414">
            <v>514.73</v>
          </cell>
          <cell r="W1414">
            <v>2824.99</v>
          </cell>
          <cell r="X1414">
            <v>0</v>
          </cell>
          <cell r="Y1414">
            <v>0</v>
          </cell>
          <cell r="Z1414">
            <v>2824.99</v>
          </cell>
          <cell r="AA1414">
            <v>0</v>
          </cell>
          <cell r="AB1414">
            <v>0.74</v>
          </cell>
          <cell r="AC1414">
            <v>0</v>
          </cell>
          <cell r="AD1414">
            <v>2824.99</v>
          </cell>
          <cell r="AE1414"/>
          <cell r="AF1414"/>
          <cell r="AG1414">
            <v>2824.99</v>
          </cell>
          <cell r="AH1414"/>
          <cell r="AI1414">
            <v>0</v>
          </cell>
          <cell r="AJ1414">
            <v>0</v>
          </cell>
          <cell r="AK1414">
            <v>0</v>
          </cell>
          <cell r="AL1414"/>
          <cell r="AM1414"/>
          <cell r="AN1414">
            <v>0</v>
          </cell>
          <cell r="AO1414"/>
          <cell r="AP1414">
            <v>0</v>
          </cell>
          <cell r="AQ1414">
            <v>0</v>
          </cell>
          <cell r="AR1414">
            <v>0</v>
          </cell>
          <cell r="AS1414"/>
          <cell r="AT1414"/>
          <cell r="AU1414">
            <v>0</v>
          </cell>
          <cell r="AV1414"/>
          <cell r="AW1414">
            <v>0</v>
          </cell>
          <cell r="AX1414">
            <v>0</v>
          </cell>
          <cell r="AY1414">
            <v>0</v>
          </cell>
          <cell r="AZ1414"/>
          <cell r="BA1414"/>
          <cell r="BB1414">
            <v>0</v>
          </cell>
          <cell r="BC1414"/>
          <cell r="BD1414"/>
          <cell r="BE1414"/>
          <cell r="BF1414">
            <v>0</v>
          </cell>
          <cell r="BG1414"/>
        </row>
        <row r="1415">
          <cell r="I1415" t="str">
            <v>1900605
(5778/19)</v>
          </cell>
          <cell r="J1415" t="str">
            <v>J_1900605
(5778/19)</v>
          </cell>
          <cell r="K1415">
            <v>2019</v>
          </cell>
          <cell r="L1415">
            <v>2020</v>
          </cell>
          <cell r="M1415">
            <v>6684.49</v>
          </cell>
          <cell r="N1415">
            <v>6684.49</v>
          </cell>
          <cell r="O1415">
            <v>0</v>
          </cell>
          <cell r="P1415">
            <v>0.7</v>
          </cell>
          <cell r="Q1415">
            <v>0.7</v>
          </cell>
          <cell r="R1415">
            <v>0</v>
          </cell>
          <cell r="S1415">
            <v>1.26</v>
          </cell>
          <cell r="T1415" t="e">
            <v>#N/A</v>
          </cell>
          <cell r="U1415"/>
          <cell r="V1415">
            <v>0.23999999999978172</v>
          </cell>
          <cell r="W1415">
            <v>6684.25</v>
          </cell>
          <cell r="X1415">
            <v>0</v>
          </cell>
          <cell r="Y1415">
            <v>0</v>
          </cell>
          <cell r="Z1415">
            <v>6684.25</v>
          </cell>
          <cell r="AA1415">
            <v>0</v>
          </cell>
          <cell r="AB1415">
            <v>0.7</v>
          </cell>
          <cell r="AC1415">
            <v>1.26</v>
          </cell>
          <cell r="AD1415">
            <v>6684.25</v>
          </cell>
          <cell r="AE1415"/>
          <cell r="AF1415"/>
          <cell r="AG1415">
            <v>6684.25</v>
          </cell>
          <cell r="AH1415"/>
          <cell r="AI1415">
            <v>0</v>
          </cell>
          <cell r="AJ1415">
            <v>0</v>
          </cell>
          <cell r="AK1415">
            <v>0</v>
          </cell>
          <cell r="AL1415"/>
          <cell r="AM1415"/>
          <cell r="AN1415">
            <v>0</v>
          </cell>
          <cell r="AO1415"/>
          <cell r="AP1415">
            <v>0</v>
          </cell>
          <cell r="AQ1415">
            <v>0</v>
          </cell>
          <cell r="AR1415">
            <v>0</v>
          </cell>
          <cell r="AS1415"/>
          <cell r="AT1415"/>
          <cell r="AU1415">
            <v>0</v>
          </cell>
          <cell r="AV1415"/>
          <cell r="AW1415">
            <v>0</v>
          </cell>
          <cell r="AX1415">
            <v>0</v>
          </cell>
          <cell r="AY1415">
            <v>0</v>
          </cell>
          <cell r="AZ1415"/>
          <cell r="BA1415"/>
          <cell r="BB1415">
            <v>0</v>
          </cell>
          <cell r="BC1415"/>
          <cell r="BD1415"/>
          <cell r="BE1415"/>
          <cell r="BF1415">
            <v>0</v>
          </cell>
          <cell r="BG1415"/>
        </row>
        <row r="1416">
          <cell r="I1416" t="str">
            <v>1917990 
(6358/20)</v>
          </cell>
          <cell r="J1416" t="str">
            <v>K_1917990 
(6358/20)</v>
          </cell>
          <cell r="K1416">
            <v>2020</v>
          </cell>
          <cell r="L1416">
            <v>2021</v>
          </cell>
          <cell r="M1416">
            <v>5002.16</v>
          </cell>
          <cell r="N1416">
            <v>5002.16</v>
          </cell>
          <cell r="O1416">
            <v>0</v>
          </cell>
          <cell r="P1416">
            <v>0.36</v>
          </cell>
          <cell r="Q1416">
            <v>0.36</v>
          </cell>
          <cell r="R1416">
            <v>0</v>
          </cell>
          <cell r="S1416">
            <v>0.5</v>
          </cell>
          <cell r="T1416" t="e">
            <v>#N/A</v>
          </cell>
          <cell r="U1416"/>
          <cell r="V1416">
            <v>0</v>
          </cell>
          <cell r="W1416">
            <v>5002.16</v>
          </cell>
          <cell r="X1416">
            <v>0</v>
          </cell>
          <cell r="Y1416">
            <v>0</v>
          </cell>
          <cell r="Z1416">
            <v>5002.16</v>
          </cell>
          <cell r="AA1416">
            <v>0</v>
          </cell>
          <cell r="AB1416">
            <v>0</v>
          </cell>
          <cell r="AC1416">
            <v>0</v>
          </cell>
          <cell r="AD1416">
            <v>421.88</v>
          </cell>
          <cell r="AE1416"/>
          <cell r="AF1416"/>
          <cell r="AG1416">
            <v>421.88</v>
          </cell>
          <cell r="AH1416"/>
          <cell r="AI1416">
            <v>0.36</v>
          </cell>
          <cell r="AJ1416">
            <v>0.5</v>
          </cell>
          <cell r="AK1416">
            <v>4580.28</v>
          </cell>
          <cell r="AL1416"/>
          <cell r="AM1416"/>
          <cell r="AN1416">
            <v>4580.28</v>
          </cell>
          <cell r="AO1416"/>
          <cell r="AP1416">
            <v>0</v>
          </cell>
          <cell r="AQ1416">
            <v>0</v>
          </cell>
          <cell r="AR1416">
            <v>0</v>
          </cell>
          <cell r="AS1416"/>
          <cell r="AT1416"/>
          <cell r="AU1416">
            <v>0</v>
          </cell>
          <cell r="AV1416"/>
          <cell r="AW1416">
            <v>0</v>
          </cell>
          <cell r="AX1416">
            <v>0</v>
          </cell>
          <cell r="AY1416">
            <v>0</v>
          </cell>
          <cell r="AZ1416"/>
          <cell r="BA1416"/>
          <cell r="BB1416">
            <v>0</v>
          </cell>
          <cell r="BC1416"/>
          <cell r="BD1416"/>
          <cell r="BE1416"/>
          <cell r="BF1416">
            <v>0</v>
          </cell>
          <cell r="BG1416"/>
        </row>
        <row r="1417">
          <cell r="I1417" t="str">
            <v>1906746
(6245/19)</v>
          </cell>
          <cell r="J1417" t="str">
            <v>J_1906746
(6245/19)</v>
          </cell>
          <cell r="K1417">
            <v>2020</v>
          </cell>
          <cell r="L1417">
            <v>2020</v>
          </cell>
          <cell r="M1417">
            <v>8134.5</v>
          </cell>
          <cell r="N1417">
            <v>8134.5</v>
          </cell>
          <cell r="O1417">
            <v>0</v>
          </cell>
          <cell r="P1417">
            <v>0.72</v>
          </cell>
          <cell r="Q1417">
            <v>0.72</v>
          </cell>
          <cell r="R1417">
            <v>0</v>
          </cell>
          <cell r="S1417">
            <v>0.32</v>
          </cell>
          <cell r="T1417" t="e">
            <v>#N/A</v>
          </cell>
          <cell r="U1417"/>
          <cell r="V1417">
            <v>0</v>
          </cell>
          <cell r="W1417">
            <v>8134.5</v>
          </cell>
          <cell r="X1417">
            <v>0</v>
          </cell>
          <cell r="Y1417">
            <v>0</v>
          </cell>
          <cell r="Z1417">
            <v>8134.5</v>
          </cell>
          <cell r="AA1417">
            <v>0</v>
          </cell>
          <cell r="AB1417">
            <v>0.72</v>
          </cell>
          <cell r="AC1417">
            <v>0.32</v>
          </cell>
          <cell r="AD1417">
            <v>1165.79</v>
          </cell>
          <cell r="AE1417"/>
          <cell r="AF1417"/>
          <cell r="AG1417">
            <v>1165.79</v>
          </cell>
          <cell r="AH1417"/>
          <cell r="AI1417">
            <v>0</v>
          </cell>
          <cell r="AJ1417">
            <v>0</v>
          </cell>
          <cell r="AK1417">
            <v>6968.71</v>
          </cell>
          <cell r="AL1417"/>
          <cell r="AM1417"/>
          <cell r="AN1417">
            <v>6968.71</v>
          </cell>
          <cell r="AO1417"/>
          <cell r="AP1417">
            <v>0</v>
          </cell>
          <cell r="AQ1417">
            <v>0</v>
          </cell>
          <cell r="AR1417">
            <v>0</v>
          </cell>
          <cell r="AS1417"/>
          <cell r="AT1417"/>
          <cell r="AU1417">
            <v>0</v>
          </cell>
          <cell r="AV1417"/>
          <cell r="AW1417">
            <v>0</v>
          </cell>
          <cell r="AX1417">
            <v>0</v>
          </cell>
          <cell r="AY1417">
            <v>0</v>
          </cell>
          <cell r="AZ1417"/>
          <cell r="BA1417"/>
          <cell r="BB1417">
            <v>0</v>
          </cell>
          <cell r="BC1417"/>
          <cell r="BD1417"/>
          <cell r="BE1417"/>
          <cell r="BF1417">
            <v>0</v>
          </cell>
          <cell r="BG1417"/>
        </row>
        <row r="1418">
          <cell r="I1418"/>
          <cell r="J1418"/>
          <cell r="K1418"/>
          <cell r="L1418"/>
          <cell r="M1418">
            <v>51934.38</v>
          </cell>
          <cell r="N1418" t="e">
            <v>#N/A</v>
          </cell>
          <cell r="O1418" t="e">
            <v>#N/A</v>
          </cell>
          <cell r="P1418">
            <v>0</v>
          </cell>
          <cell r="Q1418" t="e">
            <v>#N/A</v>
          </cell>
          <cell r="R1418" t="e">
            <v>#N/A</v>
          </cell>
          <cell r="S1418">
            <v>0</v>
          </cell>
          <cell r="T1418" t="e">
            <v>#N/A</v>
          </cell>
          <cell r="U1418"/>
          <cell r="V1418">
            <v>51934.38</v>
          </cell>
          <cell r="W1418">
            <v>0</v>
          </cell>
          <cell r="X1418">
            <v>0</v>
          </cell>
          <cell r="Y1418">
            <v>0</v>
          </cell>
          <cell r="Z1418">
            <v>0</v>
          </cell>
          <cell r="AA1418">
            <v>0</v>
          </cell>
          <cell r="AB1418"/>
          <cell r="AC1418"/>
          <cell r="AD1418">
            <v>10</v>
          </cell>
          <cell r="AE1418"/>
          <cell r="AF1418">
            <v>0</v>
          </cell>
          <cell r="AG1418"/>
          <cell r="AH1418">
            <v>0</v>
          </cell>
          <cell r="AI1418"/>
          <cell r="AJ1418"/>
          <cell r="AK1418">
            <v>10</v>
          </cell>
          <cell r="AL1418">
            <v>0</v>
          </cell>
          <cell r="AM1418">
            <v>0</v>
          </cell>
          <cell r="AN1418"/>
          <cell r="AO1418">
            <v>0</v>
          </cell>
          <cell r="AP1418"/>
          <cell r="AQ1418"/>
          <cell r="AR1418">
            <v>1111.82</v>
          </cell>
          <cell r="AS1418">
            <v>0</v>
          </cell>
          <cell r="AT1418">
            <v>0</v>
          </cell>
          <cell r="AU1418"/>
          <cell r="AV1418">
            <v>0</v>
          </cell>
          <cell r="AW1418"/>
          <cell r="AX1418"/>
          <cell r="AY1418">
            <v>0</v>
          </cell>
          <cell r="AZ1418">
            <v>0</v>
          </cell>
          <cell r="BA1418">
            <v>0</v>
          </cell>
          <cell r="BB1418"/>
          <cell r="BC1418">
            <v>0</v>
          </cell>
          <cell r="BD1418">
            <v>0</v>
          </cell>
          <cell r="BE1418">
            <v>0</v>
          </cell>
          <cell r="BF1418">
            <v>0</v>
          </cell>
          <cell r="BG1418">
            <v>0</v>
          </cell>
        </row>
        <row r="1419">
          <cell r="I1419" t="str">
            <v>145937/Р/1/ЦА(1499/15)</v>
          </cell>
          <cell r="J1419" t="str">
            <v>F_145937/Р/1/ЦА (1499/15)</v>
          </cell>
          <cell r="K1419">
            <v>2015</v>
          </cell>
          <cell r="L1419">
            <v>2020</v>
          </cell>
          <cell r="M1419">
            <v>38044.53</v>
          </cell>
          <cell r="N1419">
            <v>38044.53</v>
          </cell>
          <cell r="O1419">
            <v>0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  <cell r="T1419" t="e">
            <v>#N/A</v>
          </cell>
          <cell r="U1419"/>
          <cell r="V1419">
            <v>38044.53</v>
          </cell>
          <cell r="W1419">
            <v>0</v>
          </cell>
          <cell r="X1419">
            <v>0</v>
          </cell>
          <cell r="Y1419">
            <v>0</v>
          </cell>
          <cell r="Z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0</v>
          </cell>
          <cell r="AE1419"/>
          <cell r="AF1419"/>
          <cell r="AG1419">
            <v>0</v>
          </cell>
          <cell r="AH1419"/>
          <cell r="AI1419">
            <v>0</v>
          </cell>
          <cell r="AJ1419">
            <v>0</v>
          </cell>
          <cell r="AK1419">
            <v>0</v>
          </cell>
          <cell r="AL1419"/>
          <cell r="AM1419"/>
          <cell r="AN1419">
            <v>0</v>
          </cell>
          <cell r="AO1419"/>
          <cell r="AP1419">
            <v>0</v>
          </cell>
          <cell r="AQ1419">
            <v>0</v>
          </cell>
          <cell r="AR1419">
            <v>0</v>
          </cell>
          <cell r="AS1419"/>
          <cell r="AT1419"/>
          <cell r="AU1419">
            <v>0</v>
          </cell>
          <cell r="AV1419"/>
          <cell r="AW1419">
            <v>0</v>
          </cell>
          <cell r="AX1419">
            <v>0</v>
          </cell>
          <cell r="AY1419">
            <v>0</v>
          </cell>
          <cell r="AZ1419"/>
          <cell r="BA1419"/>
          <cell r="BB1419">
            <v>0</v>
          </cell>
          <cell r="BC1419"/>
          <cell r="BD1419"/>
          <cell r="BE1419"/>
          <cell r="BF1419">
            <v>0</v>
          </cell>
          <cell r="BG1419"/>
        </row>
        <row r="1420">
          <cell r="I1420" t="str">
            <v>ТУ 141146, ТЗ 1106/14</v>
          </cell>
          <cell r="J1420"/>
          <cell r="K1420">
            <v>2015</v>
          </cell>
          <cell r="L1420">
            <v>2022</v>
          </cell>
          <cell r="M1420">
            <v>13889.85</v>
          </cell>
          <cell r="N1420">
            <v>13889.85</v>
          </cell>
          <cell r="O1420">
            <v>0</v>
          </cell>
          <cell r="P1420">
            <v>0.2</v>
          </cell>
          <cell r="Q1420">
            <v>0.2</v>
          </cell>
          <cell r="R1420">
            <v>0</v>
          </cell>
          <cell r="S1420">
            <v>0</v>
          </cell>
          <cell r="T1420" t="e">
            <v>#N/A</v>
          </cell>
          <cell r="U1420"/>
          <cell r="V1420">
            <v>12758.03</v>
          </cell>
          <cell r="W1420">
            <v>1131.82</v>
          </cell>
          <cell r="X1420">
            <v>0</v>
          </cell>
          <cell r="Y1420">
            <v>0</v>
          </cell>
          <cell r="Z1420">
            <v>1131.82</v>
          </cell>
          <cell r="AA1420">
            <v>0</v>
          </cell>
          <cell r="AB1420">
            <v>0</v>
          </cell>
          <cell r="AC1420">
            <v>0</v>
          </cell>
          <cell r="AD1420">
            <v>10</v>
          </cell>
          <cell r="AE1420"/>
          <cell r="AF1420"/>
          <cell r="AG1420">
            <v>10</v>
          </cell>
          <cell r="AH1420"/>
          <cell r="AI1420">
            <v>0</v>
          </cell>
          <cell r="AJ1420">
            <v>0</v>
          </cell>
          <cell r="AK1420">
            <v>10</v>
          </cell>
          <cell r="AL1420"/>
          <cell r="AM1420"/>
          <cell r="AN1420">
            <v>10</v>
          </cell>
          <cell r="AO1420"/>
          <cell r="AP1420">
            <v>0.2</v>
          </cell>
          <cell r="AQ1420">
            <v>0</v>
          </cell>
          <cell r="AR1420">
            <v>1111.82</v>
          </cell>
          <cell r="AS1420"/>
          <cell r="AT1420"/>
          <cell r="AU1420">
            <v>1111.82</v>
          </cell>
          <cell r="AV1420"/>
          <cell r="AW1420">
            <v>0</v>
          </cell>
          <cell r="AX1420">
            <v>0</v>
          </cell>
          <cell r="AY1420"/>
          <cell r="AZ1420"/>
          <cell r="BA1420"/>
          <cell r="BB1420">
            <v>0</v>
          </cell>
          <cell r="BC1420"/>
          <cell r="BD1420"/>
          <cell r="BE1420"/>
          <cell r="BF1420"/>
          <cell r="BG1420"/>
        </row>
        <row r="1421">
          <cell r="I1421"/>
          <cell r="J1421"/>
          <cell r="K1421"/>
          <cell r="L1421"/>
          <cell r="M1421">
            <v>79119.210000000006</v>
          </cell>
          <cell r="N1421" t="e">
            <v>#N/A</v>
          </cell>
          <cell r="O1421" t="e">
            <v>#N/A</v>
          </cell>
          <cell r="P1421">
            <v>0</v>
          </cell>
          <cell r="Q1421" t="e">
            <v>#N/A</v>
          </cell>
          <cell r="R1421" t="e">
            <v>#N/A</v>
          </cell>
          <cell r="S1421">
            <v>0</v>
          </cell>
          <cell r="T1421" t="e">
            <v>#N/A</v>
          </cell>
          <cell r="U1421"/>
          <cell r="V1421">
            <v>79119.210000000006</v>
          </cell>
          <cell r="W1421">
            <v>0</v>
          </cell>
          <cell r="X1421">
            <v>0</v>
          </cell>
          <cell r="Y1421">
            <v>0</v>
          </cell>
          <cell r="Z1421">
            <v>0</v>
          </cell>
          <cell r="AA1421">
            <v>0</v>
          </cell>
          <cell r="AB1421"/>
          <cell r="AC1421"/>
          <cell r="AD1421">
            <v>0</v>
          </cell>
          <cell r="AE1421"/>
          <cell r="AF1421">
            <v>0</v>
          </cell>
          <cell r="AG1421"/>
          <cell r="AH1421">
            <v>0</v>
          </cell>
          <cell r="AI1421"/>
          <cell r="AJ1421"/>
          <cell r="AK1421">
            <v>0</v>
          </cell>
          <cell r="AL1421">
            <v>0</v>
          </cell>
          <cell r="AM1421">
            <v>0</v>
          </cell>
          <cell r="AN1421"/>
          <cell r="AO1421">
            <v>0</v>
          </cell>
          <cell r="AP1421"/>
          <cell r="AQ1421"/>
          <cell r="AR1421">
            <v>0</v>
          </cell>
          <cell r="AS1421">
            <v>0</v>
          </cell>
          <cell r="AT1421">
            <v>0</v>
          </cell>
          <cell r="AU1421"/>
          <cell r="AV1421">
            <v>0</v>
          </cell>
          <cell r="AW1421"/>
          <cell r="AX1421"/>
          <cell r="AY1421">
            <v>0</v>
          </cell>
          <cell r="AZ1421">
            <v>0</v>
          </cell>
          <cell r="BA1421">
            <v>0</v>
          </cell>
          <cell r="BB1421"/>
          <cell r="BC1421">
            <v>0</v>
          </cell>
          <cell r="BD1421">
            <v>0</v>
          </cell>
          <cell r="BE1421">
            <v>0</v>
          </cell>
          <cell r="BF1421">
            <v>0</v>
          </cell>
          <cell r="BG1421">
            <v>0</v>
          </cell>
        </row>
        <row r="1422">
          <cell r="I1422" t="str">
            <v>1612254
ЦА-4/16</v>
          </cell>
          <cell r="J1422" t="str">
            <v>G_1612254
ЦА-4/16</v>
          </cell>
          <cell r="K1422">
            <v>2017</v>
          </cell>
          <cell r="L1422">
            <v>2022</v>
          </cell>
          <cell r="M1422">
            <v>69848.98000000001</v>
          </cell>
          <cell r="N1422">
            <v>69848.98000000001</v>
          </cell>
          <cell r="O1422">
            <v>0</v>
          </cell>
          <cell r="P1422">
            <v>12.154</v>
          </cell>
          <cell r="Q1422">
            <v>12.154</v>
          </cell>
          <cell r="R1422">
            <v>0</v>
          </cell>
          <cell r="S1422">
            <v>0</v>
          </cell>
          <cell r="T1422" t="e">
            <v>#N/A</v>
          </cell>
          <cell r="U1422"/>
          <cell r="V1422">
            <v>21598.270000000011</v>
          </cell>
          <cell r="W1422">
            <v>48250.71</v>
          </cell>
          <cell r="X1422">
            <v>0</v>
          </cell>
          <cell r="Y1422">
            <v>0</v>
          </cell>
          <cell r="Z1422">
            <v>48250.71</v>
          </cell>
          <cell r="AA1422">
            <v>0</v>
          </cell>
          <cell r="AB1422">
            <v>0</v>
          </cell>
          <cell r="AC1422">
            <v>0</v>
          </cell>
          <cell r="AD1422">
            <v>169.75</v>
          </cell>
          <cell r="AE1422"/>
          <cell r="AF1422"/>
          <cell r="AG1422">
            <v>169.75</v>
          </cell>
          <cell r="AH1422"/>
          <cell r="AI1422">
            <v>0</v>
          </cell>
          <cell r="AJ1422">
            <v>0</v>
          </cell>
          <cell r="AK1422">
            <v>24045.48</v>
          </cell>
          <cell r="AL1422"/>
          <cell r="AM1422"/>
          <cell r="AN1422">
            <v>24045.48</v>
          </cell>
          <cell r="AO1422"/>
          <cell r="AP1422">
            <v>12.154</v>
          </cell>
          <cell r="AQ1422">
            <v>0</v>
          </cell>
          <cell r="AR1422">
            <v>24035.48</v>
          </cell>
          <cell r="AS1422"/>
          <cell r="AT1422"/>
          <cell r="AU1422">
            <v>24035.48</v>
          </cell>
          <cell r="AV1422"/>
          <cell r="AW1422">
            <v>0</v>
          </cell>
          <cell r="AX1422">
            <v>0</v>
          </cell>
          <cell r="AY1422">
            <v>0</v>
          </cell>
          <cell r="AZ1422"/>
          <cell r="BA1422"/>
          <cell r="BB1422">
            <v>0</v>
          </cell>
          <cell r="BC1422"/>
          <cell r="BD1422"/>
          <cell r="BE1422"/>
          <cell r="BF1422">
            <v>0</v>
          </cell>
          <cell r="BG1422"/>
        </row>
        <row r="1423">
          <cell r="I1423" t="str">
            <v>152171,1612107(2952/16)</v>
          </cell>
          <cell r="J1423" t="str">
            <v>G_152171, 1612107 (2952/16)</v>
          </cell>
          <cell r="K1423">
            <v>2016</v>
          </cell>
          <cell r="L1423">
            <v>2021</v>
          </cell>
          <cell r="M1423">
            <v>9270.23</v>
          </cell>
          <cell r="N1423">
            <v>9270.23</v>
          </cell>
          <cell r="O1423">
            <v>0</v>
          </cell>
          <cell r="P1423">
            <v>0.7</v>
          </cell>
          <cell r="Q1423">
            <v>0.7</v>
          </cell>
          <cell r="R1423">
            <v>-0.29999999999999993</v>
          </cell>
          <cell r="S1423">
            <v>0.8</v>
          </cell>
          <cell r="T1423" t="e">
            <v>#N/A</v>
          </cell>
          <cell r="U1423"/>
          <cell r="V1423">
            <v>3113.5</v>
          </cell>
          <cell r="W1423">
            <v>6156.73</v>
          </cell>
          <cell r="X1423">
            <v>0</v>
          </cell>
          <cell r="Y1423">
            <v>0</v>
          </cell>
          <cell r="Z1423">
            <v>6156.73</v>
          </cell>
          <cell r="AA1423">
            <v>0</v>
          </cell>
          <cell r="AB1423">
            <v>0</v>
          </cell>
          <cell r="AC1423">
            <v>0</v>
          </cell>
          <cell r="AD1423">
            <v>54.74</v>
          </cell>
          <cell r="AE1423"/>
          <cell r="AF1423"/>
          <cell r="AG1423">
            <v>54.74</v>
          </cell>
          <cell r="AH1423"/>
          <cell r="AI1423">
            <v>0.7</v>
          </cell>
          <cell r="AJ1423">
            <v>0.8</v>
          </cell>
          <cell r="AK1423">
            <v>6101.99</v>
          </cell>
          <cell r="AL1423"/>
          <cell r="AM1423"/>
          <cell r="AN1423">
            <v>6101.99</v>
          </cell>
          <cell r="AO1423"/>
          <cell r="AP1423">
            <v>0</v>
          </cell>
          <cell r="AQ1423">
            <v>0</v>
          </cell>
          <cell r="AR1423">
            <v>0</v>
          </cell>
          <cell r="AS1423"/>
          <cell r="AT1423"/>
          <cell r="AU1423">
            <v>0</v>
          </cell>
          <cell r="AV1423"/>
          <cell r="AW1423">
            <v>0</v>
          </cell>
          <cell r="AX1423">
            <v>0</v>
          </cell>
          <cell r="AY1423">
            <v>0</v>
          </cell>
          <cell r="AZ1423"/>
          <cell r="BA1423"/>
          <cell r="BB1423">
            <v>0</v>
          </cell>
          <cell r="BC1423"/>
          <cell r="BD1423"/>
          <cell r="BE1423"/>
          <cell r="BF1423">
            <v>0</v>
          </cell>
          <cell r="BG1423"/>
        </row>
        <row r="1424">
          <cell r="I1424"/>
          <cell r="J1424"/>
          <cell r="K1424"/>
          <cell r="L1424"/>
          <cell r="M1424">
            <v>143087.82999999999</v>
          </cell>
          <cell r="N1424" t="e">
            <v>#N/A</v>
          </cell>
          <cell r="O1424" t="e">
            <v>#N/A</v>
          </cell>
          <cell r="P1424">
            <v>0</v>
          </cell>
          <cell r="Q1424" t="e">
            <v>#N/A</v>
          </cell>
          <cell r="R1424" t="e">
            <v>#N/A</v>
          </cell>
          <cell r="S1424">
            <v>0</v>
          </cell>
          <cell r="T1424" t="e">
            <v>#N/A</v>
          </cell>
          <cell r="U1424"/>
          <cell r="V1424">
            <v>143087.82999999999</v>
          </cell>
          <cell r="W1424">
            <v>0</v>
          </cell>
          <cell r="X1424">
            <v>0</v>
          </cell>
          <cell r="Y1424">
            <v>0</v>
          </cell>
          <cell r="Z1424">
            <v>0</v>
          </cell>
          <cell r="AA1424">
            <v>0</v>
          </cell>
          <cell r="AB1424"/>
          <cell r="AC1424"/>
          <cell r="AD1424">
            <v>0</v>
          </cell>
          <cell r="AE1424"/>
          <cell r="AF1424">
            <v>0</v>
          </cell>
          <cell r="AG1424"/>
          <cell r="AH1424">
            <v>0</v>
          </cell>
          <cell r="AI1424"/>
          <cell r="AJ1424"/>
          <cell r="AK1424">
            <v>0</v>
          </cell>
          <cell r="AL1424">
            <v>0</v>
          </cell>
          <cell r="AM1424">
            <v>0</v>
          </cell>
          <cell r="AN1424"/>
          <cell r="AO1424">
            <v>0</v>
          </cell>
          <cell r="AP1424"/>
          <cell r="AQ1424"/>
          <cell r="AR1424">
            <v>0</v>
          </cell>
          <cell r="AS1424">
            <v>0</v>
          </cell>
          <cell r="AT1424">
            <v>0</v>
          </cell>
          <cell r="AU1424"/>
          <cell r="AV1424">
            <v>0</v>
          </cell>
          <cell r="AW1424"/>
          <cell r="AX1424"/>
          <cell r="AY1424">
            <v>0</v>
          </cell>
          <cell r="AZ1424">
            <v>0</v>
          </cell>
          <cell r="BA1424">
            <v>0</v>
          </cell>
          <cell r="BB1424"/>
          <cell r="BC1424">
            <v>0</v>
          </cell>
          <cell r="BD1424">
            <v>0</v>
          </cell>
          <cell r="BE1424">
            <v>0</v>
          </cell>
          <cell r="BF1424">
            <v>0</v>
          </cell>
          <cell r="BG1424">
            <v>0</v>
          </cell>
        </row>
        <row r="1425">
          <cell r="I1425" t="str">
            <v>143586(2951/15)</v>
          </cell>
          <cell r="J1425" t="str">
            <v>G_143586 (2951/15)</v>
          </cell>
          <cell r="K1425">
            <v>2016</v>
          </cell>
          <cell r="L1425">
            <v>2021</v>
          </cell>
          <cell r="M1425">
            <v>22581.61</v>
          </cell>
          <cell r="N1425">
            <v>22581.61</v>
          </cell>
          <cell r="O1425">
            <v>0</v>
          </cell>
          <cell r="P1425">
            <v>1.696</v>
          </cell>
          <cell r="Q1425">
            <v>1.696</v>
          </cell>
          <cell r="R1425">
            <v>0</v>
          </cell>
          <cell r="S1425">
            <v>0</v>
          </cell>
          <cell r="T1425" t="e">
            <v>#N/A</v>
          </cell>
          <cell r="U1425"/>
          <cell r="V1425">
            <v>19500.36</v>
          </cell>
          <cell r="W1425">
            <v>3081.25</v>
          </cell>
          <cell r="X1425">
            <v>0</v>
          </cell>
          <cell r="Y1425">
            <v>0</v>
          </cell>
          <cell r="Z1425">
            <v>3081.25</v>
          </cell>
          <cell r="AA1425">
            <v>0</v>
          </cell>
          <cell r="AB1425">
            <v>0</v>
          </cell>
          <cell r="AC1425">
            <v>0</v>
          </cell>
          <cell r="AD1425">
            <v>10</v>
          </cell>
          <cell r="AE1425"/>
          <cell r="AF1425"/>
          <cell r="AG1425">
            <v>10</v>
          </cell>
          <cell r="AH1425"/>
          <cell r="AI1425">
            <v>1.696</v>
          </cell>
          <cell r="AJ1425">
            <v>0</v>
          </cell>
          <cell r="AK1425">
            <v>3071.25</v>
          </cell>
          <cell r="AL1425"/>
          <cell r="AM1425"/>
          <cell r="AN1425">
            <v>3071.25</v>
          </cell>
          <cell r="AO1425"/>
          <cell r="AP1425">
            <v>0</v>
          </cell>
          <cell r="AQ1425">
            <v>0</v>
          </cell>
          <cell r="AR1425">
            <v>0</v>
          </cell>
          <cell r="AS1425"/>
          <cell r="AT1425"/>
          <cell r="AU1425">
            <v>0</v>
          </cell>
          <cell r="AV1425"/>
          <cell r="AW1425">
            <v>0</v>
          </cell>
          <cell r="AX1425">
            <v>0</v>
          </cell>
          <cell r="AY1425">
            <v>0</v>
          </cell>
          <cell r="AZ1425"/>
          <cell r="BA1425"/>
          <cell r="BB1425">
            <v>0</v>
          </cell>
          <cell r="BC1425"/>
          <cell r="BD1425"/>
          <cell r="BE1425"/>
          <cell r="BF1425">
            <v>0</v>
          </cell>
          <cell r="BG1425"/>
        </row>
        <row r="1426">
          <cell r="I1426" t="str">
            <v>1714772
(4086/17)</v>
          </cell>
          <cell r="J1426" t="str">
            <v>H_1714772
(4086/17)</v>
          </cell>
          <cell r="K1426" t="str">
            <v>2017</v>
          </cell>
          <cell r="L1426">
            <v>2021</v>
          </cell>
          <cell r="M1426">
            <v>5022.4299999999994</v>
          </cell>
          <cell r="N1426">
            <v>5022.4299999999994</v>
          </cell>
          <cell r="O1426">
            <v>0</v>
          </cell>
          <cell r="P1426">
            <v>0.2</v>
          </cell>
          <cell r="Q1426">
            <v>0.2</v>
          </cell>
          <cell r="R1426">
            <v>0</v>
          </cell>
          <cell r="S1426">
            <v>0</v>
          </cell>
          <cell r="T1426" t="e">
            <v>#N/A</v>
          </cell>
          <cell r="U1426"/>
          <cell r="V1426">
            <v>354.26000000000022</v>
          </cell>
          <cell r="W1426">
            <v>4668.1699999999992</v>
          </cell>
          <cell r="X1426">
            <v>0</v>
          </cell>
          <cell r="Y1426">
            <v>0</v>
          </cell>
          <cell r="Z1426">
            <v>4668.1699999999992</v>
          </cell>
          <cell r="AA1426">
            <v>0</v>
          </cell>
          <cell r="AB1426">
            <v>0</v>
          </cell>
          <cell r="AC1426">
            <v>0</v>
          </cell>
          <cell r="AD1426">
            <v>35.69</v>
          </cell>
          <cell r="AE1426"/>
          <cell r="AF1426"/>
          <cell r="AG1426">
            <v>35.69</v>
          </cell>
          <cell r="AH1426"/>
          <cell r="AI1426">
            <v>0.2</v>
          </cell>
          <cell r="AJ1426">
            <v>0</v>
          </cell>
          <cell r="AK1426">
            <v>4632.4799999999996</v>
          </cell>
          <cell r="AL1426"/>
          <cell r="AM1426"/>
          <cell r="AN1426">
            <v>4632.4799999999996</v>
          </cell>
          <cell r="AO1426"/>
          <cell r="AP1426">
            <v>0</v>
          </cell>
          <cell r="AQ1426">
            <v>0</v>
          </cell>
          <cell r="AR1426">
            <v>0</v>
          </cell>
          <cell r="AS1426"/>
          <cell r="AT1426"/>
          <cell r="AU1426">
            <v>0</v>
          </cell>
          <cell r="AV1426"/>
          <cell r="AW1426">
            <v>0</v>
          </cell>
          <cell r="AX1426">
            <v>0</v>
          </cell>
          <cell r="AY1426">
            <v>0</v>
          </cell>
          <cell r="AZ1426"/>
          <cell r="BA1426"/>
          <cell r="BB1426">
            <v>0</v>
          </cell>
          <cell r="BC1426"/>
          <cell r="BD1426"/>
          <cell r="BE1426"/>
          <cell r="BF1426">
            <v>0</v>
          </cell>
          <cell r="BG1426"/>
        </row>
        <row r="1427">
          <cell r="I1427" t="str">
            <v>1804735
(4728/18)</v>
          </cell>
          <cell r="J1427" t="str">
            <v>I_1804735
(4728/18)</v>
          </cell>
          <cell r="K1427" t="str">
            <v>2018</v>
          </cell>
          <cell r="L1427">
            <v>2020</v>
          </cell>
          <cell r="M1427">
            <v>29818.12</v>
          </cell>
          <cell r="N1427">
            <v>29818.12</v>
          </cell>
          <cell r="O1427">
            <v>0</v>
          </cell>
          <cell r="P1427">
            <v>2.8</v>
          </cell>
          <cell r="Q1427">
            <v>2.8</v>
          </cell>
          <cell r="R1427">
            <v>0</v>
          </cell>
          <cell r="S1427">
            <v>0</v>
          </cell>
          <cell r="T1427" t="e">
            <v>#N/A</v>
          </cell>
          <cell r="U1427"/>
          <cell r="V1427">
            <v>575.07999999999811</v>
          </cell>
          <cell r="W1427">
            <v>29243.040000000001</v>
          </cell>
          <cell r="X1427">
            <v>0</v>
          </cell>
          <cell r="Y1427">
            <v>0</v>
          </cell>
          <cell r="Z1427">
            <v>29243.040000000001</v>
          </cell>
          <cell r="AA1427">
            <v>0</v>
          </cell>
          <cell r="AB1427">
            <v>2.8</v>
          </cell>
          <cell r="AC1427">
            <v>0</v>
          </cell>
          <cell r="AD1427">
            <v>29243.040000000001</v>
          </cell>
          <cell r="AE1427"/>
          <cell r="AF1427"/>
          <cell r="AG1427">
            <v>29243.040000000001</v>
          </cell>
          <cell r="AH1427"/>
          <cell r="AI1427">
            <v>0</v>
          </cell>
          <cell r="AJ1427">
            <v>0</v>
          </cell>
          <cell r="AK1427">
            <v>0</v>
          </cell>
          <cell r="AL1427"/>
          <cell r="AM1427"/>
          <cell r="AN1427">
            <v>0</v>
          </cell>
          <cell r="AO1427"/>
          <cell r="AP1427">
            <v>0</v>
          </cell>
          <cell r="AQ1427">
            <v>0</v>
          </cell>
          <cell r="AR1427">
            <v>0</v>
          </cell>
          <cell r="AS1427"/>
          <cell r="AT1427"/>
          <cell r="AU1427">
            <v>0</v>
          </cell>
          <cell r="AV1427"/>
          <cell r="AW1427">
            <v>0</v>
          </cell>
          <cell r="AX1427">
            <v>0</v>
          </cell>
          <cell r="AY1427">
            <v>0</v>
          </cell>
          <cell r="AZ1427"/>
          <cell r="BA1427"/>
          <cell r="BB1427">
            <v>0</v>
          </cell>
          <cell r="BC1427"/>
          <cell r="BD1427"/>
          <cell r="BE1427"/>
          <cell r="BF1427">
            <v>0</v>
          </cell>
          <cell r="BG1427"/>
        </row>
        <row r="1428">
          <cell r="I1428" t="str">
            <v>1710860
(4731/18)</v>
          </cell>
          <cell r="J1428" t="str">
            <v>I_1710860
(4731/18)</v>
          </cell>
          <cell r="K1428" t="str">
            <v>2018</v>
          </cell>
          <cell r="L1428">
            <v>2020</v>
          </cell>
          <cell r="M1428">
            <v>69621.27</v>
          </cell>
          <cell r="N1428">
            <v>69621.27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  <cell r="T1428" t="e">
            <v>#N/A</v>
          </cell>
          <cell r="U1428"/>
          <cell r="V1428">
            <v>31952.9</v>
          </cell>
          <cell r="W1428">
            <v>37668.370000000003</v>
          </cell>
          <cell r="X1428">
            <v>0</v>
          </cell>
          <cell r="Y1428">
            <v>0</v>
          </cell>
          <cell r="Z1428">
            <v>37668.370000000003</v>
          </cell>
          <cell r="AA1428">
            <v>0</v>
          </cell>
          <cell r="AB1428">
            <v>0</v>
          </cell>
          <cell r="AC1428">
            <v>0</v>
          </cell>
          <cell r="AD1428">
            <v>37668.370000000003</v>
          </cell>
          <cell r="AE1428"/>
          <cell r="AF1428"/>
          <cell r="AG1428">
            <v>37668.370000000003</v>
          </cell>
          <cell r="AH1428"/>
          <cell r="AI1428">
            <v>0</v>
          </cell>
          <cell r="AJ1428">
            <v>0</v>
          </cell>
          <cell r="AK1428">
            <v>0</v>
          </cell>
          <cell r="AL1428"/>
          <cell r="AM1428"/>
          <cell r="AN1428">
            <v>0</v>
          </cell>
          <cell r="AO1428"/>
          <cell r="AP1428">
            <v>0</v>
          </cell>
          <cell r="AQ1428">
            <v>0</v>
          </cell>
          <cell r="AR1428">
            <v>0</v>
          </cell>
          <cell r="AS1428"/>
          <cell r="AT1428"/>
          <cell r="AU1428">
            <v>0</v>
          </cell>
          <cell r="AV1428"/>
          <cell r="AW1428">
            <v>0</v>
          </cell>
          <cell r="AX1428">
            <v>0</v>
          </cell>
          <cell r="AY1428">
            <v>0</v>
          </cell>
          <cell r="AZ1428"/>
          <cell r="BA1428"/>
          <cell r="BB1428">
            <v>0</v>
          </cell>
          <cell r="BC1428"/>
          <cell r="BD1428"/>
          <cell r="BE1428"/>
          <cell r="BF1428">
            <v>0</v>
          </cell>
          <cell r="BG1428"/>
        </row>
        <row r="1429">
          <cell r="I1429" t="str">
            <v>1906306
(6058/19)</v>
          </cell>
          <cell r="J1429" t="str">
            <v xml:space="preserve">J_1906306
(6058/19) </v>
          </cell>
          <cell r="K1429">
            <v>2019</v>
          </cell>
          <cell r="L1429">
            <v>2020</v>
          </cell>
          <cell r="M1429">
            <v>4422.9399999999996</v>
          </cell>
          <cell r="N1429">
            <v>4422.9399999999996</v>
          </cell>
          <cell r="O1429">
            <v>0</v>
          </cell>
          <cell r="P1429">
            <v>0.7</v>
          </cell>
          <cell r="Q1429">
            <v>0.7</v>
          </cell>
          <cell r="R1429">
            <v>0</v>
          </cell>
          <cell r="S1429">
            <v>0</v>
          </cell>
          <cell r="T1429" t="e">
            <v>#N/A</v>
          </cell>
          <cell r="U1429"/>
          <cell r="V1429">
            <v>0.88999999999941792</v>
          </cell>
          <cell r="W1429">
            <v>4422.05</v>
          </cell>
          <cell r="X1429">
            <v>0</v>
          </cell>
          <cell r="Y1429">
            <v>0</v>
          </cell>
          <cell r="Z1429">
            <v>4422.05</v>
          </cell>
          <cell r="AA1429">
            <v>0</v>
          </cell>
          <cell r="AB1429">
            <v>0.7</v>
          </cell>
          <cell r="AC1429">
            <v>0</v>
          </cell>
          <cell r="AD1429">
            <v>4422.05</v>
          </cell>
          <cell r="AE1429"/>
          <cell r="AF1429"/>
          <cell r="AG1429">
            <v>4422.05</v>
          </cell>
          <cell r="AH1429"/>
          <cell r="AI1429">
            <v>0</v>
          </cell>
          <cell r="AJ1429">
            <v>0</v>
          </cell>
          <cell r="AK1429">
            <v>0</v>
          </cell>
          <cell r="AL1429"/>
          <cell r="AM1429"/>
          <cell r="AN1429">
            <v>0</v>
          </cell>
          <cell r="AO1429"/>
          <cell r="AP1429">
            <v>0</v>
          </cell>
          <cell r="AQ1429">
            <v>0</v>
          </cell>
          <cell r="AR1429">
            <v>0</v>
          </cell>
          <cell r="AS1429"/>
          <cell r="AT1429"/>
          <cell r="AU1429">
            <v>0</v>
          </cell>
          <cell r="AV1429"/>
          <cell r="AW1429">
            <v>0</v>
          </cell>
          <cell r="AX1429">
            <v>0</v>
          </cell>
          <cell r="AY1429">
            <v>0</v>
          </cell>
          <cell r="AZ1429"/>
          <cell r="BA1429"/>
          <cell r="BB1429">
            <v>0</v>
          </cell>
          <cell r="BC1429"/>
          <cell r="BD1429"/>
          <cell r="BE1429"/>
          <cell r="BF1429">
            <v>0</v>
          </cell>
          <cell r="BG1429"/>
        </row>
        <row r="1430">
          <cell r="I1430" t="str">
            <v>1917609
(6284/19)</v>
          </cell>
          <cell r="J1430" t="str">
            <v>J_1917609
(6284/19)</v>
          </cell>
          <cell r="K1430">
            <v>2020</v>
          </cell>
          <cell r="L1430">
            <v>2020</v>
          </cell>
          <cell r="M1430">
            <v>9111.8700000000008</v>
          </cell>
          <cell r="N1430">
            <v>9111.8700000000008</v>
          </cell>
          <cell r="O1430">
            <v>0</v>
          </cell>
          <cell r="P1430">
            <v>1.2</v>
          </cell>
          <cell r="Q1430">
            <v>1.2</v>
          </cell>
          <cell r="R1430">
            <v>0</v>
          </cell>
          <cell r="S1430">
            <v>0</v>
          </cell>
          <cell r="T1430" t="e">
            <v>#N/A</v>
          </cell>
          <cell r="U1430"/>
          <cell r="V1430">
            <v>0</v>
          </cell>
          <cell r="W1430">
            <v>9111.8700000000008</v>
          </cell>
          <cell r="X1430">
            <v>0</v>
          </cell>
          <cell r="Y1430">
            <v>0</v>
          </cell>
          <cell r="Z1430">
            <v>9111.8700000000008</v>
          </cell>
          <cell r="AA1430">
            <v>0</v>
          </cell>
          <cell r="AB1430">
            <v>1.2</v>
          </cell>
          <cell r="AC1430">
            <v>0</v>
          </cell>
          <cell r="AD1430">
            <v>9111.8700000000008</v>
          </cell>
          <cell r="AE1430"/>
          <cell r="AF1430"/>
          <cell r="AG1430">
            <v>9111.8700000000008</v>
          </cell>
          <cell r="AH1430"/>
          <cell r="AI1430">
            <v>0</v>
          </cell>
          <cell r="AJ1430">
            <v>0</v>
          </cell>
          <cell r="AK1430">
            <v>0</v>
          </cell>
          <cell r="AL1430"/>
          <cell r="AM1430"/>
          <cell r="AN1430">
            <v>0</v>
          </cell>
          <cell r="AO1430"/>
          <cell r="AP1430">
            <v>0</v>
          </cell>
          <cell r="AQ1430">
            <v>0</v>
          </cell>
          <cell r="AR1430">
            <v>0</v>
          </cell>
          <cell r="AS1430"/>
          <cell r="AT1430"/>
          <cell r="AU1430">
            <v>0</v>
          </cell>
          <cell r="AV1430"/>
          <cell r="AW1430">
            <v>0</v>
          </cell>
          <cell r="AX1430">
            <v>0</v>
          </cell>
          <cell r="AY1430">
            <v>0</v>
          </cell>
          <cell r="AZ1430"/>
          <cell r="BA1430"/>
          <cell r="BB1430">
            <v>0</v>
          </cell>
          <cell r="BC1430"/>
          <cell r="BD1430"/>
          <cell r="BE1430"/>
          <cell r="BF1430">
            <v>0</v>
          </cell>
          <cell r="BG1430"/>
        </row>
        <row r="1431">
          <cell r="I1431" t="str">
            <v>1823492
(6254/19)</v>
          </cell>
          <cell r="J1431" t="str">
            <v>J_1823492
(6254/19)</v>
          </cell>
          <cell r="K1431">
            <v>2020</v>
          </cell>
          <cell r="L1431">
            <v>2020</v>
          </cell>
          <cell r="M1431">
            <v>2509.59</v>
          </cell>
          <cell r="N1431">
            <v>2509.59</v>
          </cell>
          <cell r="O1431">
            <v>0</v>
          </cell>
          <cell r="P1431">
            <v>0.44</v>
          </cell>
          <cell r="Q1431">
            <v>0.44</v>
          </cell>
          <cell r="R1431">
            <v>0</v>
          </cell>
          <cell r="S1431">
            <v>0</v>
          </cell>
          <cell r="T1431" t="e">
            <v>#N/A</v>
          </cell>
          <cell r="U1431"/>
          <cell r="V1431">
            <v>0</v>
          </cell>
          <cell r="W1431">
            <v>2509.59</v>
          </cell>
          <cell r="X1431">
            <v>0</v>
          </cell>
          <cell r="Y1431">
            <v>0</v>
          </cell>
          <cell r="Z1431">
            <v>2509.59</v>
          </cell>
          <cell r="AA1431">
            <v>0</v>
          </cell>
          <cell r="AB1431">
            <v>0.44</v>
          </cell>
          <cell r="AC1431">
            <v>0</v>
          </cell>
          <cell r="AD1431">
            <v>2509.59</v>
          </cell>
          <cell r="AE1431"/>
          <cell r="AF1431"/>
          <cell r="AG1431">
            <v>2509.59</v>
          </cell>
          <cell r="AH1431"/>
          <cell r="AI1431">
            <v>0</v>
          </cell>
          <cell r="AJ1431">
            <v>0</v>
          </cell>
          <cell r="AK1431">
            <v>0</v>
          </cell>
          <cell r="AL1431"/>
          <cell r="AM1431"/>
          <cell r="AN1431">
            <v>0</v>
          </cell>
          <cell r="AO1431"/>
          <cell r="AP1431">
            <v>0</v>
          </cell>
          <cell r="AQ1431">
            <v>0</v>
          </cell>
          <cell r="AR1431">
            <v>0</v>
          </cell>
          <cell r="AS1431"/>
          <cell r="AT1431"/>
          <cell r="AU1431">
            <v>0</v>
          </cell>
          <cell r="AV1431"/>
          <cell r="AW1431">
            <v>0</v>
          </cell>
          <cell r="AX1431">
            <v>0</v>
          </cell>
          <cell r="AY1431">
            <v>0</v>
          </cell>
          <cell r="AZ1431"/>
          <cell r="BA1431"/>
          <cell r="BB1431">
            <v>0</v>
          </cell>
          <cell r="BC1431"/>
          <cell r="BD1431"/>
          <cell r="BE1431"/>
          <cell r="BF1431">
            <v>0</v>
          </cell>
          <cell r="BG1431"/>
        </row>
        <row r="1432">
          <cell r="I1432"/>
          <cell r="J1432"/>
          <cell r="K1432"/>
          <cell r="L1432"/>
          <cell r="M1432">
            <v>22901.510000000002</v>
          </cell>
          <cell r="N1432" t="e">
            <v>#N/A</v>
          </cell>
          <cell r="O1432" t="e">
            <v>#N/A</v>
          </cell>
          <cell r="P1432">
            <v>0</v>
          </cell>
          <cell r="Q1432" t="e">
            <v>#N/A</v>
          </cell>
          <cell r="R1432" t="e">
            <v>#N/A</v>
          </cell>
          <cell r="S1432">
            <v>0</v>
          </cell>
          <cell r="T1432" t="e">
            <v>#N/A</v>
          </cell>
          <cell r="U1432"/>
          <cell r="V1432">
            <v>22901.510000000002</v>
          </cell>
          <cell r="W1432">
            <v>0</v>
          </cell>
          <cell r="X1432">
            <v>0</v>
          </cell>
          <cell r="Y1432">
            <v>0</v>
          </cell>
          <cell r="Z1432">
            <v>0</v>
          </cell>
          <cell r="AA1432">
            <v>0</v>
          </cell>
          <cell r="AB1432"/>
          <cell r="AC1432"/>
          <cell r="AD1432">
            <v>0</v>
          </cell>
          <cell r="AE1432"/>
          <cell r="AF1432">
            <v>0</v>
          </cell>
          <cell r="AG1432"/>
          <cell r="AH1432">
            <v>0</v>
          </cell>
          <cell r="AI1432"/>
          <cell r="AJ1432"/>
          <cell r="AK1432">
            <v>0</v>
          </cell>
          <cell r="AL1432">
            <v>0</v>
          </cell>
          <cell r="AM1432">
            <v>0</v>
          </cell>
          <cell r="AN1432"/>
          <cell r="AO1432">
            <v>0</v>
          </cell>
          <cell r="AP1432"/>
          <cell r="AQ1432"/>
          <cell r="AR1432">
            <v>0</v>
          </cell>
          <cell r="AS1432">
            <v>0</v>
          </cell>
          <cell r="AT1432">
            <v>0</v>
          </cell>
          <cell r="AU1432"/>
          <cell r="AV1432">
            <v>0</v>
          </cell>
          <cell r="AW1432"/>
          <cell r="AX1432"/>
          <cell r="AY1432">
            <v>0</v>
          </cell>
          <cell r="AZ1432">
            <v>0</v>
          </cell>
          <cell r="BA1432">
            <v>0</v>
          </cell>
          <cell r="BB1432"/>
          <cell r="BC1432">
            <v>0</v>
          </cell>
          <cell r="BD1432">
            <v>0</v>
          </cell>
          <cell r="BE1432">
            <v>0</v>
          </cell>
          <cell r="BF1432">
            <v>0</v>
          </cell>
          <cell r="BG1432">
            <v>0</v>
          </cell>
        </row>
        <row r="1433">
          <cell r="I1433" t="str">
            <v>144679(1534/15)</v>
          </cell>
          <cell r="J1433" t="str">
            <v>F_144679 (1534/15)</v>
          </cell>
          <cell r="K1433">
            <v>2015</v>
          </cell>
          <cell r="L1433">
            <v>2022</v>
          </cell>
          <cell r="M1433">
            <v>386.59</v>
          </cell>
          <cell r="N1433">
            <v>386.59</v>
          </cell>
          <cell r="O1433">
            <v>0</v>
          </cell>
          <cell r="P1433">
            <v>0.05</v>
          </cell>
          <cell r="Q1433">
            <v>0.05</v>
          </cell>
          <cell r="R1433">
            <v>0</v>
          </cell>
          <cell r="S1433">
            <v>0</v>
          </cell>
          <cell r="T1433" t="e">
            <v>#N/A</v>
          </cell>
          <cell r="U1433"/>
          <cell r="V1433">
            <v>29.799999999999955</v>
          </cell>
          <cell r="W1433">
            <v>356.79</v>
          </cell>
          <cell r="X1433">
            <v>0</v>
          </cell>
          <cell r="Y1433">
            <v>0</v>
          </cell>
          <cell r="Z1433">
            <v>356.79</v>
          </cell>
          <cell r="AA1433">
            <v>0</v>
          </cell>
          <cell r="AB1433">
            <v>0</v>
          </cell>
          <cell r="AC1433">
            <v>0</v>
          </cell>
          <cell r="AD1433">
            <v>10</v>
          </cell>
          <cell r="AE1433"/>
          <cell r="AF1433"/>
          <cell r="AG1433">
            <v>10</v>
          </cell>
          <cell r="AH1433"/>
          <cell r="AI1433">
            <v>0</v>
          </cell>
          <cell r="AJ1433">
            <v>0</v>
          </cell>
          <cell r="AK1433">
            <v>10</v>
          </cell>
          <cell r="AL1433"/>
          <cell r="AM1433"/>
          <cell r="AN1433">
            <v>10</v>
          </cell>
          <cell r="AO1433"/>
          <cell r="AP1433">
            <v>0.05</v>
          </cell>
          <cell r="AQ1433">
            <v>0</v>
          </cell>
          <cell r="AR1433">
            <v>336.79</v>
          </cell>
          <cell r="AS1433"/>
          <cell r="AT1433"/>
          <cell r="AU1433">
            <v>336.79</v>
          </cell>
          <cell r="AV1433"/>
          <cell r="AW1433">
            <v>0</v>
          </cell>
          <cell r="AX1433">
            <v>0</v>
          </cell>
          <cell r="AY1433">
            <v>0</v>
          </cell>
          <cell r="AZ1433"/>
          <cell r="BA1433"/>
          <cell r="BB1433">
            <v>0</v>
          </cell>
          <cell r="BC1433"/>
          <cell r="BD1433"/>
          <cell r="BE1433"/>
          <cell r="BF1433">
            <v>0</v>
          </cell>
          <cell r="BG1433"/>
        </row>
        <row r="1434">
          <cell r="I1434" t="str">
            <v>1814201
(5621/18)</v>
          </cell>
          <cell r="J1434" t="str">
            <v>J_1814201
(5621/18 )</v>
          </cell>
          <cell r="K1434">
            <v>2019</v>
          </cell>
          <cell r="L1434">
            <v>2021</v>
          </cell>
          <cell r="M1434">
            <v>18166.57</v>
          </cell>
          <cell r="N1434">
            <v>18166.57</v>
          </cell>
          <cell r="O1434">
            <v>0</v>
          </cell>
          <cell r="P1434">
            <v>2</v>
          </cell>
          <cell r="Q1434">
            <v>2</v>
          </cell>
          <cell r="R1434">
            <v>0</v>
          </cell>
          <cell r="S1434">
            <v>0.8</v>
          </cell>
          <cell r="T1434" t="e">
            <v>#N/A</v>
          </cell>
          <cell r="U1434"/>
          <cell r="V1434">
            <v>0.24000000000160071</v>
          </cell>
          <cell r="W1434">
            <v>18166.329999999998</v>
          </cell>
          <cell r="X1434">
            <v>0</v>
          </cell>
          <cell r="Y1434">
            <v>0</v>
          </cell>
          <cell r="Z1434">
            <v>18166.329999999998</v>
          </cell>
          <cell r="AA1434">
            <v>0</v>
          </cell>
          <cell r="AB1434">
            <v>0</v>
          </cell>
          <cell r="AC1434">
            <v>0</v>
          </cell>
          <cell r="AD1434">
            <v>2536.11</v>
          </cell>
          <cell r="AE1434"/>
          <cell r="AF1434"/>
          <cell r="AG1434">
            <v>2536.11</v>
          </cell>
          <cell r="AH1434"/>
          <cell r="AI1434">
            <v>2</v>
          </cell>
          <cell r="AJ1434">
            <v>0.8</v>
          </cell>
          <cell r="AK1434">
            <v>15630.22</v>
          </cell>
          <cell r="AL1434"/>
          <cell r="AM1434"/>
          <cell r="AN1434">
            <v>15630.22</v>
          </cell>
          <cell r="AO1434"/>
          <cell r="AP1434">
            <v>0</v>
          </cell>
          <cell r="AQ1434">
            <v>0</v>
          </cell>
          <cell r="AR1434">
            <v>0</v>
          </cell>
          <cell r="AS1434"/>
          <cell r="AT1434"/>
          <cell r="AU1434">
            <v>0</v>
          </cell>
          <cell r="AV1434"/>
          <cell r="AW1434">
            <v>0</v>
          </cell>
          <cell r="AX1434">
            <v>0</v>
          </cell>
          <cell r="AY1434">
            <v>0</v>
          </cell>
          <cell r="AZ1434"/>
          <cell r="BA1434"/>
          <cell r="BB1434">
            <v>0</v>
          </cell>
          <cell r="BC1434"/>
          <cell r="BD1434"/>
          <cell r="BE1434"/>
          <cell r="BF1434">
            <v>0</v>
          </cell>
          <cell r="BG1434"/>
        </row>
        <row r="1435">
          <cell r="I1435" t="str">
            <v>1919338 1919341 (6304/19 )</v>
          </cell>
          <cell r="J1435" t="str">
            <v>K_1919338 1919341 (6304/19 )</v>
          </cell>
          <cell r="K1435">
            <v>2020</v>
          </cell>
          <cell r="L1435">
            <v>2021</v>
          </cell>
          <cell r="M1435">
            <v>4348.3500000000004</v>
          </cell>
          <cell r="N1435">
            <v>4348.3500000000004</v>
          </cell>
          <cell r="O1435">
            <v>0</v>
          </cell>
          <cell r="P1435">
            <v>0.75</v>
          </cell>
          <cell r="Q1435">
            <v>0.75</v>
          </cell>
          <cell r="R1435">
            <v>0</v>
          </cell>
          <cell r="S1435">
            <v>0</v>
          </cell>
          <cell r="T1435" t="e">
            <v>#N/A</v>
          </cell>
          <cell r="U1435"/>
          <cell r="V1435">
            <v>0</v>
          </cell>
          <cell r="W1435">
            <v>4348.3500000000004</v>
          </cell>
          <cell r="X1435">
            <v>0</v>
          </cell>
          <cell r="Y1435">
            <v>0</v>
          </cell>
          <cell r="Z1435">
            <v>4348.3500000000004</v>
          </cell>
          <cell r="AA1435">
            <v>0</v>
          </cell>
          <cell r="AB1435">
            <v>0</v>
          </cell>
          <cell r="AC1435">
            <v>0</v>
          </cell>
          <cell r="AD1435">
            <v>125.85</v>
          </cell>
          <cell r="AE1435"/>
          <cell r="AF1435"/>
          <cell r="AG1435">
            <v>125.85</v>
          </cell>
          <cell r="AH1435"/>
          <cell r="AI1435">
            <v>0.75</v>
          </cell>
          <cell r="AJ1435">
            <v>0</v>
          </cell>
          <cell r="AK1435">
            <v>4222.5</v>
          </cell>
          <cell r="AL1435"/>
          <cell r="AM1435"/>
          <cell r="AN1435">
            <v>4222.5</v>
          </cell>
          <cell r="AO1435"/>
          <cell r="AP1435">
            <v>0</v>
          </cell>
          <cell r="AQ1435">
            <v>0</v>
          </cell>
          <cell r="AR1435">
            <v>0</v>
          </cell>
          <cell r="AS1435"/>
          <cell r="AT1435"/>
          <cell r="AU1435">
            <v>0</v>
          </cell>
          <cell r="AV1435"/>
          <cell r="AW1435">
            <v>0</v>
          </cell>
          <cell r="AX1435">
            <v>0</v>
          </cell>
          <cell r="AY1435">
            <v>0</v>
          </cell>
          <cell r="AZ1435"/>
          <cell r="BA1435"/>
          <cell r="BB1435">
            <v>0</v>
          </cell>
          <cell r="BC1435"/>
          <cell r="BD1435"/>
          <cell r="BE1435"/>
          <cell r="BF1435">
            <v>0</v>
          </cell>
          <cell r="BG1435"/>
        </row>
        <row r="1436">
          <cell r="I1436"/>
          <cell r="J1436"/>
          <cell r="K1436"/>
          <cell r="L1436"/>
          <cell r="M1436">
            <v>5783.7705100000003</v>
          </cell>
          <cell r="N1436" t="e">
            <v>#N/A</v>
          </cell>
          <cell r="O1436" t="e">
            <v>#N/A</v>
          </cell>
          <cell r="P1436">
            <v>0</v>
          </cell>
          <cell r="Q1436" t="e">
            <v>#N/A</v>
          </cell>
          <cell r="R1436" t="e">
            <v>#N/A</v>
          </cell>
          <cell r="S1436">
            <v>0</v>
          </cell>
          <cell r="T1436" t="e">
            <v>#N/A</v>
          </cell>
          <cell r="U1436"/>
          <cell r="V1436">
            <v>5783.7705100000003</v>
          </cell>
          <cell r="W1436">
            <v>0</v>
          </cell>
          <cell r="X1436">
            <v>0</v>
          </cell>
          <cell r="Y1436">
            <v>0</v>
          </cell>
          <cell r="Z1436">
            <v>0</v>
          </cell>
          <cell r="AA1436">
            <v>0</v>
          </cell>
          <cell r="AB1436"/>
          <cell r="AC1436"/>
          <cell r="AD1436">
            <v>0</v>
          </cell>
          <cell r="AE1436"/>
          <cell r="AF1436">
            <v>0</v>
          </cell>
          <cell r="AG1436"/>
          <cell r="AH1436">
            <v>0</v>
          </cell>
          <cell r="AI1436"/>
          <cell r="AJ1436"/>
          <cell r="AK1436">
            <v>0</v>
          </cell>
          <cell r="AL1436">
            <v>0</v>
          </cell>
          <cell r="AM1436">
            <v>0</v>
          </cell>
          <cell r="AN1436"/>
          <cell r="AO1436">
            <v>0</v>
          </cell>
          <cell r="AP1436"/>
          <cell r="AQ1436"/>
          <cell r="AR1436">
            <v>0</v>
          </cell>
          <cell r="AS1436">
            <v>0</v>
          </cell>
          <cell r="AT1436">
            <v>0</v>
          </cell>
          <cell r="AU1436"/>
          <cell r="AV1436">
            <v>0</v>
          </cell>
          <cell r="AW1436"/>
          <cell r="AX1436"/>
          <cell r="AY1436">
            <v>0</v>
          </cell>
          <cell r="AZ1436">
            <v>0</v>
          </cell>
          <cell r="BA1436">
            <v>0</v>
          </cell>
          <cell r="BB1436"/>
          <cell r="BC1436">
            <v>0</v>
          </cell>
          <cell r="BD1436">
            <v>0</v>
          </cell>
          <cell r="BE1436">
            <v>0</v>
          </cell>
          <cell r="BF1436">
            <v>0</v>
          </cell>
          <cell r="BG1436">
            <v>0</v>
          </cell>
        </row>
        <row r="1437">
          <cell r="I1437" t="str">
            <v>150145-Р (1784/15)</v>
          </cell>
          <cell r="J1437" t="str">
            <v>F_150145-Р (1784/15)</v>
          </cell>
          <cell r="K1437">
            <v>2015</v>
          </cell>
          <cell r="L1437">
            <v>2020</v>
          </cell>
          <cell r="M1437">
            <v>5463.62</v>
          </cell>
          <cell r="N1437">
            <v>5463.62</v>
          </cell>
          <cell r="O1437">
            <v>0</v>
          </cell>
          <cell r="P1437">
            <v>0</v>
          </cell>
          <cell r="Q1437">
            <v>0</v>
          </cell>
          <cell r="R1437">
            <v>0</v>
          </cell>
          <cell r="S1437">
            <v>0</v>
          </cell>
          <cell r="T1437" t="e">
            <v>#N/A</v>
          </cell>
          <cell r="U1437"/>
          <cell r="V1437">
            <v>1101.92</v>
          </cell>
          <cell r="W1437">
            <v>4361.7</v>
          </cell>
          <cell r="X1437">
            <v>0</v>
          </cell>
          <cell r="Y1437">
            <v>0</v>
          </cell>
          <cell r="Z1437">
            <v>4361.7</v>
          </cell>
          <cell r="AA1437">
            <v>0</v>
          </cell>
          <cell r="AB1437">
            <v>0</v>
          </cell>
          <cell r="AC1437">
            <v>0</v>
          </cell>
          <cell r="AD1437">
            <v>4361.7</v>
          </cell>
          <cell r="AE1437"/>
          <cell r="AF1437"/>
          <cell r="AG1437">
            <v>4361.7</v>
          </cell>
          <cell r="AH1437"/>
          <cell r="AI1437">
            <v>0</v>
          </cell>
          <cell r="AJ1437">
            <v>0</v>
          </cell>
          <cell r="AK1437">
            <v>0</v>
          </cell>
          <cell r="AL1437"/>
          <cell r="AM1437"/>
          <cell r="AN1437">
            <v>0</v>
          </cell>
          <cell r="AO1437"/>
          <cell r="AP1437">
            <v>0</v>
          </cell>
          <cell r="AQ1437">
            <v>0</v>
          </cell>
          <cell r="AR1437">
            <v>0</v>
          </cell>
          <cell r="AS1437"/>
          <cell r="AT1437"/>
          <cell r="AU1437">
            <v>0</v>
          </cell>
          <cell r="AV1437"/>
          <cell r="AW1437">
            <v>0</v>
          </cell>
          <cell r="AX1437">
            <v>0</v>
          </cell>
          <cell r="AY1437">
            <v>0</v>
          </cell>
          <cell r="AZ1437"/>
          <cell r="BA1437"/>
          <cell r="BB1437">
            <v>0</v>
          </cell>
          <cell r="BC1437"/>
          <cell r="BD1437"/>
          <cell r="BE1437"/>
          <cell r="BF1437">
            <v>0</v>
          </cell>
          <cell r="BG1437"/>
        </row>
        <row r="1438">
          <cell r="I1438" t="str">
            <v>1824406 (6153/19)</v>
          </cell>
          <cell r="J1438" t="str">
            <v>J_1824406 (6153/19)</v>
          </cell>
          <cell r="K1438">
            <v>2020</v>
          </cell>
          <cell r="L1438">
            <v>2020</v>
          </cell>
          <cell r="M1438">
            <v>320.15051</v>
          </cell>
          <cell r="N1438">
            <v>1144.83</v>
          </cell>
          <cell r="O1438"/>
          <cell r="P1438">
            <v>0.17</v>
          </cell>
          <cell r="Q1438">
            <v>0.17</v>
          </cell>
          <cell r="R1438">
            <v>0</v>
          </cell>
          <cell r="S1438">
            <v>0</v>
          </cell>
          <cell r="T1438" t="e">
            <v>#N/A</v>
          </cell>
          <cell r="U1438"/>
          <cell r="V1438">
            <v>200.13051000000002</v>
          </cell>
          <cell r="W1438">
            <v>120.02</v>
          </cell>
          <cell r="X1438">
            <v>0</v>
          </cell>
          <cell r="Y1438">
            <v>0</v>
          </cell>
          <cell r="Z1438">
            <v>120.02</v>
          </cell>
          <cell r="AA1438">
            <v>0</v>
          </cell>
          <cell r="AB1438">
            <v>0.17</v>
          </cell>
          <cell r="AC1438">
            <v>0</v>
          </cell>
          <cell r="AD1438">
            <v>120.02</v>
          </cell>
          <cell r="AE1438"/>
          <cell r="AF1438"/>
          <cell r="AG1438">
            <v>120.02</v>
          </cell>
          <cell r="AH1438"/>
          <cell r="AI1438">
            <v>0</v>
          </cell>
          <cell r="AJ1438">
            <v>0</v>
          </cell>
          <cell r="AK1438">
            <v>0</v>
          </cell>
          <cell r="AL1438"/>
          <cell r="AM1438"/>
          <cell r="AN1438">
            <v>0</v>
          </cell>
          <cell r="AO1438"/>
          <cell r="AP1438">
            <v>0</v>
          </cell>
          <cell r="AQ1438">
            <v>0</v>
          </cell>
          <cell r="AR1438">
            <v>0</v>
          </cell>
          <cell r="AS1438"/>
          <cell r="AT1438"/>
          <cell r="AU1438">
            <v>0</v>
          </cell>
          <cell r="AV1438"/>
          <cell r="AW1438">
            <v>0</v>
          </cell>
          <cell r="AX1438">
            <v>0</v>
          </cell>
          <cell r="AY1438">
            <v>0</v>
          </cell>
          <cell r="AZ1438"/>
          <cell r="BA1438"/>
          <cell r="BB1438">
            <v>0</v>
          </cell>
          <cell r="BC1438"/>
          <cell r="BD1438"/>
          <cell r="BE1438"/>
          <cell r="BF1438">
            <v>0</v>
          </cell>
          <cell r="BG1438"/>
        </row>
        <row r="1439">
          <cell r="I1439"/>
          <cell r="J1439"/>
          <cell r="K1439"/>
          <cell r="L1439"/>
          <cell r="M1439">
            <v>701865</v>
          </cell>
          <cell r="N1439" t="e">
            <v>#N/A</v>
          </cell>
          <cell r="O1439" t="e">
            <v>#N/A</v>
          </cell>
          <cell r="P1439">
            <v>0</v>
          </cell>
          <cell r="Q1439" t="e">
            <v>#N/A</v>
          </cell>
          <cell r="R1439" t="e">
            <v>#N/A</v>
          </cell>
          <cell r="S1439">
            <v>0</v>
          </cell>
          <cell r="T1439" t="e">
            <v>#N/A</v>
          </cell>
          <cell r="U1439"/>
          <cell r="V1439">
            <v>701865</v>
          </cell>
          <cell r="W1439">
            <v>0</v>
          </cell>
          <cell r="X1439">
            <v>0</v>
          </cell>
          <cell r="Y1439">
            <v>0</v>
          </cell>
          <cell r="Z1439">
            <v>0</v>
          </cell>
          <cell r="AA1439">
            <v>0</v>
          </cell>
          <cell r="AB1439"/>
          <cell r="AC1439"/>
          <cell r="AD1439">
            <v>0</v>
          </cell>
          <cell r="AE1439"/>
          <cell r="AF1439">
            <v>0</v>
          </cell>
          <cell r="AG1439"/>
          <cell r="AH1439">
            <v>0</v>
          </cell>
          <cell r="AI1439"/>
          <cell r="AJ1439"/>
          <cell r="AK1439">
            <v>0</v>
          </cell>
          <cell r="AL1439">
            <v>0</v>
          </cell>
          <cell r="AM1439">
            <v>0</v>
          </cell>
          <cell r="AN1439"/>
          <cell r="AO1439">
            <v>0</v>
          </cell>
          <cell r="AP1439"/>
          <cell r="AQ1439"/>
          <cell r="AR1439">
            <v>0</v>
          </cell>
          <cell r="AS1439">
            <v>0</v>
          </cell>
          <cell r="AT1439">
            <v>0</v>
          </cell>
          <cell r="AU1439"/>
          <cell r="AV1439">
            <v>0</v>
          </cell>
          <cell r="AW1439"/>
          <cell r="AX1439"/>
          <cell r="AY1439">
            <v>0</v>
          </cell>
          <cell r="AZ1439">
            <v>0</v>
          </cell>
          <cell r="BA1439">
            <v>0</v>
          </cell>
          <cell r="BB1439"/>
          <cell r="BC1439">
            <v>0</v>
          </cell>
          <cell r="BD1439">
            <v>0</v>
          </cell>
          <cell r="BE1439">
            <v>0</v>
          </cell>
          <cell r="BF1439">
            <v>0</v>
          </cell>
          <cell r="BG1439">
            <v>0</v>
          </cell>
        </row>
        <row r="1440">
          <cell r="I1440" t="str">
            <v>1605081
ТУ-82
ЦА-3/16</v>
          </cell>
          <cell r="J1440" t="str">
            <v>G_1605081
ТУ-82
ЦА-3/16</v>
          </cell>
          <cell r="K1440">
            <v>2016</v>
          </cell>
          <cell r="L1440">
            <v>2021</v>
          </cell>
          <cell r="M1440">
            <v>27700.44</v>
          </cell>
          <cell r="N1440">
            <v>27700.44</v>
          </cell>
          <cell r="O1440">
            <v>0</v>
          </cell>
          <cell r="P1440">
            <v>2.7</v>
          </cell>
          <cell r="Q1440">
            <v>2.7</v>
          </cell>
          <cell r="R1440">
            <v>0</v>
          </cell>
          <cell r="S1440">
            <v>2</v>
          </cell>
          <cell r="T1440" t="e">
            <v>#N/A</v>
          </cell>
          <cell r="U1440"/>
          <cell r="V1440">
            <v>5028.7799999999988</v>
          </cell>
          <cell r="W1440">
            <v>22671.66</v>
          </cell>
          <cell r="X1440">
            <v>0</v>
          </cell>
          <cell r="Y1440">
            <v>0</v>
          </cell>
          <cell r="Z1440">
            <v>22671.66</v>
          </cell>
          <cell r="AA1440">
            <v>0</v>
          </cell>
          <cell r="AB1440">
            <v>0</v>
          </cell>
          <cell r="AC1440">
            <v>0</v>
          </cell>
          <cell r="AD1440">
            <v>73.8</v>
          </cell>
          <cell r="AE1440"/>
          <cell r="AF1440"/>
          <cell r="AG1440">
            <v>73.8</v>
          </cell>
          <cell r="AH1440"/>
          <cell r="AI1440">
            <v>2.7</v>
          </cell>
          <cell r="AJ1440">
            <v>2</v>
          </cell>
          <cell r="AK1440">
            <v>22597.86</v>
          </cell>
          <cell r="AL1440"/>
          <cell r="AM1440"/>
          <cell r="AN1440">
            <v>22597.86</v>
          </cell>
          <cell r="AO1440"/>
          <cell r="AP1440">
            <v>0</v>
          </cell>
          <cell r="AQ1440">
            <v>0</v>
          </cell>
          <cell r="AR1440">
            <v>0</v>
          </cell>
          <cell r="AS1440"/>
          <cell r="AT1440"/>
          <cell r="AU1440">
            <v>0</v>
          </cell>
          <cell r="AV1440"/>
          <cell r="AW1440">
            <v>0</v>
          </cell>
          <cell r="AX1440">
            <v>0</v>
          </cell>
          <cell r="AY1440">
            <v>0</v>
          </cell>
          <cell r="AZ1440"/>
          <cell r="BA1440"/>
          <cell r="BB1440">
            <v>0</v>
          </cell>
          <cell r="BC1440"/>
          <cell r="BD1440"/>
          <cell r="BE1440"/>
          <cell r="BF1440">
            <v>0</v>
          </cell>
          <cell r="BG1440"/>
        </row>
        <row r="1441">
          <cell r="I1441" t="str">
            <v>ТУ-1601816
ТЗ-05-15-152-1</v>
          </cell>
          <cell r="J1441" t="str">
            <v>H_ТУ-1601816 
ТЗ-05-15-152-1</v>
          </cell>
          <cell r="K1441">
            <v>2017</v>
          </cell>
          <cell r="L1441">
            <v>2021</v>
          </cell>
          <cell r="M1441">
            <v>81581.98000000001</v>
          </cell>
          <cell r="N1441">
            <v>81581.98000000001</v>
          </cell>
          <cell r="O1441">
            <v>0</v>
          </cell>
          <cell r="P1441">
            <v>8.4</v>
          </cell>
          <cell r="Q1441">
            <v>8.4</v>
          </cell>
          <cell r="R1441">
            <v>0</v>
          </cell>
          <cell r="S1441">
            <v>0</v>
          </cell>
          <cell r="T1441" t="e">
            <v>#N/A</v>
          </cell>
          <cell r="U1441"/>
          <cell r="V1441">
            <v>33946.94000000001</v>
          </cell>
          <cell r="W1441">
            <v>47635.040000000001</v>
          </cell>
          <cell r="X1441">
            <v>0</v>
          </cell>
          <cell r="Y1441">
            <v>0</v>
          </cell>
          <cell r="Z1441">
            <v>47635.040000000001</v>
          </cell>
          <cell r="AA1441">
            <v>0</v>
          </cell>
          <cell r="AB1441">
            <v>0</v>
          </cell>
          <cell r="AC1441">
            <v>0</v>
          </cell>
          <cell r="AD1441">
            <v>33367.230000000003</v>
          </cell>
          <cell r="AE1441"/>
          <cell r="AF1441"/>
          <cell r="AG1441">
            <v>33367.230000000003</v>
          </cell>
          <cell r="AH1441"/>
          <cell r="AI1441">
            <v>8.4</v>
          </cell>
          <cell r="AJ1441">
            <v>0</v>
          </cell>
          <cell r="AK1441">
            <v>14267.81</v>
          </cell>
          <cell r="AL1441"/>
          <cell r="AM1441"/>
          <cell r="AN1441">
            <v>14267.81</v>
          </cell>
          <cell r="AO1441"/>
          <cell r="AP1441">
            <v>0</v>
          </cell>
          <cell r="AQ1441">
            <v>0</v>
          </cell>
          <cell r="AR1441">
            <v>0</v>
          </cell>
          <cell r="AS1441"/>
          <cell r="AT1441"/>
          <cell r="AU1441">
            <v>0</v>
          </cell>
          <cell r="AV1441"/>
          <cell r="AW1441">
            <v>0</v>
          </cell>
          <cell r="AX1441">
            <v>0</v>
          </cell>
          <cell r="AY1441">
            <v>0</v>
          </cell>
          <cell r="AZ1441"/>
          <cell r="BA1441"/>
          <cell r="BB1441">
            <v>0</v>
          </cell>
          <cell r="BC1441"/>
          <cell r="BD1441"/>
          <cell r="BE1441"/>
          <cell r="BF1441">
            <v>0</v>
          </cell>
          <cell r="BG1441"/>
        </row>
        <row r="1442">
          <cell r="I1442" t="str">
            <v>ТУ-05-14-484
1616654
(ТЗ-05-15-4)</v>
          </cell>
          <cell r="J1442" t="str">
            <v>H_ТУ-05-14-484
1616654
(ТЗ-05-15-4)</v>
          </cell>
          <cell r="K1442">
            <v>2017</v>
          </cell>
          <cell r="L1442">
            <v>2020</v>
          </cell>
          <cell r="M1442">
            <v>165478.99</v>
          </cell>
          <cell r="N1442">
            <v>165478.99</v>
          </cell>
          <cell r="O1442">
            <v>0</v>
          </cell>
          <cell r="P1442">
            <v>11.06</v>
          </cell>
          <cell r="Q1442">
            <v>11.06</v>
          </cell>
          <cell r="R1442">
            <v>0</v>
          </cell>
          <cell r="S1442">
            <v>0</v>
          </cell>
          <cell r="T1442" t="e">
            <v>#N/A</v>
          </cell>
          <cell r="U1442"/>
          <cell r="V1442">
            <v>68082.169999999984</v>
          </cell>
          <cell r="W1442">
            <v>97396.82</v>
          </cell>
          <cell r="X1442">
            <v>0</v>
          </cell>
          <cell r="Y1442">
            <v>0</v>
          </cell>
          <cell r="Z1442">
            <v>97396.82</v>
          </cell>
          <cell r="AA1442">
            <v>0</v>
          </cell>
          <cell r="AB1442">
            <v>11.06</v>
          </cell>
          <cell r="AC1442">
            <v>0</v>
          </cell>
          <cell r="AD1442">
            <v>97396.82</v>
          </cell>
          <cell r="AE1442"/>
          <cell r="AF1442"/>
          <cell r="AG1442">
            <v>97396.82</v>
          </cell>
          <cell r="AH1442"/>
          <cell r="AI1442">
            <v>0</v>
          </cell>
          <cell r="AJ1442">
            <v>0</v>
          </cell>
          <cell r="AK1442">
            <v>0</v>
          </cell>
          <cell r="AL1442"/>
          <cell r="AM1442"/>
          <cell r="AN1442">
            <v>0</v>
          </cell>
          <cell r="AO1442"/>
          <cell r="AP1442">
            <v>0</v>
          </cell>
          <cell r="AQ1442">
            <v>0</v>
          </cell>
          <cell r="AR1442">
            <v>0</v>
          </cell>
          <cell r="AS1442"/>
          <cell r="AT1442"/>
          <cell r="AU1442">
            <v>0</v>
          </cell>
          <cell r="AV1442"/>
          <cell r="AW1442">
            <v>0</v>
          </cell>
          <cell r="AX1442">
            <v>0</v>
          </cell>
          <cell r="AY1442">
            <v>0</v>
          </cell>
          <cell r="AZ1442"/>
          <cell r="BA1442"/>
          <cell r="BB1442">
            <v>0</v>
          </cell>
          <cell r="BC1442"/>
          <cell r="BD1442"/>
          <cell r="BE1442"/>
          <cell r="BF1442">
            <v>0</v>
          </cell>
          <cell r="BG1442"/>
        </row>
        <row r="1443">
          <cell r="I1443" t="str">
            <v>1717853
(ЦА-3/18)</v>
          </cell>
          <cell r="J1443" t="str">
            <v>I_1717853 
(ЦА-3/18)</v>
          </cell>
          <cell r="K1443">
            <v>2018</v>
          </cell>
          <cell r="L1443">
            <v>2021</v>
          </cell>
          <cell r="M1443">
            <v>349.13</v>
          </cell>
          <cell r="N1443">
            <v>349.13</v>
          </cell>
          <cell r="O1443">
            <v>0</v>
          </cell>
          <cell r="P1443">
            <v>0.04</v>
          </cell>
          <cell r="Q1443">
            <v>0.04</v>
          </cell>
          <cell r="R1443">
            <v>0</v>
          </cell>
          <cell r="S1443">
            <v>0</v>
          </cell>
          <cell r="T1443" t="e">
            <v>#N/A</v>
          </cell>
          <cell r="U1443"/>
          <cell r="V1443">
            <v>19.810000000000002</v>
          </cell>
          <cell r="W1443">
            <v>329.32</v>
          </cell>
          <cell r="X1443">
            <v>0</v>
          </cell>
          <cell r="Y1443">
            <v>0</v>
          </cell>
          <cell r="Z1443">
            <v>329.32</v>
          </cell>
          <cell r="AA1443">
            <v>0</v>
          </cell>
          <cell r="AB1443">
            <v>0</v>
          </cell>
          <cell r="AC1443">
            <v>0</v>
          </cell>
          <cell r="AD1443">
            <v>168.9</v>
          </cell>
          <cell r="AE1443"/>
          <cell r="AF1443"/>
          <cell r="AG1443">
            <v>168.9</v>
          </cell>
          <cell r="AH1443"/>
          <cell r="AI1443">
            <v>0.04</v>
          </cell>
          <cell r="AJ1443">
            <v>0</v>
          </cell>
          <cell r="AK1443">
            <v>160.41999999999999</v>
          </cell>
          <cell r="AL1443"/>
          <cell r="AM1443"/>
          <cell r="AN1443">
            <v>160.41999999999999</v>
          </cell>
          <cell r="AO1443"/>
          <cell r="AP1443">
            <v>0</v>
          </cell>
          <cell r="AQ1443">
            <v>0</v>
          </cell>
          <cell r="AR1443">
            <v>0</v>
          </cell>
          <cell r="AS1443"/>
          <cell r="AT1443"/>
          <cell r="AU1443">
            <v>0</v>
          </cell>
          <cell r="AV1443"/>
          <cell r="AW1443">
            <v>0</v>
          </cell>
          <cell r="AX1443">
            <v>0</v>
          </cell>
          <cell r="AY1443">
            <v>0</v>
          </cell>
          <cell r="AZ1443"/>
          <cell r="BA1443"/>
          <cell r="BB1443">
            <v>0</v>
          </cell>
          <cell r="BC1443"/>
          <cell r="BD1443"/>
          <cell r="BE1443"/>
          <cell r="BF1443">
            <v>0</v>
          </cell>
          <cell r="BG1443"/>
        </row>
        <row r="1444">
          <cell r="I1444" t="str">
            <v>1716959
(ЦА-5/18)</v>
          </cell>
          <cell r="J1444" t="str">
            <v>I_1716959
(ЦА-5/18)</v>
          </cell>
          <cell r="K1444" t="str">
            <v>2018</v>
          </cell>
          <cell r="L1444">
            <v>2020</v>
          </cell>
          <cell r="M1444">
            <v>14586.6</v>
          </cell>
          <cell r="N1444">
            <v>14586.6</v>
          </cell>
          <cell r="O1444">
            <v>0</v>
          </cell>
          <cell r="P1444">
            <v>1.4</v>
          </cell>
          <cell r="Q1444">
            <v>1.4</v>
          </cell>
          <cell r="R1444">
            <v>0</v>
          </cell>
          <cell r="S1444">
            <v>1.26</v>
          </cell>
          <cell r="T1444" t="e">
            <v>#N/A</v>
          </cell>
          <cell r="U1444"/>
          <cell r="V1444">
            <v>-145.90999999999985</v>
          </cell>
          <cell r="W1444">
            <v>14732.51</v>
          </cell>
          <cell r="X1444">
            <v>0</v>
          </cell>
          <cell r="Y1444">
            <v>0</v>
          </cell>
          <cell r="Z1444">
            <v>14732.51</v>
          </cell>
          <cell r="AA1444">
            <v>0</v>
          </cell>
          <cell r="AB1444">
            <v>1.4</v>
          </cell>
          <cell r="AC1444">
            <v>1.26</v>
          </cell>
          <cell r="AD1444">
            <v>14732.51</v>
          </cell>
          <cell r="AE1444"/>
          <cell r="AF1444"/>
          <cell r="AG1444">
            <v>14732.51</v>
          </cell>
          <cell r="AH1444"/>
          <cell r="AI1444">
            <v>0</v>
          </cell>
          <cell r="AJ1444">
            <v>0</v>
          </cell>
          <cell r="AK1444">
            <v>0</v>
          </cell>
          <cell r="AL1444"/>
          <cell r="AM1444"/>
          <cell r="AN1444">
            <v>0</v>
          </cell>
          <cell r="AO1444"/>
          <cell r="AP1444">
            <v>0</v>
          </cell>
          <cell r="AQ1444">
            <v>0</v>
          </cell>
          <cell r="AR1444">
            <v>0</v>
          </cell>
          <cell r="AS1444"/>
          <cell r="AT1444"/>
          <cell r="AU1444">
            <v>0</v>
          </cell>
          <cell r="AV1444"/>
          <cell r="AW1444">
            <v>0</v>
          </cell>
          <cell r="AX1444">
            <v>0</v>
          </cell>
          <cell r="AY1444">
            <v>0</v>
          </cell>
          <cell r="AZ1444"/>
          <cell r="BA1444"/>
          <cell r="BB1444">
            <v>0</v>
          </cell>
          <cell r="BC1444"/>
          <cell r="BD1444"/>
          <cell r="BE1444"/>
          <cell r="BF1444">
            <v>0</v>
          </cell>
          <cell r="BG1444"/>
        </row>
        <row r="1445">
          <cell r="I1445" t="str">
            <v>ТУ05-13-252
ТЗ05-13-103-2</v>
          </cell>
          <cell r="J1445" t="str">
            <v xml:space="preserve">I_ТУ 05-13-252 
ТЗ 05-13-103-2 </v>
          </cell>
          <cell r="K1445">
            <v>2018</v>
          </cell>
          <cell r="L1445">
            <v>2021</v>
          </cell>
          <cell r="M1445">
            <v>30749.05</v>
          </cell>
          <cell r="N1445">
            <v>30749.05</v>
          </cell>
          <cell r="O1445">
            <v>0</v>
          </cell>
          <cell r="P1445">
            <v>6.4</v>
          </cell>
          <cell r="Q1445">
            <v>6.4</v>
          </cell>
          <cell r="R1445">
            <v>0</v>
          </cell>
          <cell r="S1445">
            <v>0</v>
          </cell>
          <cell r="T1445" t="e">
            <v>#N/A</v>
          </cell>
          <cell r="U1445"/>
          <cell r="V1445">
            <v>2242.2599999999984</v>
          </cell>
          <cell r="W1445">
            <v>28506.79</v>
          </cell>
          <cell r="X1445">
            <v>0</v>
          </cell>
          <cell r="Y1445">
            <v>0</v>
          </cell>
          <cell r="Z1445">
            <v>28506.79</v>
          </cell>
          <cell r="AA1445">
            <v>0</v>
          </cell>
          <cell r="AB1445">
            <v>0</v>
          </cell>
          <cell r="AC1445">
            <v>0</v>
          </cell>
          <cell r="AD1445">
            <v>3141.9</v>
          </cell>
          <cell r="AE1445"/>
          <cell r="AF1445"/>
          <cell r="AG1445">
            <v>3141.9</v>
          </cell>
          <cell r="AH1445"/>
          <cell r="AI1445">
            <v>6.4</v>
          </cell>
          <cell r="AJ1445">
            <v>0</v>
          </cell>
          <cell r="AK1445">
            <v>25364.89</v>
          </cell>
          <cell r="AL1445"/>
          <cell r="AM1445"/>
          <cell r="AN1445">
            <v>25364.89</v>
          </cell>
          <cell r="AO1445"/>
          <cell r="AP1445">
            <v>0</v>
          </cell>
          <cell r="AQ1445">
            <v>0</v>
          </cell>
          <cell r="AR1445">
            <v>0</v>
          </cell>
          <cell r="AS1445"/>
          <cell r="AT1445"/>
          <cell r="AU1445">
            <v>0</v>
          </cell>
          <cell r="AV1445"/>
          <cell r="AW1445">
            <v>0</v>
          </cell>
          <cell r="AX1445">
            <v>0</v>
          </cell>
          <cell r="AY1445">
            <v>0</v>
          </cell>
          <cell r="AZ1445"/>
          <cell r="BA1445"/>
          <cell r="BB1445">
            <v>0</v>
          </cell>
          <cell r="BC1445"/>
          <cell r="BD1445"/>
          <cell r="BE1445"/>
          <cell r="BF1445">
            <v>0</v>
          </cell>
          <cell r="BG1445"/>
        </row>
        <row r="1446">
          <cell r="I1446" t="str">
            <v>ТУ05-13-252
ТЗ05-13-103-3</v>
          </cell>
          <cell r="J1446" t="str">
            <v>I_ТУ 05-13-252 
ТЗ 05-13-103-3</v>
          </cell>
          <cell r="K1446">
            <v>2018</v>
          </cell>
          <cell r="L1446">
            <v>2021</v>
          </cell>
          <cell r="M1446">
            <v>26694.3</v>
          </cell>
          <cell r="N1446">
            <v>26694.3</v>
          </cell>
          <cell r="O1446">
            <v>0</v>
          </cell>
          <cell r="P1446">
            <v>5.2</v>
          </cell>
          <cell r="Q1446">
            <v>5.2</v>
          </cell>
          <cell r="R1446">
            <v>0</v>
          </cell>
          <cell r="S1446">
            <v>0</v>
          </cell>
          <cell r="T1446" t="e">
            <v>#N/A</v>
          </cell>
          <cell r="U1446"/>
          <cell r="V1446">
            <v>1896.4699999999975</v>
          </cell>
          <cell r="W1446">
            <v>24797.83</v>
          </cell>
          <cell r="X1446">
            <v>0</v>
          </cell>
          <cell r="Y1446">
            <v>0</v>
          </cell>
          <cell r="Z1446">
            <v>24797.83</v>
          </cell>
          <cell r="AA1446">
            <v>0</v>
          </cell>
          <cell r="AB1446">
            <v>0</v>
          </cell>
          <cell r="AC1446">
            <v>0</v>
          </cell>
          <cell r="AD1446">
            <v>2890.52</v>
          </cell>
          <cell r="AE1446"/>
          <cell r="AF1446"/>
          <cell r="AG1446">
            <v>2890.52</v>
          </cell>
          <cell r="AH1446"/>
          <cell r="AI1446">
            <v>5.2</v>
          </cell>
          <cell r="AJ1446">
            <v>0</v>
          </cell>
          <cell r="AK1446">
            <v>21907.31</v>
          </cell>
          <cell r="AL1446"/>
          <cell r="AM1446"/>
          <cell r="AN1446">
            <v>21907.31</v>
          </cell>
          <cell r="AO1446"/>
          <cell r="AP1446">
            <v>0</v>
          </cell>
          <cell r="AQ1446">
            <v>0</v>
          </cell>
          <cell r="AR1446">
            <v>0</v>
          </cell>
          <cell r="AS1446"/>
          <cell r="AT1446"/>
          <cell r="AU1446">
            <v>0</v>
          </cell>
          <cell r="AV1446"/>
          <cell r="AW1446">
            <v>0</v>
          </cell>
          <cell r="AX1446">
            <v>0</v>
          </cell>
          <cell r="AY1446">
            <v>0</v>
          </cell>
          <cell r="AZ1446"/>
          <cell r="BA1446"/>
          <cell r="BB1446">
            <v>0</v>
          </cell>
          <cell r="BC1446"/>
          <cell r="BD1446"/>
          <cell r="BE1446"/>
          <cell r="BF1446">
            <v>0</v>
          </cell>
          <cell r="BG1446"/>
        </row>
        <row r="1447">
          <cell r="I1447" t="str">
            <v>1601851
(ЦА-17/17)</v>
          </cell>
          <cell r="J1447" t="str">
            <v>H_1601851
(ЦА-17/17)</v>
          </cell>
          <cell r="K1447">
            <v>2018</v>
          </cell>
          <cell r="L1447">
            <v>2021</v>
          </cell>
          <cell r="M1447">
            <v>4865.8</v>
          </cell>
          <cell r="N1447">
            <v>4865.8</v>
          </cell>
          <cell r="O1447">
            <v>0</v>
          </cell>
          <cell r="P1447">
            <v>0.4</v>
          </cell>
          <cell r="Q1447">
            <v>0.4</v>
          </cell>
          <cell r="R1447">
            <v>0</v>
          </cell>
          <cell r="S1447">
            <v>1.26</v>
          </cell>
          <cell r="T1447" t="e">
            <v>#N/A</v>
          </cell>
          <cell r="U1447"/>
          <cell r="V1447">
            <v>280.27000000000044</v>
          </cell>
          <cell r="W1447">
            <v>4585.53</v>
          </cell>
          <cell r="X1447">
            <v>0</v>
          </cell>
          <cell r="Y1447">
            <v>0</v>
          </cell>
          <cell r="Z1447">
            <v>4585.53</v>
          </cell>
          <cell r="AA1447">
            <v>0</v>
          </cell>
          <cell r="AB1447">
            <v>0</v>
          </cell>
          <cell r="AC1447">
            <v>0</v>
          </cell>
          <cell r="AD1447">
            <v>87.15</v>
          </cell>
          <cell r="AE1447"/>
          <cell r="AF1447"/>
          <cell r="AG1447">
            <v>87.15</v>
          </cell>
          <cell r="AH1447"/>
          <cell r="AI1447">
            <v>0.4</v>
          </cell>
          <cell r="AJ1447">
            <v>1.26</v>
          </cell>
          <cell r="AK1447">
            <v>4498.38</v>
          </cell>
          <cell r="AL1447"/>
          <cell r="AM1447"/>
          <cell r="AN1447">
            <v>4498.38</v>
          </cell>
          <cell r="AO1447"/>
          <cell r="AP1447">
            <v>0</v>
          </cell>
          <cell r="AQ1447">
            <v>0</v>
          </cell>
          <cell r="AR1447">
            <v>0</v>
          </cell>
          <cell r="AS1447"/>
          <cell r="AT1447"/>
          <cell r="AU1447">
            <v>0</v>
          </cell>
          <cell r="AV1447"/>
          <cell r="AW1447">
            <v>0</v>
          </cell>
          <cell r="AX1447">
            <v>0</v>
          </cell>
          <cell r="AY1447">
            <v>0</v>
          </cell>
          <cell r="AZ1447"/>
          <cell r="BA1447"/>
          <cell r="BB1447">
            <v>0</v>
          </cell>
          <cell r="BC1447"/>
          <cell r="BD1447"/>
          <cell r="BE1447"/>
          <cell r="BF1447">
            <v>0</v>
          </cell>
          <cell r="BG1447"/>
        </row>
        <row r="1448">
          <cell r="I1448" t="str">
            <v>1701962
(ЦА-21/17)</v>
          </cell>
          <cell r="J1448" t="str">
            <v>I_1701962
(ЦА-21/17)</v>
          </cell>
          <cell r="K1448">
            <v>2018</v>
          </cell>
          <cell r="L1448">
            <v>2021</v>
          </cell>
          <cell r="M1448">
            <v>653.87</v>
          </cell>
          <cell r="N1448">
            <v>653.87</v>
          </cell>
          <cell r="O1448">
            <v>0</v>
          </cell>
          <cell r="P1448">
            <v>0.1</v>
          </cell>
          <cell r="Q1448">
            <v>0.1</v>
          </cell>
          <cell r="R1448">
            <v>0</v>
          </cell>
          <cell r="S1448">
            <v>0</v>
          </cell>
          <cell r="T1448" t="e">
            <v>#N/A</v>
          </cell>
          <cell r="U1448"/>
          <cell r="V1448">
            <v>58.450000000000045</v>
          </cell>
          <cell r="W1448">
            <v>595.41999999999996</v>
          </cell>
          <cell r="X1448">
            <v>0</v>
          </cell>
          <cell r="Y1448">
            <v>0</v>
          </cell>
          <cell r="Z1448">
            <v>595.41999999999996</v>
          </cell>
          <cell r="AA1448">
            <v>0</v>
          </cell>
          <cell r="AB1448">
            <v>0</v>
          </cell>
          <cell r="AC1448">
            <v>0</v>
          </cell>
          <cell r="AD1448">
            <v>10</v>
          </cell>
          <cell r="AE1448"/>
          <cell r="AF1448"/>
          <cell r="AG1448">
            <v>10</v>
          </cell>
          <cell r="AH1448"/>
          <cell r="AI1448">
            <v>0.1</v>
          </cell>
          <cell r="AJ1448">
            <v>0</v>
          </cell>
          <cell r="AK1448">
            <v>585.41999999999996</v>
          </cell>
          <cell r="AL1448"/>
          <cell r="AM1448"/>
          <cell r="AN1448">
            <v>585.41999999999996</v>
          </cell>
          <cell r="AO1448"/>
          <cell r="AP1448">
            <v>0</v>
          </cell>
          <cell r="AQ1448">
            <v>0</v>
          </cell>
          <cell r="AR1448">
            <v>0</v>
          </cell>
          <cell r="AS1448"/>
          <cell r="AT1448"/>
          <cell r="AU1448">
            <v>0</v>
          </cell>
          <cell r="AV1448"/>
          <cell r="AW1448">
            <v>0</v>
          </cell>
          <cell r="AX1448">
            <v>0</v>
          </cell>
          <cell r="AY1448">
            <v>0</v>
          </cell>
          <cell r="AZ1448"/>
          <cell r="BA1448"/>
          <cell r="BB1448">
            <v>0</v>
          </cell>
          <cell r="BC1448"/>
          <cell r="BD1448"/>
          <cell r="BE1448"/>
          <cell r="BF1448">
            <v>0</v>
          </cell>
          <cell r="BG1448"/>
        </row>
        <row r="1449">
          <cell r="I1449" t="str">
            <v>1601878
(ЦА-22/17)</v>
          </cell>
          <cell r="J1449" t="str">
            <v>I_1601878
(ЦА-22/17)</v>
          </cell>
          <cell r="K1449">
            <v>2018</v>
          </cell>
          <cell r="L1449">
            <v>2021</v>
          </cell>
          <cell r="M1449">
            <v>17230.080000000002</v>
          </cell>
          <cell r="N1449">
            <v>17230.080000000002</v>
          </cell>
          <cell r="O1449">
            <v>0</v>
          </cell>
          <cell r="P1449">
            <v>0.6</v>
          </cell>
          <cell r="Q1449">
            <v>0.6</v>
          </cell>
          <cell r="R1449">
            <v>9.9999999999999978E-2</v>
          </cell>
          <cell r="S1449">
            <v>2.63</v>
          </cell>
          <cell r="T1449" t="e">
            <v>#N/A</v>
          </cell>
          <cell r="U1449"/>
          <cell r="V1449">
            <v>906.32000000000153</v>
          </cell>
          <cell r="W1449">
            <v>16323.76</v>
          </cell>
          <cell r="X1449">
            <v>0</v>
          </cell>
          <cell r="Y1449">
            <v>0</v>
          </cell>
          <cell r="Z1449">
            <v>16323.76</v>
          </cell>
          <cell r="AA1449">
            <v>0</v>
          </cell>
          <cell r="AB1449">
            <v>0</v>
          </cell>
          <cell r="AC1449">
            <v>0</v>
          </cell>
          <cell r="AD1449">
            <v>301.39999999999998</v>
          </cell>
          <cell r="AE1449"/>
          <cell r="AF1449"/>
          <cell r="AG1449">
            <v>301.39999999999998</v>
          </cell>
          <cell r="AH1449"/>
          <cell r="AI1449">
            <v>0.6</v>
          </cell>
          <cell r="AJ1449">
            <v>2.63</v>
          </cell>
          <cell r="AK1449">
            <v>16022.36</v>
          </cell>
          <cell r="AL1449"/>
          <cell r="AM1449"/>
          <cell r="AN1449">
            <v>16022.36</v>
          </cell>
          <cell r="AO1449"/>
          <cell r="AP1449">
            <v>0</v>
          </cell>
          <cell r="AQ1449">
            <v>0</v>
          </cell>
          <cell r="AR1449">
            <v>0</v>
          </cell>
          <cell r="AS1449"/>
          <cell r="AT1449"/>
          <cell r="AU1449">
            <v>0</v>
          </cell>
          <cell r="AV1449"/>
          <cell r="AW1449">
            <v>0</v>
          </cell>
          <cell r="AX1449">
            <v>0</v>
          </cell>
          <cell r="AY1449">
            <v>0</v>
          </cell>
          <cell r="AZ1449"/>
          <cell r="BA1449"/>
          <cell r="BB1449">
            <v>0</v>
          </cell>
          <cell r="BC1449"/>
          <cell r="BD1449"/>
          <cell r="BE1449"/>
          <cell r="BF1449">
            <v>0</v>
          </cell>
          <cell r="BG1449"/>
        </row>
        <row r="1450">
          <cell r="I1450" t="str">
            <v>ТУ05-13-103</v>
          </cell>
          <cell r="J1450" t="str">
            <v>I_ТУ-05-13-103</v>
          </cell>
          <cell r="K1450">
            <v>2015</v>
          </cell>
          <cell r="L1450">
            <v>2020</v>
          </cell>
          <cell r="M1450">
            <v>18501.82</v>
          </cell>
          <cell r="N1450">
            <v>18501.82</v>
          </cell>
          <cell r="O1450">
            <v>0</v>
          </cell>
          <cell r="P1450">
            <v>0</v>
          </cell>
          <cell r="Q1450">
            <v>0</v>
          </cell>
          <cell r="R1450">
            <v>0</v>
          </cell>
          <cell r="S1450">
            <v>0</v>
          </cell>
          <cell r="T1450" t="e">
            <v>#N/A</v>
          </cell>
          <cell r="U1450"/>
          <cell r="V1450">
            <v>18491.82</v>
          </cell>
          <cell r="W1450">
            <v>10</v>
          </cell>
          <cell r="X1450">
            <v>0</v>
          </cell>
          <cell r="Y1450">
            <v>0</v>
          </cell>
          <cell r="Z1450">
            <v>10</v>
          </cell>
          <cell r="AA1450">
            <v>0</v>
          </cell>
          <cell r="AB1450">
            <v>0</v>
          </cell>
          <cell r="AC1450">
            <v>0</v>
          </cell>
          <cell r="AD1450">
            <v>10</v>
          </cell>
          <cell r="AE1450"/>
          <cell r="AF1450"/>
          <cell r="AG1450">
            <v>10</v>
          </cell>
          <cell r="AH1450"/>
          <cell r="AI1450">
            <v>0</v>
          </cell>
          <cell r="AJ1450">
            <v>0</v>
          </cell>
          <cell r="AK1450">
            <v>0</v>
          </cell>
          <cell r="AL1450"/>
          <cell r="AM1450"/>
          <cell r="AN1450">
            <v>0</v>
          </cell>
          <cell r="AO1450"/>
          <cell r="AP1450">
            <v>0</v>
          </cell>
          <cell r="AQ1450">
            <v>0</v>
          </cell>
          <cell r="AR1450">
            <v>0</v>
          </cell>
          <cell r="AS1450"/>
          <cell r="AT1450"/>
          <cell r="AU1450">
            <v>0</v>
          </cell>
          <cell r="AV1450"/>
          <cell r="AW1450">
            <v>0</v>
          </cell>
          <cell r="AX1450">
            <v>0</v>
          </cell>
          <cell r="AY1450">
            <v>0</v>
          </cell>
          <cell r="AZ1450"/>
          <cell r="BA1450"/>
          <cell r="BB1450">
            <v>0</v>
          </cell>
          <cell r="BC1450"/>
          <cell r="BD1450"/>
          <cell r="BE1450"/>
          <cell r="BF1450">
            <v>0</v>
          </cell>
          <cell r="BG1450"/>
        </row>
        <row r="1451">
          <cell r="I1451" t="str">
            <v>1601862
(ЦА-9/18)</v>
          </cell>
          <cell r="J1451" t="str">
            <v>J_1601862 (ЦА-9/18)</v>
          </cell>
          <cell r="K1451">
            <v>2018</v>
          </cell>
          <cell r="L1451">
            <v>2021</v>
          </cell>
          <cell r="M1451">
            <v>61742.420000000006</v>
          </cell>
          <cell r="N1451">
            <v>61742.420000000006</v>
          </cell>
          <cell r="O1451">
            <v>0</v>
          </cell>
          <cell r="P1451">
            <v>2.7</v>
          </cell>
          <cell r="Q1451">
            <v>2.7</v>
          </cell>
          <cell r="R1451">
            <v>0</v>
          </cell>
          <cell r="S1451">
            <v>8.9</v>
          </cell>
          <cell r="T1451" t="e">
            <v>#N/A</v>
          </cell>
          <cell r="U1451"/>
          <cell r="V1451">
            <v>3078.6300000000047</v>
          </cell>
          <cell r="W1451">
            <v>58663.79</v>
          </cell>
          <cell r="X1451">
            <v>0</v>
          </cell>
          <cell r="Y1451">
            <v>0</v>
          </cell>
          <cell r="Z1451">
            <v>58663.79</v>
          </cell>
          <cell r="AA1451">
            <v>0</v>
          </cell>
          <cell r="AB1451">
            <v>0</v>
          </cell>
          <cell r="AC1451">
            <v>0</v>
          </cell>
          <cell r="AD1451">
            <v>9153.56</v>
          </cell>
          <cell r="AE1451"/>
          <cell r="AF1451"/>
          <cell r="AG1451">
            <v>9153.56</v>
          </cell>
          <cell r="AH1451"/>
          <cell r="AI1451">
            <v>2.7</v>
          </cell>
          <cell r="AJ1451">
            <v>8.9</v>
          </cell>
          <cell r="AK1451">
            <v>49510.23</v>
          </cell>
          <cell r="AL1451"/>
          <cell r="AM1451"/>
          <cell r="AN1451">
            <v>49510.23</v>
          </cell>
          <cell r="AO1451"/>
          <cell r="AP1451">
            <v>0</v>
          </cell>
          <cell r="AQ1451">
            <v>0</v>
          </cell>
          <cell r="AR1451">
            <v>0</v>
          </cell>
          <cell r="AS1451"/>
          <cell r="AT1451"/>
          <cell r="AU1451">
            <v>0</v>
          </cell>
          <cell r="AV1451"/>
          <cell r="AW1451">
            <v>0</v>
          </cell>
          <cell r="AX1451">
            <v>0</v>
          </cell>
          <cell r="AY1451">
            <v>0</v>
          </cell>
          <cell r="AZ1451"/>
          <cell r="BA1451"/>
          <cell r="BB1451">
            <v>0</v>
          </cell>
          <cell r="BC1451"/>
          <cell r="BD1451"/>
          <cell r="BE1451"/>
          <cell r="BF1451">
            <v>0</v>
          </cell>
          <cell r="BG1451"/>
        </row>
        <row r="1452">
          <cell r="I1452" t="str">
            <v>ТУкТЗ-02-15-147</v>
          </cell>
          <cell r="J1452" t="str">
            <v>F_ТУ к ТЗ-02-15-147</v>
          </cell>
          <cell r="K1452">
            <v>2015</v>
          </cell>
          <cell r="L1452">
            <v>2020</v>
          </cell>
          <cell r="M1452">
            <v>98082.73</v>
          </cell>
          <cell r="N1452">
            <v>98082.73</v>
          </cell>
          <cell r="O1452">
            <v>0</v>
          </cell>
          <cell r="P1452">
            <v>0</v>
          </cell>
          <cell r="Q1452">
            <v>0</v>
          </cell>
          <cell r="R1452">
            <v>0</v>
          </cell>
          <cell r="S1452">
            <v>0</v>
          </cell>
          <cell r="T1452" t="e">
            <v>#N/A</v>
          </cell>
          <cell r="U1452"/>
          <cell r="V1452">
            <v>78979.179999999993</v>
          </cell>
          <cell r="W1452">
            <v>19103.55</v>
          </cell>
          <cell r="X1452">
            <v>0</v>
          </cell>
          <cell r="Y1452">
            <v>0</v>
          </cell>
          <cell r="Z1452">
            <v>19103.55</v>
          </cell>
          <cell r="AA1452">
            <v>0</v>
          </cell>
          <cell r="AB1452">
            <v>0</v>
          </cell>
          <cell r="AC1452">
            <v>0</v>
          </cell>
          <cell r="AD1452">
            <v>19103.55</v>
          </cell>
          <cell r="AE1452"/>
          <cell r="AF1452"/>
          <cell r="AG1452">
            <v>19103.55</v>
          </cell>
          <cell r="AH1452"/>
          <cell r="AI1452">
            <v>0</v>
          </cell>
          <cell r="AJ1452">
            <v>0</v>
          </cell>
          <cell r="AK1452">
            <v>0</v>
          </cell>
          <cell r="AL1452"/>
          <cell r="AM1452"/>
          <cell r="AN1452">
            <v>0</v>
          </cell>
          <cell r="AO1452"/>
          <cell r="AP1452">
            <v>0</v>
          </cell>
          <cell r="AQ1452">
            <v>0</v>
          </cell>
          <cell r="AR1452">
            <v>0</v>
          </cell>
          <cell r="AS1452"/>
          <cell r="AT1452"/>
          <cell r="AU1452">
            <v>0</v>
          </cell>
          <cell r="AV1452"/>
          <cell r="AW1452">
            <v>0</v>
          </cell>
          <cell r="AX1452">
            <v>0</v>
          </cell>
          <cell r="AY1452">
            <v>0</v>
          </cell>
          <cell r="AZ1452"/>
          <cell r="BA1452"/>
          <cell r="BB1452">
            <v>0</v>
          </cell>
          <cell r="BC1452"/>
          <cell r="BD1452"/>
          <cell r="BE1452"/>
          <cell r="BF1452">
            <v>0</v>
          </cell>
          <cell r="BG1452"/>
        </row>
        <row r="1453">
          <cell r="I1453" t="str">
            <v>ТУкТЗ-05-13-171</v>
          </cell>
          <cell r="J1453" t="str">
            <v>G_ТУ к ТЗ-05-13-171</v>
          </cell>
          <cell r="K1453">
            <v>2016</v>
          </cell>
          <cell r="L1453">
            <v>2021</v>
          </cell>
          <cell r="M1453">
            <v>14786.28</v>
          </cell>
          <cell r="N1453">
            <v>14786.28</v>
          </cell>
          <cell r="O1453">
            <v>0</v>
          </cell>
          <cell r="P1453">
            <v>0.79900000000000004</v>
          </cell>
          <cell r="Q1453">
            <v>0.79900000000000004</v>
          </cell>
          <cell r="R1453">
            <v>0</v>
          </cell>
          <cell r="S1453">
            <v>0.8</v>
          </cell>
          <cell r="T1453" t="e">
            <v>#N/A</v>
          </cell>
          <cell r="U1453"/>
          <cell r="V1453">
            <v>540.79000000000087</v>
          </cell>
          <cell r="W1453">
            <v>14245.49</v>
          </cell>
          <cell r="X1453">
            <v>0</v>
          </cell>
          <cell r="Y1453">
            <v>0</v>
          </cell>
          <cell r="Z1453">
            <v>14245.49</v>
          </cell>
          <cell r="AA1453">
            <v>0</v>
          </cell>
          <cell r="AB1453">
            <v>0</v>
          </cell>
          <cell r="AC1453">
            <v>0</v>
          </cell>
          <cell r="AD1453">
            <v>203.64</v>
          </cell>
          <cell r="AE1453"/>
          <cell r="AF1453"/>
          <cell r="AG1453">
            <v>203.64</v>
          </cell>
          <cell r="AH1453"/>
          <cell r="AI1453">
            <v>0.79900000000000004</v>
          </cell>
          <cell r="AJ1453">
            <v>0.8</v>
          </cell>
          <cell r="AK1453">
            <v>14041.85</v>
          </cell>
          <cell r="AL1453"/>
          <cell r="AM1453"/>
          <cell r="AN1453">
            <v>14041.85</v>
          </cell>
          <cell r="AO1453"/>
          <cell r="AP1453">
            <v>0</v>
          </cell>
          <cell r="AQ1453">
            <v>0</v>
          </cell>
          <cell r="AR1453">
            <v>0</v>
          </cell>
          <cell r="AS1453"/>
          <cell r="AT1453"/>
          <cell r="AU1453">
            <v>0</v>
          </cell>
          <cell r="AV1453"/>
          <cell r="AW1453">
            <v>0</v>
          </cell>
          <cell r="AX1453">
            <v>0</v>
          </cell>
          <cell r="AY1453">
            <v>0</v>
          </cell>
          <cell r="AZ1453"/>
          <cell r="BA1453"/>
          <cell r="BB1453">
            <v>0</v>
          </cell>
          <cell r="BC1453"/>
          <cell r="BD1453"/>
          <cell r="BE1453"/>
          <cell r="BF1453">
            <v>0</v>
          </cell>
          <cell r="BG1453"/>
        </row>
        <row r="1454">
          <cell r="I1454" t="str">
            <v>ТУкТЗ-04-14-276</v>
          </cell>
          <cell r="J1454" t="str">
            <v>G_ТУ к ТЗ-04-14-276</v>
          </cell>
          <cell r="K1454">
            <v>2016</v>
          </cell>
          <cell r="L1454">
            <v>2021</v>
          </cell>
          <cell r="M1454">
            <v>11073.54</v>
          </cell>
          <cell r="N1454">
            <v>11073.54</v>
          </cell>
          <cell r="O1454">
            <v>0</v>
          </cell>
          <cell r="P1454">
            <v>0.24</v>
          </cell>
          <cell r="Q1454">
            <v>0.24</v>
          </cell>
          <cell r="R1454">
            <v>0</v>
          </cell>
          <cell r="S1454">
            <v>0</v>
          </cell>
          <cell r="T1454" t="e">
            <v>#N/A</v>
          </cell>
          <cell r="U1454"/>
          <cell r="V1454">
            <v>7280.420000000001</v>
          </cell>
          <cell r="W1454">
            <v>3793.12</v>
          </cell>
          <cell r="X1454">
            <v>0</v>
          </cell>
          <cell r="Y1454">
            <v>0</v>
          </cell>
          <cell r="Z1454">
            <v>3793.12</v>
          </cell>
          <cell r="AA1454">
            <v>0</v>
          </cell>
          <cell r="AB1454">
            <v>0</v>
          </cell>
          <cell r="AC1454">
            <v>0</v>
          </cell>
          <cell r="AD1454">
            <v>59.54</v>
          </cell>
          <cell r="AE1454"/>
          <cell r="AF1454"/>
          <cell r="AG1454">
            <v>59.54</v>
          </cell>
          <cell r="AH1454"/>
          <cell r="AI1454">
            <v>0.24</v>
          </cell>
          <cell r="AJ1454">
            <v>0</v>
          </cell>
          <cell r="AK1454">
            <v>3733.58</v>
          </cell>
          <cell r="AL1454"/>
          <cell r="AM1454"/>
          <cell r="AN1454">
            <v>3733.58</v>
          </cell>
          <cell r="AO1454"/>
          <cell r="AP1454">
            <v>0</v>
          </cell>
          <cell r="AQ1454">
            <v>0</v>
          </cell>
          <cell r="AR1454">
            <v>0</v>
          </cell>
          <cell r="AS1454"/>
          <cell r="AT1454"/>
          <cell r="AU1454">
            <v>0</v>
          </cell>
          <cell r="AV1454"/>
          <cell r="AW1454">
            <v>0</v>
          </cell>
          <cell r="AX1454">
            <v>0</v>
          </cell>
          <cell r="AY1454">
            <v>0</v>
          </cell>
          <cell r="AZ1454"/>
          <cell r="BA1454"/>
          <cell r="BB1454">
            <v>0</v>
          </cell>
          <cell r="BC1454"/>
          <cell r="BD1454"/>
          <cell r="BE1454"/>
          <cell r="BF1454">
            <v>0</v>
          </cell>
          <cell r="BG1454"/>
        </row>
        <row r="1455">
          <cell r="I1455" t="str">
            <v>ТУкТЗ-04-15-35</v>
          </cell>
          <cell r="J1455" t="str">
            <v>G_ТУ к ТЗ-04-15-35</v>
          </cell>
          <cell r="K1455">
            <v>2016</v>
          </cell>
          <cell r="L1455">
            <v>2020</v>
          </cell>
          <cell r="M1455">
            <v>11901.78</v>
          </cell>
          <cell r="N1455">
            <v>11901.78</v>
          </cell>
          <cell r="O1455">
            <v>0</v>
          </cell>
          <cell r="P1455">
            <v>0.93400000000000005</v>
          </cell>
          <cell r="Q1455">
            <v>0.93400000000000005</v>
          </cell>
          <cell r="R1455">
            <v>1.9999999999997797E-4</v>
          </cell>
          <cell r="S1455">
            <v>1.26</v>
          </cell>
          <cell r="T1455" t="e">
            <v>#N/A</v>
          </cell>
          <cell r="U1455"/>
          <cell r="V1455">
            <v>7748.6500000000005</v>
          </cell>
          <cell r="W1455">
            <v>4153.13</v>
          </cell>
          <cell r="X1455">
            <v>0</v>
          </cell>
          <cell r="Y1455">
            <v>0</v>
          </cell>
          <cell r="Z1455">
            <v>4153.13</v>
          </cell>
          <cell r="AA1455">
            <v>0</v>
          </cell>
          <cell r="AB1455">
            <v>0.93400000000000005</v>
          </cell>
          <cell r="AC1455">
            <v>1.26</v>
          </cell>
          <cell r="AD1455">
            <v>4153.13</v>
          </cell>
          <cell r="AE1455"/>
          <cell r="AF1455"/>
          <cell r="AG1455">
            <v>4153.13</v>
          </cell>
          <cell r="AH1455"/>
          <cell r="AI1455">
            <v>0</v>
          </cell>
          <cell r="AJ1455">
            <v>0</v>
          </cell>
          <cell r="AK1455">
            <v>0</v>
          </cell>
          <cell r="AL1455"/>
          <cell r="AM1455"/>
          <cell r="AN1455">
            <v>0</v>
          </cell>
          <cell r="AO1455"/>
          <cell r="AP1455">
            <v>0</v>
          </cell>
          <cell r="AQ1455">
            <v>0</v>
          </cell>
          <cell r="AR1455">
            <v>0</v>
          </cell>
          <cell r="AS1455"/>
          <cell r="AT1455"/>
          <cell r="AU1455">
            <v>0</v>
          </cell>
          <cell r="AV1455"/>
          <cell r="AW1455">
            <v>0</v>
          </cell>
          <cell r="AX1455">
            <v>0</v>
          </cell>
          <cell r="AY1455">
            <v>0</v>
          </cell>
          <cell r="AZ1455"/>
          <cell r="BA1455"/>
          <cell r="BB1455">
            <v>0</v>
          </cell>
          <cell r="BC1455"/>
          <cell r="BD1455"/>
          <cell r="BE1455"/>
          <cell r="BF1455">
            <v>0</v>
          </cell>
          <cell r="BG1455"/>
        </row>
        <row r="1456">
          <cell r="I1456" t="str">
            <v>1804310
(ЦА-4/18)</v>
          </cell>
          <cell r="J1456" t="str">
            <v>J_1804310
(ЦА-4/18)</v>
          </cell>
          <cell r="K1456">
            <v>2019</v>
          </cell>
          <cell r="L1456">
            <v>2021</v>
          </cell>
          <cell r="M1456">
            <v>358.53</v>
          </cell>
          <cell r="N1456">
            <v>358.53</v>
          </cell>
          <cell r="O1456">
            <v>0</v>
          </cell>
          <cell r="P1456">
            <v>0.2</v>
          </cell>
          <cell r="Q1456">
            <v>0.2</v>
          </cell>
          <cell r="R1456">
            <v>0</v>
          </cell>
          <cell r="S1456">
            <v>0</v>
          </cell>
          <cell r="T1456" t="e">
            <v>#N/A</v>
          </cell>
          <cell r="U1456"/>
          <cell r="V1456">
            <v>0.23999999999995225</v>
          </cell>
          <cell r="W1456">
            <v>358.29</v>
          </cell>
          <cell r="X1456">
            <v>0</v>
          </cell>
          <cell r="Y1456">
            <v>0</v>
          </cell>
          <cell r="Z1456">
            <v>358.29</v>
          </cell>
          <cell r="AA1456">
            <v>0</v>
          </cell>
          <cell r="AB1456">
            <v>0</v>
          </cell>
          <cell r="AC1456">
            <v>0</v>
          </cell>
          <cell r="AD1456">
            <v>14.63</v>
          </cell>
          <cell r="AE1456"/>
          <cell r="AF1456"/>
          <cell r="AG1456">
            <v>14.63</v>
          </cell>
          <cell r="AH1456"/>
          <cell r="AI1456">
            <v>0.2</v>
          </cell>
          <cell r="AJ1456">
            <v>0</v>
          </cell>
          <cell r="AK1456">
            <v>343.66</v>
          </cell>
          <cell r="AL1456"/>
          <cell r="AM1456"/>
          <cell r="AN1456">
            <v>343.66</v>
          </cell>
          <cell r="AO1456"/>
          <cell r="AP1456">
            <v>0</v>
          </cell>
          <cell r="AQ1456">
            <v>0</v>
          </cell>
          <cell r="AR1456">
            <v>0</v>
          </cell>
          <cell r="AS1456"/>
          <cell r="AT1456"/>
          <cell r="AU1456">
            <v>0</v>
          </cell>
          <cell r="AV1456"/>
          <cell r="AW1456">
            <v>0</v>
          </cell>
          <cell r="AX1456">
            <v>0</v>
          </cell>
          <cell r="AY1456">
            <v>0</v>
          </cell>
          <cell r="AZ1456"/>
          <cell r="BA1456"/>
          <cell r="BB1456">
            <v>0</v>
          </cell>
          <cell r="BC1456"/>
          <cell r="BD1456"/>
          <cell r="BE1456"/>
          <cell r="BF1456">
            <v>0</v>
          </cell>
          <cell r="BG1456"/>
        </row>
        <row r="1457">
          <cell r="I1457" t="str">
            <v>ТУ 05-14-23</v>
          </cell>
          <cell r="J1457"/>
          <cell r="K1457">
            <v>2015</v>
          </cell>
          <cell r="L1457">
            <v>2020</v>
          </cell>
          <cell r="M1457">
            <v>47188.07</v>
          </cell>
          <cell r="N1457">
            <v>47188.07</v>
          </cell>
          <cell r="O1457">
            <v>0</v>
          </cell>
          <cell r="P1457">
            <v>0</v>
          </cell>
          <cell r="Q1457">
            <v>0</v>
          </cell>
          <cell r="R1457">
            <v>0</v>
          </cell>
          <cell r="S1457">
            <v>0</v>
          </cell>
          <cell r="T1457" t="e">
            <v>#N/A</v>
          </cell>
          <cell r="U1457"/>
          <cell r="V1457">
            <v>34329.360000000001</v>
          </cell>
          <cell r="W1457">
            <v>12858.71</v>
          </cell>
          <cell r="X1457">
            <v>0</v>
          </cell>
          <cell r="Y1457">
            <v>0</v>
          </cell>
          <cell r="Z1457">
            <v>12858.71</v>
          </cell>
          <cell r="AA1457">
            <v>0</v>
          </cell>
          <cell r="AB1457">
            <v>0</v>
          </cell>
          <cell r="AC1457">
            <v>0</v>
          </cell>
          <cell r="AD1457">
            <v>12858.71</v>
          </cell>
          <cell r="AE1457"/>
          <cell r="AF1457"/>
          <cell r="AG1457">
            <v>12858.71</v>
          </cell>
          <cell r="AH1457"/>
          <cell r="AI1457">
            <v>0</v>
          </cell>
          <cell r="AJ1457">
            <v>0</v>
          </cell>
          <cell r="AK1457">
            <v>0</v>
          </cell>
          <cell r="AL1457"/>
          <cell r="AM1457"/>
          <cell r="AN1457">
            <v>0</v>
          </cell>
          <cell r="AO1457"/>
          <cell r="AP1457">
            <v>0</v>
          </cell>
          <cell r="AQ1457">
            <v>0</v>
          </cell>
          <cell r="AR1457"/>
          <cell r="AS1457"/>
          <cell r="AT1457"/>
          <cell r="AU1457">
            <v>0</v>
          </cell>
          <cell r="AV1457"/>
          <cell r="AW1457">
            <v>0</v>
          </cell>
          <cell r="AX1457">
            <v>0</v>
          </cell>
          <cell r="AY1457"/>
          <cell r="AZ1457"/>
          <cell r="BA1457"/>
          <cell r="BB1457">
            <v>0</v>
          </cell>
          <cell r="BC1457"/>
          <cell r="BD1457"/>
          <cell r="BE1457"/>
          <cell r="BF1457"/>
          <cell r="BG1457"/>
        </row>
        <row r="1458">
          <cell r="I1458" t="str">
            <v>1910859 (ЦА-2/20)</v>
          </cell>
          <cell r="J1458" t="str">
            <v>K_1910859 ( ЦА-2/20)</v>
          </cell>
          <cell r="K1458">
            <v>2020</v>
          </cell>
          <cell r="L1458">
            <v>2021</v>
          </cell>
          <cell r="M1458">
            <v>61402.23</v>
          </cell>
          <cell r="N1458">
            <v>61402.23</v>
          </cell>
          <cell r="O1458">
            <v>0</v>
          </cell>
          <cell r="P1458">
            <v>3</v>
          </cell>
          <cell r="Q1458">
            <v>3</v>
          </cell>
          <cell r="R1458">
            <v>0</v>
          </cell>
          <cell r="S1458">
            <v>0</v>
          </cell>
          <cell r="T1458" t="e">
            <v>#N/A</v>
          </cell>
          <cell r="U1458"/>
          <cell r="V1458">
            <v>0</v>
          </cell>
          <cell r="W1458">
            <v>61402.23</v>
          </cell>
          <cell r="X1458">
            <v>0</v>
          </cell>
          <cell r="Y1458">
            <v>0</v>
          </cell>
          <cell r="Z1458">
            <v>61402.23</v>
          </cell>
          <cell r="AA1458">
            <v>0</v>
          </cell>
          <cell r="AB1458">
            <v>0</v>
          </cell>
          <cell r="AC1458">
            <v>0</v>
          </cell>
          <cell r="AD1458">
            <v>1806.74</v>
          </cell>
          <cell r="AE1458"/>
          <cell r="AF1458"/>
          <cell r="AG1458">
            <v>1806.74</v>
          </cell>
          <cell r="AH1458"/>
          <cell r="AI1458">
            <v>3</v>
          </cell>
          <cell r="AJ1458">
            <v>0</v>
          </cell>
          <cell r="AK1458">
            <v>18211.23</v>
          </cell>
          <cell r="AL1458"/>
          <cell r="AM1458"/>
          <cell r="AN1458">
            <v>18211.23</v>
          </cell>
          <cell r="AO1458"/>
          <cell r="AP1458">
            <v>0</v>
          </cell>
          <cell r="AQ1458">
            <v>0</v>
          </cell>
          <cell r="AR1458">
            <v>41384.26</v>
          </cell>
          <cell r="AS1458"/>
          <cell r="AT1458"/>
          <cell r="AU1458">
            <v>41384.26</v>
          </cell>
          <cell r="AV1458"/>
          <cell r="AW1458">
            <v>0</v>
          </cell>
          <cell r="AX1458">
            <v>0</v>
          </cell>
          <cell r="AY1458">
            <v>0</v>
          </cell>
          <cell r="AZ1458"/>
          <cell r="BA1458"/>
          <cell r="BB1458">
            <v>0</v>
          </cell>
          <cell r="BC1458"/>
          <cell r="BD1458"/>
          <cell r="BE1458"/>
          <cell r="BF1458">
            <v>0</v>
          </cell>
          <cell r="BG1458"/>
        </row>
        <row r="1459">
          <cell r="I1459" t="str">
            <v>1911297 
(ЦА-9/19)</v>
          </cell>
          <cell r="J1459" t="str">
            <v>K_1911297 
(ЦА-9/19)</v>
          </cell>
          <cell r="K1459">
            <v>2020</v>
          </cell>
          <cell r="L1459">
            <v>2021</v>
          </cell>
          <cell r="M1459">
            <v>5253.94</v>
          </cell>
          <cell r="N1459">
            <v>5253.94</v>
          </cell>
          <cell r="O1459">
            <v>0</v>
          </cell>
          <cell r="P1459">
            <v>0.1</v>
          </cell>
          <cell r="Q1459">
            <v>0.1</v>
          </cell>
          <cell r="R1459">
            <v>0</v>
          </cell>
          <cell r="S1459">
            <v>0</v>
          </cell>
          <cell r="T1459" t="e">
            <v>#N/A</v>
          </cell>
          <cell r="U1459"/>
          <cell r="V1459">
            <v>0</v>
          </cell>
          <cell r="W1459">
            <v>5253.9400000000005</v>
          </cell>
          <cell r="X1459">
            <v>0</v>
          </cell>
          <cell r="Y1459">
            <v>0</v>
          </cell>
          <cell r="Z1459">
            <v>5253.9400000000005</v>
          </cell>
          <cell r="AA1459">
            <v>0</v>
          </cell>
          <cell r="AB1459">
            <v>0</v>
          </cell>
          <cell r="AC1459">
            <v>0</v>
          </cell>
          <cell r="AD1459">
            <v>426.06</v>
          </cell>
          <cell r="AE1459"/>
          <cell r="AF1459"/>
          <cell r="AG1459">
            <v>426.06</v>
          </cell>
          <cell r="AH1459"/>
          <cell r="AI1459">
            <v>0.1</v>
          </cell>
          <cell r="AJ1459">
            <v>0</v>
          </cell>
          <cell r="AK1459">
            <v>4827.88</v>
          </cell>
          <cell r="AL1459"/>
          <cell r="AM1459"/>
          <cell r="AN1459">
            <v>4827.88</v>
          </cell>
          <cell r="AO1459"/>
          <cell r="AP1459">
            <v>0</v>
          </cell>
          <cell r="AQ1459">
            <v>0</v>
          </cell>
          <cell r="AR1459">
            <v>0</v>
          </cell>
          <cell r="AS1459"/>
          <cell r="AT1459"/>
          <cell r="AU1459">
            <v>0</v>
          </cell>
          <cell r="AV1459"/>
          <cell r="AW1459">
            <v>0</v>
          </cell>
          <cell r="AX1459">
            <v>0</v>
          </cell>
          <cell r="AY1459">
            <v>0</v>
          </cell>
          <cell r="AZ1459"/>
          <cell r="BA1459"/>
          <cell r="BB1459">
            <v>0</v>
          </cell>
          <cell r="BC1459"/>
          <cell r="BD1459"/>
          <cell r="BE1459"/>
          <cell r="BF1459">
            <v>0</v>
          </cell>
          <cell r="BG1459"/>
        </row>
        <row r="1460">
          <cell r="I1460" t="str">
            <v>1908420
(ЦА-3/19)</v>
          </cell>
          <cell r="J1460" t="str">
            <v>J_1908420
(ЦА-3/19 )</v>
          </cell>
          <cell r="K1460">
            <v>2019</v>
          </cell>
          <cell r="L1460">
            <v>2021</v>
          </cell>
          <cell r="M1460">
            <v>1683.42</v>
          </cell>
          <cell r="N1460">
            <v>1683.42</v>
          </cell>
          <cell r="O1460">
            <v>0</v>
          </cell>
          <cell r="P1460">
            <v>0.15</v>
          </cell>
          <cell r="Q1460">
            <v>0.15</v>
          </cell>
          <cell r="R1460">
            <v>0</v>
          </cell>
          <cell r="S1460">
            <v>0</v>
          </cell>
          <cell r="T1460" t="e">
            <v>#N/A</v>
          </cell>
          <cell r="U1460"/>
          <cell r="V1460">
            <v>0.25</v>
          </cell>
          <cell r="W1460">
            <v>1683.17</v>
          </cell>
          <cell r="X1460">
            <v>0</v>
          </cell>
          <cell r="Y1460">
            <v>0</v>
          </cell>
          <cell r="Z1460">
            <v>1683.17</v>
          </cell>
          <cell r="AA1460">
            <v>0</v>
          </cell>
          <cell r="AB1460">
            <v>0</v>
          </cell>
          <cell r="AC1460">
            <v>0</v>
          </cell>
          <cell r="AD1460">
            <v>250.98</v>
          </cell>
          <cell r="AE1460"/>
          <cell r="AF1460"/>
          <cell r="AG1460">
            <v>250.98</v>
          </cell>
          <cell r="AH1460"/>
          <cell r="AI1460">
            <v>0.15</v>
          </cell>
          <cell r="AJ1460">
            <v>0</v>
          </cell>
          <cell r="AK1460">
            <v>1432.19</v>
          </cell>
          <cell r="AL1460"/>
          <cell r="AM1460"/>
          <cell r="AN1460">
            <v>1432.19</v>
          </cell>
          <cell r="AO1460"/>
          <cell r="AP1460">
            <v>0</v>
          </cell>
          <cell r="AQ1460">
            <v>0</v>
          </cell>
          <cell r="AR1460">
            <v>0</v>
          </cell>
          <cell r="AS1460"/>
          <cell r="AT1460"/>
          <cell r="AU1460">
            <v>0</v>
          </cell>
          <cell r="AV1460"/>
          <cell r="AW1460">
            <v>0</v>
          </cell>
          <cell r="AX1460">
            <v>0</v>
          </cell>
          <cell r="AY1460">
            <v>0</v>
          </cell>
          <cell r="AZ1460"/>
          <cell r="BA1460"/>
          <cell r="BB1460">
            <v>0</v>
          </cell>
          <cell r="BC1460"/>
          <cell r="BD1460"/>
          <cell r="BE1460"/>
          <cell r="BF1460">
            <v>0</v>
          </cell>
          <cell r="BG1460"/>
        </row>
        <row r="1461">
          <cell r="I1461"/>
          <cell r="J1461"/>
          <cell r="K1461"/>
          <cell r="L1461"/>
          <cell r="M1461">
            <v>159213.50000000003</v>
          </cell>
          <cell r="N1461" t="e">
            <v>#N/A</v>
          </cell>
          <cell r="O1461" t="e">
            <v>#N/A</v>
          </cell>
          <cell r="P1461">
            <v>0</v>
          </cell>
          <cell r="Q1461" t="e">
            <v>#N/A</v>
          </cell>
          <cell r="R1461" t="e">
            <v>#N/A</v>
          </cell>
          <cell r="S1461">
            <v>0</v>
          </cell>
          <cell r="T1461" t="e">
            <v>#N/A</v>
          </cell>
          <cell r="U1461"/>
          <cell r="V1461">
            <v>159213.50000000003</v>
          </cell>
          <cell r="W1461">
            <v>0</v>
          </cell>
          <cell r="X1461">
            <v>0</v>
          </cell>
          <cell r="Y1461">
            <v>0</v>
          </cell>
          <cell r="Z1461">
            <v>0</v>
          </cell>
          <cell r="AA1461">
            <v>0</v>
          </cell>
          <cell r="AB1461"/>
          <cell r="AC1461"/>
          <cell r="AD1461">
            <v>0</v>
          </cell>
          <cell r="AE1461"/>
          <cell r="AF1461">
            <v>0</v>
          </cell>
          <cell r="AG1461"/>
          <cell r="AH1461">
            <v>0</v>
          </cell>
          <cell r="AI1461"/>
          <cell r="AJ1461"/>
          <cell r="AK1461">
            <v>0</v>
          </cell>
          <cell r="AL1461">
            <v>0</v>
          </cell>
          <cell r="AM1461">
            <v>0</v>
          </cell>
          <cell r="AN1461"/>
          <cell r="AO1461">
            <v>0</v>
          </cell>
          <cell r="AP1461"/>
          <cell r="AQ1461"/>
          <cell r="AR1461">
            <v>0</v>
          </cell>
          <cell r="AS1461">
            <v>0</v>
          </cell>
          <cell r="AT1461">
            <v>0</v>
          </cell>
          <cell r="AU1461"/>
          <cell r="AV1461">
            <v>0</v>
          </cell>
          <cell r="AW1461"/>
          <cell r="AX1461"/>
          <cell r="AY1461">
            <v>0</v>
          </cell>
          <cell r="AZ1461">
            <v>0</v>
          </cell>
          <cell r="BA1461">
            <v>0</v>
          </cell>
          <cell r="BB1461"/>
          <cell r="BC1461">
            <v>0</v>
          </cell>
          <cell r="BD1461">
            <v>0</v>
          </cell>
          <cell r="BE1461">
            <v>0</v>
          </cell>
          <cell r="BF1461">
            <v>0</v>
          </cell>
          <cell r="BG1461">
            <v>0</v>
          </cell>
        </row>
        <row r="1462">
          <cell r="I1462" t="str">
            <v>1615214
(4280/17)</v>
          </cell>
          <cell r="J1462" t="str">
            <v>I_1615214
(4280/17)</v>
          </cell>
          <cell r="K1462">
            <v>2018</v>
          </cell>
          <cell r="L1462">
            <v>2020</v>
          </cell>
          <cell r="M1462">
            <v>15794.92</v>
          </cell>
          <cell r="N1462">
            <v>15794.92</v>
          </cell>
          <cell r="O1462">
            <v>0</v>
          </cell>
          <cell r="P1462">
            <v>0</v>
          </cell>
          <cell r="Q1462">
            <v>0</v>
          </cell>
          <cell r="R1462">
            <v>0</v>
          </cell>
          <cell r="S1462">
            <v>0</v>
          </cell>
          <cell r="T1462" t="e">
            <v>#N/A</v>
          </cell>
          <cell r="U1462"/>
          <cell r="V1462">
            <v>13478.58</v>
          </cell>
          <cell r="W1462">
            <v>2316.34</v>
          </cell>
          <cell r="X1462">
            <v>0</v>
          </cell>
          <cell r="Y1462">
            <v>0</v>
          </cell>
          <cell r="Z1462">
            <v>2316.34</v>
          </cell>
          <cell r="AA1462">
            <v>0</v>
          </cell>
          <cell r="AB1462">
            <v>0</v>
          </cell>
          <cell r="AC1462">
            <v>0</v>
          </cell>
          <cell r="AD1462">
            <v>2316.34</v>
          </cell>
          <cell r="AE1462"/>
          <cell r="AF1462"/>
          <cell r="AG1462">
            <v>2316.34</v>
          </cell>
          <cell r="AH1462"/>
          <cell r="AI1462">
            <v>0</v>
          </cell>
          <cell r="AJ1462">
            <v>0</v>
          </cell>
          <cell r="AK1462">
            <v>0</v>
          </cell>
          <cell r="AL1462"/>
          <cell r="AM1462"/>
          <cell r="AN1462">
            <v>0</v>
          </cell>
          <cell r="AO1462"/>
          <cell r="AP1462">
            <v>0</v>
          </cell>
          <cell r="AQ1462">
            <v>0</v>
          </cell>
          <cell r="AR1462">
            <v>0</v>
          </cell>
          <cell r="AS1462"/>
          <cell r="AT1462"/>
          <cell r="AU1462">
            <v>0</v>
          </cell>
          <cell r="AV1462"/>
          <cell r="AW1462">
            <v>0</v>
          </cell>
          <cell r="AX1462">
            <v>0</v>
          </cell>
          <cell r="AY1462">
            <v>0</v>
          </cell>
          <cell r="AZ1462"/>
          <cell r="BA1462"/>
          <cell r="BB1462">
            <v>0</v>
          </cell>
          <cell r="BC1462"/>
          <cell r="BD1462"/>
          <cell r="BE1462"/>
          <cell r="BF1462">
            <v>0</v>
          </cell>
          <cell r="BG1462"/>
        </row>
        <row r="1463">
          <cell r="I1463" t="str">
            <v>1708806
(3948/17)</v>
          </cell>
          <cell r="J1463" t="str">
            <v>H_1708806
(3948/17)</v>
          </cell>
          <cell r="K1463">
            <v>2018</v>
          </cell>
          <cell r="L1463">
            <v>2021</v>
          </cell>
          <cell r="M1463">
            <v>8064.88</v>
          </cell>
          <cell r="N1463">
            <v>8064.88</v>
          </cell>
          <cell r="O1463">
            <v>0</v>
          </cell>
          <cell r="P1463">
            <v>1.4</v>
          </cell>
          <cell r="Q1463">
            <v>1.4</v>
          </cell>
          <cell r="R1463">
            <v>0</v>
          </cell>
          <cell r="S1463">
            <v>0</v>
          </cell>
          <cell r="T1463" t="e">
            <v>#N/A</v>
          </cell>
          <cell r="U1463"/>
          <cell r="V1463">
            <v>925</v>
          </cell>
          <cell r="W1463">
            <v>7139.88</v>
          </cell>
          <cell r="X1463">
            <v>0</v>
          </cell>
          <cell r="Y1463">
            <v>0</v>
          </cell>
          <cell r="Z1463">
            <v>7139.88</v>
          </cell>
          <cell r="AA1463">
            <v>0</v>
          </cell>
          <cell r="AB1463">
            <v>0</v>
          </cell>
          <cell r="AC1463">
            <v>0</v>
          </cell>
          <cell r="AD1463">
            <v>34.56</v>
          </cell>
          <cell r="AE1463"/>
          <cell r="AF1463"/>
          <cell r="AG1463">
            <v>34.56</v>
          </cell>
          <cell r="AH1463"/>
          <cell r="AI1463">
            <v>1.4</v>
          </cell>
          <cell r="AJ1463">
            <v>0</v>
          </cell>
          <cell r="AK1463">
            <v>10</v>
          </cell>
          <cell r="AL1463"/>
          <cell r="AM1463"/>
          <cell r="AN1463">
            <v>10</v>
          </cell>
          <cell r="AO1463"/>
          <cell r="AP1463">
            <v>0</v>
          </cell>
          <cell r="AQ1463">
            <v>0</v>
          </cell>
          <cell r="AR1463">
            <v>7095.32</v>
          </cell>
          <cell r="AS1463"/>
          <cell r="AT1463"/>
          <cell r="AU1463">
            <v>7095.32</v>
          </cell>
          <cell r="AV1463"/>
          <cell r="AW1463">
            <v>0</v>
          </cell>
          <cell r="AX1463">
            <v>0</v>
          </cell>
          <cell r="AY1463">
            <v>0</v>
          </cell>
          <cell r="AZ1463"/>
          <cell r="BA1463"/>
          <cell r="BB1463">
            <v>0</v>
          </cell>
          <cell r="BC1463"/>
          <cell r="BD1463"/>
          <cell r="BE1463"/>
          <cell r="BF1463">
            <v>0</v>
          </cell>
          <cell r="BG1463"/>
        </row>
        <row r="1464">
          <cell r="I1464" t="str">
            <v>1701597-Р
(4022/17)</v>
          </cell>
          <cell r="J1464" t="str">
            <v>H_1701597-Р
(4022/17)</v>
          </cell>
          <cell r="K1464">
            <v>2017</v>
          </cell>
          <cell r="L1464">
            <v>2020</v>
          </cell>
          <cell r="M1464">
            <v>6401.05</v>
          </cell>
          <cell r="N1464">
            <v>6401.05</v>
          </cell>
          <cell r="O1464">
            <v>0</v>
          </cell>
          <cell r="P1464">
            <v>1</v>
          </cell>
          <cell r="Q1464">
            <v>1</v>
          </cell>
          <cell r="R1464">
            <v>0</v>
          </cell>
          <cell r="S1464">
            <v>0</v>
          </cell>
          <cell r="T1464" t="e">
            <v>#N/A</v>
          </cell>
          <cell r="U1464"/>
          <cell r="V1464">
            <v>1341.5600000000004</v>
          </cell>
          <cell r="W1464">
            <v>5059.49</v>
          </cell>
          <cell r="X1464">
            <v>0</v>
          </cell>
          <cell r="Y1464">
            <v>0</v>
          </cell>
          <cell r="Z1464">
            <v>5059.49</v>
          </cell>
          <cell r="AA1464">
            <v>0</v>
          </cell>
          <cell r="AB1464">
            <v>1</v>
          </cell>
          <cell r="AC1464">
            <v>0</v>
          </cell>
          <cell r="AD1464">
            <v>5059.49</v>
          </cell>
          <cell r="AE1464"/>
          <cell r="AF1464"/>
          <cell r="AG1464">
            <v>5059.49</v>
          </cell>
          <cell r="AH1464"/>
          <cell r="AI1464">
            <v>0</v>
          </cell>
          <cell r="AJ1464">
            <v>0</v>
          </cell>
          <cell r="AK1464">
            <v>0</v>
          </cell>
          <cell r="AL1464"/>
          <cell r="AM1464"/>
          <cell r="AN1464">
            <v>0</v>
          </cell>
          <cell r="AO1464"/>
          <cell r="AP1464">
            <v>0</v>
          </cell>
          <cell r="AQ1464">
            <v>0</v>
          </cell>
          <cell r="AR1464">
            <v>0</v>
          </cell>
          <cell r="AS1464"/>
          <cell r="AT1464"/>
          <cell r="AU1464">
            <v>0</v>
          </cell>
          <cell r="AV1464"/>
          <cell r="AW1464">
            <v>0</v>
          </cell>
          <cell r="AX1464">
            <v>0</v>
          </cell>
          <cell r="AY1464">
            <v>0</v>
          </cell>
          <cell r="AZ1464"/>
          <cell r="BA1464"/>
          <cell r="BB1464">
            <v>0</v>
          </cell>
          <cell r="BC1464"/>
          <cell r="BD1464"/>
          <cell r="BE1464"/>
          <cell r="BF1464">
            <v>0</v>
          </cell>
          <cell r="BG1464"/>
        </row>
        <row r="1465">
          <cell r="I1465" t="str">
            <v>1608336
(3921/17)</v>
          </cell>
          <cell r="J1465" t="str">
            <v>H_1608336
(3921/17)</v>
          </cell>
          <cell r="K1465">
            <v>2017</v>
          </cell>
          <cell r="L1465">
            <v>2021</v>
          </cell>
          <cell r="M1465">
            <v>39572.54</v>
          </cell>
          <cell r="N1465">
            <v>39572.54</v>
          </cell>
          <cell r="O1465">
            <v>0</v>
          </cell>
          <cell r="P1465">
            <v>2</v>
          </cell>
          <cell r="Q1465">
            <v>2</v>
          </cell>
          <cell r="R1465">
            <v>0</v>
          </cell>
          <cell r="S1465">
            <v>0</v>
          </cell>
          <cell r="T1465" t="e">
            <v>#N/A</v>
          </cell>
          <cell r="U1465"/>
          <cell r="V1465">
            <v>2490.8600000000006</v>
          </cell>
          <cell r="W1465">
            <v>37081.68</v>
          </cell>
          <cell r="X1465">
            <v>0</v>
          </cell>
          <cell r="Y1465">
            <v>0</v>
          </cell>
          <cell r="Z1465">
            <v>37081.68</v>
          </cell>
          <cell r="AA1465">
            <v>0</v>
          </cell>
          <cell r="AB1465">
            <v>0</v>
          </cell>
          <cell r="AC1465">
            <v>0</v>
          </cell>
          <cell r="AD1465">
            <v>3830.64</v>
          </cell>
          <cell r="AE1465"/>
          <cell r="AF1465"/>
          <cell r="AG1465">
            <v>3830.64</v>
          </cell>
          <cell r="AH1465"/>
          <cell r="AI1465">
            <v>2</v>
          </cell>
          <cell r="AJ1465">
            <v>0</v>
          </cell>
          <cell r="AK1465">
            <v>16630.52</v>
          </cell>
          <cell r="AL1465"/>
          <cell r="AM1465"/>
          <cell r="AN1465">
            <v>16630.52</v>
          </cell>
          <cell r="AO1465"/>
          <cell r="AP1465">
            <v>0</v>
          </cell>
          <cell r="AQ1465">
            <v>0</v>
          </cell>
          <cell r="AR1465">
            <v>16620.52</v>
          </cell>
          <cell r="AS1465"/>
          <cell r="AT1465"/>
          <cell r="AU1465">
            <v>16620.52</v>
          </cell>
          <cell r="AV1465"/>
          <cell r="AW1465">
            <v>0</v>
          </cell>
          <cell r="AX1465">
            <v>0</v>
          </cell>
          <cell r="AY1465">
            <v>0</v>
          </cell>
          <cell r="AZ1465"/>
          <cell r="BA1465"/>
          <cell r="BB1465">
            <v>0</v>
          </cell>
          <cell r="BC1465"/>
          <cell r="BD1465"/>
          <cell r="BE1465"/>
          <cell r="BF1465">
            <v>0</v>
          </cell>
          <cell r="BG1465"/>
        </row>
        <row r="1466">
          <cell r="I1466" t="str">
            <v>1605935
(3560/16)</v>
          </cell>
          <cell r="J1466" t="str">
            <v>H_1605935
(3560/16)</v>
          </cell>
          <cell r="K1466">
            <v>2017</v>
          </cell>
          <cell r="L1466">
            <v>2020</v>
          </cell>
          <cell r="M1466">
            <v>3549.58</v>
          </cell>
          <cell r="N1466">
            <v>3549.58</v>
          </cell>
          <cell r="O1466">
            <v>0</v>
          </cell>
          <cell r="P1466">
            <v>0</v>
          </cell>
          <cell r="Q1466">
            <v>0</v>
          </cell>
          <cell r="R1466">
            <v>0</v>
          </cell>
          <cell r="S1466">
            <v>0</v>
          </cell>
          <cell r="T1466" t="e">
            <v>#N/A</v>
          </cell>
          <cell r="U1466"/>
          <cell r="V1466">
            <v>1346.87</v>
          </cell>
          <cell r="W1466">
            <v>2202.71</v>
          </cell>
          <cell r="X1466">
            <v>0</v>
          </cell>
          <cell r="Y1466">
            <v>0</v>
          </cell>
          <cell r="Z1466">
            <v>2202.71</v>
          </cell>
          <cell r="AA1466">
            <v>0</v>
          </cell>
          <cell r="AB1466">
            <v>0</v>
          </cell>
          <cell r="AC1466">
            <v>0</v>
          </cell>
          <cell r="AD1466">
            <v>2202.71</v>
          </cell>
          <cell r="AE1466"/>
          <cell r="AF1466"/>
          <cell r="AG1466">
            <v>2202.71</v>
          </cell>
          <cell r="AH1466"/>
          <cell r="AI1466">
            <v>0</v>
          </cell>
          <cell r="AJ1466">
            <v>0</v>
          </cell>
          <cell r="AK1466">
            <v>0</v>
          </cell>
          <cell r="AL1466"/>
          <cell r="AM1466"/>
          <cell r="AN1466">
            <v>0</v>
          </cell>
          <cell r="AO1466"/>
          <cell r="AP1466">
            <v>0</v>
          </cell>
          <cell r="AQ1466">
            <v>0</v>
          </cell>
          <cell r="AR1466">
            <v>0</v>
          </cell>
          <cell r="AS1466"/>
          <cell r="AT1466"/>
          <cell r="AU1466">
            <v>0</v>
          </cell>
          <cell r="AV1466"/>
          <cell r="AW1466">
            <v>0</v>
          </cell>
          <cell r="AX1466">
            <v>0</v>
          </cell>
          <cell r="AY1466">
            <v>0</v>
          </cell>
          <cell r="AZ1466"/>
          <cell r="BA1466"/>
          <cell r="BB1466">
            <v>0</v>
          </cell>
          <cell r="BC1466"/>
          <cell r="BD1466"/>
          <cell r="BE1466"/>
          <cell r="BF1466">
            <v>0</v>
          </cell>
          <cell r="BG1466"/>
        </row>
        <row r="1467">
          <cell r="I1467" t="str">
            <v>1605960
(3637/16)</v>
          </cell>
          <cell r="J1467" t="str">
            <v>G_1605960
(3637/16)</v>
          </cell>
          <cell r="K1467">
            <v>2016</v>
          </cell>
          <cell r="L1467">
            <v>2020</v>
          </cell>
          <cell r="M1467">
            <v>4640.67</v>
          </cell>
          <cell r="N1467">
            <v>4640.67</v>
          </cell>
          <cell r="O1467">
            <v>0</v>
          </cell>
          <cell r="P1467">
            <v>0</v>
          </cell>
          <cell r="Q1467">
            <v>0</v>
          </cell>
          <cell r="R1467">
            <v>0</v>
          </cell>
          <cell r="S1467">
            <v>0</v>
          </cell>
          <cell r="T1467" t="e">
            <v>#N/A</v>
          </cell>
          <cell r="U1467"/>
          <cell r="V1467">
            <v>1791.33</v>
          </cell>
          <cell r="W1467">
            <v>2849.34</v>
          </cell>
          <cell r="X1467">
            <v>0</v>
          </cell>
          <cell r="Y1467">
            <v>0</v>
          </cell>
          <cell r="Z1467">
            <v>2849.34</v>
          </cell>
          <cell r="AA1467">
            <v>0</v>
          </cell>
          <cell r="AB1467">
            <v>0</v>
          </cell>
          <cell r="AC1467">
            <v>0</v>
          </cell>
          <cell r="AD1467">
            <v>2849.34</v>
          </cell>
          <cell r="AE1467"/>
          <cell r="AF1467"/>
          <cell r="AG1467">
            <v>2849.34</v>
          </cell>
          <cell r="AH1467"/>
          <cell r="AI1467">
            <v>0</v>
          </cell>
          <cell r="AJ1467">
            <v>0</v>
          </cell>
          <cell r="AK1467">
            <v>0</v>
          </cell>
          <cell r="AL1467"/>
          <cell r="AM1467"/>
          <cell r="AN1467">
            <v>0</v>
          </cell>
          <cell r="AO1467"/>
          <cell r="AP1467">
            <v>0</v>
          </cell>
          <cell r="AQ1467">
            <v>0</v>
          </cell>
          <cell r="AR1467">
            <v>0</v>
          </cell>
          <cell r="AS1467"/>
          <cell r="AT1467"/>
          <cell r="AU1467">
            <v>0</v>
          </cell>
          <cell r="AV1467"/>
          <cell r="AW1467">
            <v>0</v>
          </cell>
          <cell r="AX1467">
            <v>0</v>
          </cell>
          <cell r="AY1467">
            <v>0</v>
          </cell>
          <cell r="AZ1467"/>
          <cell r="BA1467"/>
          <cell r="BB1467">
            <v>0</v>
          </cell>
          <cell r="BC1467"/>
          <cell r="BD1467"/>
          <cell r="BE1467"/>
          <cell r="BF1467">
            <v>0</v>
          </cell>
          <cell r="BG1467"/>
        </row>
        <row r="1468">
          <cell r="I1468" t="str">
            <v>1823397
(5960/19)</v>
          </cell>
          <cell r="J1468" t="str">
            <v>J_1823397 (5960/19 )</v>
          </cell>
          <cell r="K1468">
            <v>2019</v>
          </cell>
          <cell r="L1468">
            <v>2021</v>
          </cell>
          <cell r="M1468">
            <v>22288.82</v>
          </cell>
          <cell r="N1468">
            <v>22288.82</v>
          </cell>
          <cell r="O1468">
            <v>0</v>
          </cell>
          <cell r="P1468">
            <v>2.2000000000000002</v>
          </cell>
          <cell r="Q1468">
            <v>2.2000000000000002</v>
          </cell>
          <cell r="R1468">
            <v>0</v>
          </cell>
          <cell r="S1468">
            <v>3.2</v>
          </cell>
          <cell r="T1468" t="e">
            <v>#N/A</v>
          </cell>
          <cell r="U1468"/>
          <cell r="V1468">
            <v>822.46000000000276</v>
          </cell>
          <cell r="W1468">
            <v>21466.359999999997</v>
          </cell>
          <cell r="X1468">
            <v>0</v>
          </cell>
          <cell r="Y1468">
            <v>0</v>
          </cell>
          <cell r="Z1468">
            <v>21466.359999999997</v>
          </cell>
          <cell r="AA1468">
            <v>0</v>
          </cell>
          <cell r="AB1468">
            <v>0</v>
          </cell>
          <cell r="AC1468">
            <v>0</v>
          </cell>
          <cell r="AD1468">
            <v>1983.19</v>
          </cell>
          <cell r="AE1468"/>
          <cell r="AF1468"/>
          <cell r="AG1468">
            <v>1983.19</v>
          </cell>
          <cell r="AH1468"/>
          <cell r="AI1468">
            <v>2.2000000000000002</v>
          </cell>
          <cell r="AJ1468">
            <v>3.2</v>
          </cell>
          <cell r="AK1468">
            <v>19483.169999999998</v>
          </cell>
          <cell r="AL1468"/>
          <cell r="AM1468"/>
          <cell r="AN1468">
            <v>19483.169999999998</v>
          </cell>
          <cell r="AO1468"/>
          <cell r="AP1468">
            <v>0</v>
          </cell>
          <cell r="AQ1468">
            <v>0</v>
          </cell>
          <cell r="AR1468">
            <v>0</v>
          </cell>
          <cell r="AS1468"/>
          <cell r="AT1468"/>
          <cell r="AU1468">
            <v>0</v>
          </cell>
          <cell r="AV1468"/>
          <cell r="AW1468">
            <v>0</v>
          </cell>
          <cell r="AX1468">
            <v>0</v>
          </cell>
          <cell r="AY1468">
            <v>0</v>
          </cell>
          <cell r="AZ1468"/>
          <cell r="BA1468"/>
          <cell r="BB1468">
            <v>0</v>
          </cell>
          <cell r="BC1468"/>
          <cell r="BD1468"/>
          <cell r="BE1468"/>
          <cell r="BF1468">
            <v>0</v>
          </cell>
          <cell r="BG1468"/>
        </row>
        <row r="1469">
          <cell r="I1469" t="str">
            <v>1901453
(5790/19)</v>
          </cell>
          <cell r="J1469" t="str">
            <v xml:space="preserve">J_1901453
(5790/19) </v>
          </cell>
          <cell r="K1469">
            <v>2019</v>
          </cell>
          <cell r="L1469">
            <v>2020</v>
          </cell>
          <cell r="M1469">
            <v>1558.13</v>
          </cell>
          <cell r="N1469">
            <v>1558.13</v>
          </cell>
          <cell r="O1469">
            <v>0</v>
          </cell>
          <cell r="P1469">
            <v>0.8</v>
          </cell>
          <cell r="Q1469">
            <v>0.8</v>
          </cell>
          <cell r="R1469">
            <v>0</v>
          </cell>
          <cell r="S1469">
            <v>0</v>
          </cell>
          <cell r="T1469" t="e">
            <v>#N/A</v>
          </cell>
          <cell r="U1469"/>
          <cell r="V1469">
            <v>0.24000000000000909</v>
          </cell>
          <cell r="W1469">
            <v>1557.89</v>
          </cell>
          <cell r="X1469">
            <v>0</v>
          </cell>
          <cell r="Y1469">
            <v>0</v>
          </cell>
          <cell r="Z1469">
            <v>1557.89</v>
          </cell>
          <cell r="AA1469">
            <v>0</v>
          </cell>
          <cell r="AB1469">
            <v>0.8</v>
          </cell>
          <cell r="AC1469">
            <v>0</v>
          </cell>
          <cell r="AD1469">
            <v>483.18</v>
          </cell>
          <cell r="AE1469"/>
          <cell r="AF1469"/>
          <cell r="AG1469">
            <v>483.18</v>
          </cell>
          <cell r="AH1469"/>
          <cell r="AI1469">
            <v>0</v>
          </cell>
          <cell r="AJ1469">
            <v>0</v>
          </cell>
          <cell r="AK1469">
            <v>1074.71</v>
          </cell>
          <cell r="AL1469"/>
          <cell r="AM1469"/>
          <cell r="AN1469">
            <v>1074.71</v>
          </cell>
          <cell r="AO1469"/>
          <cell r="AP1469">
            <v>0</v>
          </cell>
          <cell r="AQ1469">
            <v>0</v>
          </cell>
          <cell r="AR1469">
            <v>0</v>
          </cell>
          <cell r="AS1469"/>
          <cell r="AT1469"/>
          <cell r="AU1469">
            <v>0</v>
          </cell>
          <cell r="AV1469"/>
          <cell r="AW1469">
            <v>0</v>
          </cell>
          <cell r="AX1469">
            <v>0</v>
          </cell>
          <cell r="AY1469">
            <v>0</v>
          </cell>
          <cell r="AZ1469"/>
          <cell r="BA1469"/>
          <cell r="BB1469">
            <v>0</v>
          </cell>
          <cell r="BC1469"/>
          <cell r="BD1469"/>
          <cell r="BE1469"/>
          <cell r="BF1469">
            <v>0</v>
          </cell>
          <cell r="BG1469"/>
        </row>
        <row r="1470">
          <cell r="I1470" t="str">
            <v>1902736(5675/19)</v>
          </cell>
          <cell r="J1470" t="str">
            <v xml:space="preserve">J_1902736 (5675/19) </v>
          </cell>
          <cell r="K1470">
            <v>2019</v>
          </cell>
          <cell r="L1470">
            <v>2021</v>
          </cell>
          <cell r="M1470">
            <v>29935.79</v>
          </cell>
          <cell r="N1470">
            <v>29935.79</v>
          </cell>
          <cell r="O1470">
            <v>0</v>
          </cell>
          <cell r="P1470">
            <v>4.4000000000000004</v>
          </cell>
          <cell r="Q1470">
            <v>4.4000000000000004</v>
          </cell>
          <cell r="R1470">
            <v>0</v>
          </cell>
          <cell r="S1470">
            <v>1.26</v>
          </cell>
          <cell r="T1470" t="e">
            <v>#N/A</v>
          </cell>
          <cell r="U1470"/>
          <cell r="V1470">
            <v>0.25</v>
          </cell>
          <cell r="W1470">
            <v>29935.54</v>
          </cell>
          <cell r="X1470">
            <v>0</v>
          </cell>
          <cell r="Y1470">
            <v>0</v>
          </cell>
          <cell r="Z1470">
            <v>29935.54</v>
          </cell>
          <cell r="AA1470">
            <v>0</v>
          </cell>
          <cell r="AB1470">
            <v>0</v>
          </cell>
          <cell r="AC1470">
            <v>0</v>
          </cell>
          <cell r="AD1470">
            <v>1877.13</v>
          </cell>
          <cell r="AE1470"/>
          <cell r="AF1470"/>
          <cell r="AG1470">
            <v>1877.13</v>
          </cell>
          <cell r="AH1470"/>
          <cell r="AI1470">
            <v>4.4000000000000004</v>
          </cell>
          <cell r="AJ1470">
            <v>1.26</v>
          </cell>
          <cell r="AK1470">
            <v>20961.57</v>
          </cell>
          <cell r="AL1470"/>
          <cell r="AM1470"/>
          <cell r="AN1470">
            <v>20961.57</v>
          </cell>
          <cell r="AO1470"/>
          <cell r="AP1470">
            <v>0</v>
          </cell>
          <cell r="AQ1470">
            <v>0</v>
          </cell>
          <cell r="AR1470">
            <v>7096.84</v>
          </cell>
          <cell r="AS1470"/>
          <cell r="AT1470"/>
          <cell r="AU1470">
            <v>7096.84</v>
          </cell>
          <cell r="AV1470"/>
          <cell r="AW1470">
            <v>0</v>
          </cell>
          <cell r="AX1470">
            <v>0</v>
          </cell>
          <cell r="AY1470">
            <v>0</v>
          </cell>
          <cell r="AZ1470"/>
          <cell r="BA1470"/>
          <cell r="BB1470">
            <v>0</v>
          </cell>
          <cell r="BC1470"/>
          <cell r="BD1470"/>
          <cell r="BE1470"/>
          <cell r="BF1470">
            <v>0</v>
          </cell>
          <cell r="BG1470"/>
        </row>
        <row r="1471">
          <cell r="I1471" t="str">
            <v>1901957
(5794/19)</v>
          </cell>
          <cell r="J1471" t="str">
            <v xml:space="preserve">J_1901957
(5794/19) </v>
          </cell>
          <cell r="K1471">
            <v>2019</v>
          </cell>
          <cell r="L1471">
            <v>2021</v>
          </cell>
          <cell r="M1471">
            <v>3594.42</v>
          </cell>
          <cell r="N1471">
            <v>3594.42</v>
          </cell>
          <cell r="O1471">
            <v>0</v>
          </cell>
          <cell r="P1471">
            <v>0.6</v>
          </cell>
          <cell r="Q1471">
            <v>0.6</v>
          </cell>
          <cell r="R1471">
            <v>0</v>
          </cell>
          <cell r="S1471">
            <v>0</v>
          </cell>
          <cell r="T1471" t="e">
            <v>#N/A</v>
          </cell>
          <cell r="U1471"/>
          <cell r="V1471">
            <v>0.25</v>
          </cell>
          <cell r="W1471">
            <v>3594.17</v>
          </cell>
          <cell r="X1471">
            <v>0</v>
          </cell>
          <cell r="Y1471">
            <v>0</v>
          </cell>
          <cell r="Z1471">
            <v>3594.17</v>
          </cell>
          <cell r="AA1471">
            <v>0</v>
          </cell>
          <cell r="AB1471">
            <v>0</v>
          </cell>
          <cell r="AC1471">
            <v>0</v>
          </cell>
          <cell r="AD1471">
            <v>275.85000000000002</v>
          </cell>
          <cell r="AE1471"/>
          <cell r="AF1471"/>
          <cell r="AG1471">
            <v>275.85000000000002</v>
          </cell>
          <cell r="AH1471"/>
          <cell r="AI1471">
            <v>0.6</v>
          </cell>
          <cell r="AJ1471">
            <v>0</v>
          </cell>
          <cell r="AK1471">
            <v>3318.32</v>
          </cell>
          <cell r="AL1471"/>
          <cell r="AM1471"/>
          <cell r="AN1471">
            <v>3318.32</v>
          </cell>
          <cell r="AO1471"/>
          <cell r="AP1471">
            <v>0</v>
          </cell>
          <cell r="AQ1471">
            <v>0</v>
          </cell>
          <cell r="AR1471">
            <v>0</v>
          </cell>
          <cell r="AS1471"/>
          <cell r="AT1471"/>
          <cell r="AU1471">
            <v>0</v>
          </cell>
          <cell r="AV1471"/>
          <cell r="AW1471">
            <v>0</v>
          </cell>
          <cell r="AX1471">
            <v>0</v>
          </cell>
          <cell r="AY1471">
            <v>0</v>
          </cell>
          <cell r="AZ1471"/>
          <cell r="BA1471"/>
          <cell r="BB1471">
            <v>0</v>
          </cell>
          <cell r="BC1471"/>
          <cell r="BD1471"/>
          <cell r="BE1471"/>
          <cell r="BF1471">
            <v>0</v>
          </cell>
          <cell r="BG1471"/>
        </row>
        <row r="1472">
          <cell r="I1472" t="str">
            <v>1908788
(6108/19)</v>
          </cell>
          <cell r="J1472" t="str">
            <v>J_1908788
(6108/19 )</v>
          </cell>
          <cell r="K1472">
            <v>2019</v>
          </cell>
          <cell r="L1472">
            <v>2021</v>
          </cell>
          <cell r="M1472">
            <v>3183.51</v>
          </cell>
          <cell r="N1472">
            <v>3183.51</v>
          </cell>
          <cell r="O1472">
            <v>0</v>
          </cell>
          <cell r="P1472">
            <v>0.1</v>
          </cell>
          <cell r="Q1472">
            <v>0.1</v>
          </cell>
          <cell r="R1472">
            <v>0</v>
          </cell>
          <cell r="S1472">
            <v>0.4</v>
          </cell>
          <cell r="T1472" t="e">
            <v>#N/A</v>
          </cell>
          <cell r="U1472"/>
          <cell r="V1472">
            <v>0.24000000000023647</v>
          </cell>
          <cell r="W1472">
            <v>3183.27</v>
          </cell>
          <cell r="X1472">
            <v>0</v>
          </cell>
          <cell r="Y1472">
            <v>0</v>
          </cell>
          <cell r="Z1472">
            <v>3183.27</v>
          </cell>
          <cell r="AA1472">
            <v>0</v>
          </cell>
          <cell r="AB1472">
            <v>0</v>
          </cell>
          <cell r="AC1472">
            <v>0</v>
          </cell>
          <cell r="AD1472">
            <v>438.19</v>
          </cell>
          <cell r="AE1472"/>
          <cell r="AF1472"/>
          <cell r="AG1472">
            <v>438.19</v>
          </cell>
          <cell r="AH1472"/>
          <cell r="AI1472">
            <v>0.1</v>
          </cell>
          <cell r="AJ1472">
            <v>0.4</v>
          </cell>
          <cell r="AK1472">
            <v>2745.08</v>
          </cell>
          <cell r="AL1472"/>
          <cell r="AM1472"/>
          <cell r="AN1472">
            <v>2745.08</v>
          </cell>
          <cell r="AO1472"/>
          <cell r="AP1472">
            <v>0</v>
          </cell>
          <cell r="AQ1472">
            <v>0</v>
          </cell>
          <cell r="AR1472">
            <v>0</v>
          </cell>
          <cell r="AS1472"/>
          <cell r="AT1472"/>
          <cell r="AU1472">
            <v>0</v>
          </cell>
          <cell r="AV1472"/>
          <cell r="AW1472">
            <v>0</v>
          </cell>
          <cell r="AX1472">
            <v>0</v>
          </cell>
          <cell r="AY1472">
            <v>0</v>
          </cell>
          <cell r="AZ1472"/>
          <cell r="BA1472"/>
          <cell r="BB1472">
            <v>0</v>
          </cell>
          <cell r="BC1472"/>
          <cell r="BD1472"/>
          <cell r="BE1472"/>
          <cell r="BF1472">
            <v>0</v>
          </cell>
          <cell r="BG1472"/>
        </row>
        <row r="1473">
          <cell r="I1473" t="str">
            <v>1901959 
(5882/19)</v>
          </cell>
          <cell r="J1473" t="str">
            <v>K_1901959 
(5882/19)</v>
          </cell>
          <cell r="K1473">
            <v>2020</v>
          </cell>
          <cell r="L1473">
            <v>2021</v>
          </cell>
          <cell r="M1473">
            <v>19855.22</v>
          </cell>
          <cell r="N1473">
            <v>19855.22</v>
          </cell>
          <cell r="O1473">
            <v>0</v>
          </cell>
          <cell r="P1473">
            <v>1.6</v>
          </cell>
          <cell r="Q1473">
            <v>1.6</v>
          </cell>
          <cell r="R1473">
            <v>0.79999999999999982</v>
          </cell>
          <cell r="S1473">
            <v>0.8</v>
          </cell>
          <cell r="T1473" t="e">
            <v>#N/A</v>
          </cell>
          <cell r="U1473"/>
          <cell r="V1473">
            <v>0</v>
          </cell>
          <cell r="W1473">
            <v>19855.22</v>
          </cell>
          <cell r="X1473">
            <v>0</v>
          </cell>
          <cell r="Y1473">
            <v>0</v>
          </cell>
          <cell r="Z1473">
            <v>19855.22</v>
          </cell>
          <cell r="AA1473">
            <v>0</v>
          </cell>
          <cell r="AB1473">
            <v>0</v>
          </cell>
          <cell r="AC1473">
            <v>0</v>
          </cell>
          <cell r="AD1473">
            <v>820.08</v>
          </cell>
          <cell r="AE1473"/>
          <cell r="AF1473"/>
          <cell r="AG1473">
            <v>820.08</v>
          </cell>
          <cell r="AH1473"/>
          <cell r="AI1473">
            <v>1.6</v>
          </cell>
          <cell r="AJ1473">
            <v>0.8</v>
          </cell>
          <cell r="AK1473">
            <v>19035.14</v>
          </cell>
          <cell r="AL1473"/>
          <cell r="AM1473"/>
          <cell r="AN1473">
            <v>19035.14</v>
          </cell>
          <cell r="AO1473"/>
          <cell r="AP1473">
            <v>0</v>
          </cell>
          <cell r="AQ1473">
            <v>0</v>
          </cell>
          <cell r="AR1473">
            <v>0</v>
          </cell>
          <cell r="AS1473"/>
          <cell r="AT1473"/>
          <cell r="AU1473">
            <v>0</v>
          </cell>
          <cell r="AV1473"/>
          <cell r="AW1473">
            <v>0</v>
          </cell>
          <cell r="AX1473">
            <v>0</v>
          </cell>
          <cell r="AY1473">
            <v>0</v>
          </cell>
          <cell r="AZ1473"/>
          <cell r="BA1473"/>
          <cell r="BB1473">
            <v>0</v>
          </cell>
          <cell r="BC1473"/>
          <cell r="BD1473"/>
          <cell r="BE1473"/>
          <cell r="BF1473">
            <v>0</v>
          </cell>
          <cell r="BG1473"/>
        </row>
        <row r="1474">
          <cell r="I1474" t="str">
            <v>1904789
(6087/19)</v>
          </cell>
          <cell r="J1474" t="str">
            <v>J_1904789
(6087/19)</v>
          </cell>
          <cell r="K1474">
            <v>2020</v>
          </cell>
          <cell r="L1474">
            <v>2021</v>
          </cell>
          <cell r="M1474">
            <v>773.97</v>
          </cell>
          <cell r="N1474">
            <v>773.97</v>
          </cell>
          <cell r="O1474">
            <v>0</v>
          </cell>
          <cell r="P1474">
            <v>0.3</v>
          </cell>
          <cell r="Q1474">
            <v>0.3</v>
          </cell>
          <cell r="R1474">
            <v>0</v>
          </cell>
          <cell r="S1474">
            <v>0</v>
          </cell>
          <cell r="T1474" t="e">
            <v>#N/A</v>
          </cell>
          <cell r="U1474"/>
          <cell r="V1474">
            <v>0</v>
          </cell>
          <cell r="W1474">
            <v>773.96999999999991</v>
          </cell>
          <cell r="X1474">
            <v>0</v>
          </cell>
          <cell r="Y1474">
            <v>0</v>
          </cell>
          <cell r="Z1474">
            <v>773.96999999999991</v>
          </cell>
          <cell r="AA1474">
            <v>0</v>
          </cell>
          <cell r="AB1474">
            <v>0</v>
          </cell>
          <cell r="AC1474">
            <v>0</v>
          </cell>
          <cell r="AD1474">
            <v>136.16</v>
          </cell>
          <cell r="AE1474"/>
          <cell r="AF1474"/>
          <cell r="AG1474">
            <v>136.16</v>
          </cell>
          <cell r="AH1474"/>
          <cell r="AI1474">
            <v>0.3</v>
          </cell>
          <cell r="AJ1474">
            <v>0</v>
          </cell>
          <cell r="AK1474">
            <v>637.80999999999995</v>
          </cell>
          <cell r="AL1474"/>
          <cell r="AM1474"/>
          <cell r="AN1474">
            <v>637.80999999999995</v>
          </cell>
          <cell r="AO1474"/>
          <cell r="AP1474">
            <v>0</v>
          </cell>
          <cell r="AQ1474">
            <v>0</v>
          </cell>
          <cell r="AR1474">
            <v>0</v>
          </cell>
          <cell r="AS1474"/>
          <cell r="AT1474"/>
          <cell r="AU1474">
            <v>0</v>
          </cell>
          <cell r="AV1474"/>
          <cell r="AW1474">
            <v>0</v>
          </cell>
          <cell r="AX1474">
            <v>0</v>
          </cell>
          <cell r="AY1474">
            <v>0</v>
          </cell>
          <cell r="AZ1474"/>
          <cell r="BA1474"/>
          <cell r="BB1474">
            <v>0</v>
          </cell>
          <cell r="BC1474"/>
          <cell r="BD1474"/>
          <cell r="BE1474"/>
          <cell r="BF1474">
            <v>0</v>
          </cell>
          <cell r="BG1474"/>
        </row>
        <row r="1475">
          <cell r="I1475"/>
          <cell r="J1475"/>
          <cell r="K1475"/>
          <cell r="L1475"/>
          <cell r="M1475">
            <v>280520.13</v>
          </cell>
          <cell r="N1475" t="e">
            <v>#N/A</v>
          </cell>
          <cell r="O1475" t="e">
            <v>#N/A</v>
          </cell>
          <cell r="P1475">
            <v>0</v>
          </cell>
          <cell r="Q1475" t="e">
            <v>#N/A</v>
          </cell>
          <cell r="R1475" t="e">
            <v>#N/A</v>
          </cell>
          <cell r="S1475">
            <v>0</v>
          </cell>
          <cell r="T1475" t="e">
            <v>#N/A</v>
          </cell>
          <cell r="U1475"/>
          <cell r="V1475">
            <v>280520.13</v>
          </cell>
          <cell r="W1475">
            <v>0</v>
          </cell>
          <cell r="X1475">
            <v>0</v>
          </cell>
          <cell r="Y1475">
            <v>0</v>
          </cell>
          <cell r="Z1475">
            <v>0</v>
          </cell>
          <cell r="AA1475">
            <v>0</v>
          </cell>
          <cell r="AB1475"/>
          <cell r="AC1475"/>
          <cell r="AD1475">
            <v>0</v>
          </cell>
          <cell r="AE1475"/>
          <cell r="AF1475">
            <v>0</v>
          </cell>
          <cell r="AG1475"/>
          <cell r="AH1475">
            <v>0</v>
          </cell>
          <cell r="AI1475"/>
          <cell r="AJ1475"/>
          <cell r="AK1475">
            <v>0</v>
          </cell>
          <cell r="AL1475">
            <v>0</v>
          </cell>
          <cell r="AM1475">
            <v>0</v>
          </cell>
          <cell r="AN1475"/>
          <cell r="AO1475">
            <v>0</v>
          </cell>
          <cell r="AP1475"/>
          <cell r="AQ1475"/>
          <cell r="AR1475">
            <v>0</v>
          </cell>
          <cell r="AS1475">
            <v>0</v>
          </cell>
          <cell r="AT1475">
            <v>0</v>
          </cell>
          <cell r="AU1475"/>
          <cell r="AV1475">
            <v>0</v>
          </cell>
          <cell r="AW1475"/>
          <cell r="AX1475"/>
          <cell r="AY1475">
            <v>0</v>
          </cell>
          <cell r="AZ1475">
            <v>0</v>
          </cell>
          <cell r="BA1475">
            <v>0</v>
          </cell>
          <cell r="BB1475"/>
          <cell r="BC1475">
            <v>0</v>
          </cell>
          <cell r="BD1475">
            <v>0</v>
          </cell>
          <cell r="BE1475">
            <v>0</v>
          </cell>
          <cell r="BF1475">
            <v>0</v>
          </cell>
          <cell r="BG1475">
            <v>0</v>
          </cell>
        </row>
        <row r="1476">
          <cell r="I1476" t="str">
            <v>1710734
1710730
(4266/17)</v>
          </cell>
          <cell r="J1476" t="str">
            <v>H_1710734
1710730
(4266/17)</v>
          </cell>
          <cell r="K1476">
            <v>2018</v>
          </cell>
          <cell r="L1476">
            <v>2020</v>
          </cell>
          <cell r="M1476">
            <v>6892.36</v>
          </cell>
          <cell r="N1476">
            <v>6892.36</v>
          </cell>
          <cell r="O1476">
            <v>0</v>
          </cell>
          <cell r="P1476">
            <v>0.84</v>
          </cell>
          <cell r="Q1476">
            <v>0.84</v>
          </cell>
          <cell r="R1476">
            <v>0</v>
          </cell>
          <cell r="S1476">
            <v>1.26</v>
          </cell>
          <cell r="T1476" t="e">
            <v>#N/A</v>
          </cell>
          <cell r="U1476"/>
          <cell r="V1476">
            <v>619.26999999999953</v>
          </cell>
          <cell r="W1476">
            <v>6273.09</v>
          </cell>
          <cell r="X1476">
            <v>0</v>
          </cell>
          <cell r="Y1476">
            <v>0</v>
          </cell>
          <cell r="Z1476">
            <v>6273.09</v>
          </cell>
          <cell r="AA1476">
            <v>0</v>
          </cell>
          <cell r="AB1476">
            <v>0.84</v>
          </cell>
          <cell r="AC1476">
            <v>1.26</v>
          </cell>
          <cell r="AD1476">
            <v>6273.09</v>
          </cell>
          <cell r="AE1476"/>
          <cell r="AF1476"/>
          <cell r="AG1476">
            <v>6273.09</v>
          </cell>
          <cell r="AH1476"/>
          <cell r="AI1476">
            <v>0</v>
          </cell>
          <cell r="AJ1476">
            <v>0</v>
          </cell>
          <cell r="AK1476">
            <v>0</v>
          </cell>
          <cell r="AL1476"/>
          <cell r="AM1476"/>
          <cell r="AN1476">
            <v>0</v>
          </cell>
          <cell r="AO1476"/>
          <cell r="AP1476">
            <v>0</v>
          </cell>
          <cell r="AQ1476">
            <v>0</v>
          </cell>
          <cell r="AR1476">
            <v>0</v>
          </cell>
          <cell r="AS1476"/>
          <cell r="AT1476"/>
          <cell r="AU1476">
            <v>0</v>
          </cell>
          <cell r="AV1476"/>
          <cell r="AW1476">
            <v>0</v>
          </cell>
          <cell r="AX1476">
            <v>0</v>
          </cell>
          <cell r="AY1476">
            <v>0</v>
          </cell>
          <cell r="AZ1476"/>
          <cell r="BA1476"/>
          <cell r="BB1476">
            <v>0</v>
          </cell>
          <cell r="BC1476"/>
          <cell r="BD1476"/>
          <cell r="BE1476"/>
          <cell r="BF1476">
            <v>0</v>
          </cell>
          <cell r="BG1476"/>
        </row>
        <row r="1477">
          <cell r="I1477" t="str">
            <v>1805835
(5249/18)</v>
          </cell>
          <cell r="J1477" t="str">
            <v>J_1805835(5249/18)</v>
          </cell>
          <cell r="K1477">
            <v>2019</v>
          </cell>
          <cell r="L1477">
            <v>2020</v>
          </cell>
          <cell r="M1477">
            <v>13339.62</v>
          </cell>
          <cell r="N1477">
            <v>13339.62</v>
          </cell>
          <cell r="O1477">
            <v>0</v>
          </cell>
          <cell r="P1477">
            <v>0.4</v>
          </cell>
          <cell r="Q1477">
            <v>0.4</v>
          </cell>
          <cell r="R1477">
            <v>0</v>
          </cell>
          <cell r="S1477">
            <v>1.26</v>
          </cell>
          <cell r="T1477" t="e">
            <v>#N/A</v>
          </cell>
          <cell r="U1477"/>
          <cell r="V1477">
            <v>748.07999999999993</v>
          </cell>
          <cell r="W1477">
            <v>12591.54</v>
          </cell>
          <cell r="X1477">
            <v>0</v>
          </cell>
          <cell r="Y1477">
            <v>0</v>
          </cell>
          <cell r="Z1477">
            <v>12591.54</v>
          </cell>
          <cell r="AA1477">
            <v>0</v>
          </cell>
          <cell r="AB1477">
            <v>0.4</v>
          </cell>
          <cell r="AC1477">
            <v>1.26</v>
          </cell>
          <cell r="AD1477">
            <v>12591.54</v>
          </cell>
          <cell r="AE1477"/>
          <cell r="AF1477"/>
          <cell r="AG1477">
            <v>12591.54</v>
          </cell>
          <cell r="AH1477"/>
          <cell r="AI1477">
            <v>0</v>
          </cell>
          <cell r="AJ1477">
            <v>0</v>
          </cell>
          <cell r="AK1477">
            <v>0</v>
          </cell>
          <cell r="AL1477"/>
          <cell r="AM1477"/>
          <cell r="AN1477">
            <v>0</v>
          </cell>
          <cell r="AO1477"/>
          <cell r="AP1477">
            <v>0</v>
          </cell>
          <cell r="AQ1477">
            <v>0</v>
          </cell>
          <cell r="AR1477">
            <v>0</v>
          </cell>
          <cell r="AS1477"/>
          <cell r="AT1477"/>
          <cell r="AU1477">
            <v>0</v>
          </cell>
          <cell r="AV1477"/>
          <cell r="AW1477">
            <v>0</v>
          </cell>
          <cell r="AX1477">
            <v>0</v>
          </cell>
          <cell r="AY1477">
            <v>0</v>
          </cell>
          <cell r="AZ1477"/>
          <cell r="BA1477"/>
          <cell r="BB1477">
            <v>0</v>
          </cell>
          <cell r="BC1477"/>
          <cell r="BD1477"/>
          <cell r="BE1477"/>
          <cell r="BF1477">
            <v>0</v>
          </cell>
          <cell r="BG1477"/>
        </row>
        <row r="1478">
          <cell r="I1478" t="str">
            <v>1613952
1613957
(4525/18)</v>
          </cell>
          <cell r="J1478" t="str">
            <v>I_1613952
1613957
(4525/18)</v>
          </cell>
          <cell r="K1478" t="str">
            <v>2018</v>
          </cell>
          <cell r="L1478">
            <v>2020</v>
          </cell>
          <cell r="M1478">
            <v>13371.84</v>
          </cell>
          <cell r="N1478">
            <v>13371.84</v>
          </cell>
          <cell r="O1478">
            <v>0</v>
          </cell>
          <cell r="P1478">
            <v>0.67600000000000005</v>
          </cell>
          <cell r="Q1478">
            <v>0.67600000000000005</v>
          </cell>
          <cell r="R1478">
            <v>0</v>
          </cell>
          <cell r="S1478">
            <v>2</v>
          </cell>
          <cell r="T1478" t="e">
            <v>#N/A</v>
          </cell>
          <cell r="U1478"/>
          <cell r="V1478">
            <v>1226.7299999999996</v>
          </cell>
          <cell r="W1478">
            <v>12145.11</v>
          </cell>
          <cell r="X1478">
            <v>0</v>
          </cell>
          <cell r="Y1478">
            <v>0</v>
          </cell>
          <cell r="Z1478">
            <v>12145.11</v>
          </cell>
          <cell r="AA1478">
            <v>0</v>
          </cell>
          <cell r="AB1478">
            <v>0.67600000000000005</v>
          </cell>
          <cell r="AC1478">
            <v>2</v>
          </cell>
          <cell r="AD1478">
            <v>12145.11</v>
          </cell>
          <cell r="AE1478"/>
          <cell r="AF1478"/>
          <cell r="AG1478">
            <v>12145.11</v>
          </cell>
          <cell r="AH1478"/>
          <cell r="AI1478">
            <v>0</v>
          </cell>
          <cell r="AJ1478">
            <v>0</v>
          </cell>
          <cell r="AK1478">
            <v>0</v>
          </cell>
          <cell r="AL1478"/>
          <cell r="AM1478"/>
          <cell r="AN1478">
            <v>0</v>
          </cell>
          <cell r="AO1478"/>
          <cell r="AP1478">
            <v>0</v>
          </cell>
          <cell r="AQ1478">
            <v>0</v>
          </cell>
          <cell r="AR1478">
            <v>0</v>
          </cell>
          <cell r="AS1478"/>
          <cell r="AT1478"/>
          <cell r="AU1478">
            <v>0</v>
          </cell>
          <cell r="AV1478"/>
          <cell r="AW1478">
            <v>0</v>
          </cell>
          <cell r="AX1478">
            <v>0</v>
          </cell>
          <cell r="AY1478">
            <v>0</v>
          </cell>
          <cell r="AZ1478"/>
          <cell r="BA1478"/>
          <cell r="BB1478">
            <v>0</v>
          </cell>
          <cell r="BC1478"/>
          <cell r="BD1478"/>
          <cell r="BE1478"/>
          <cell r="BF1478">
            <v>0</v>
          </cell>
          <cell r="BG1478"/>
        </row>
        <row r="1479">
          <cell r="I1479" t="str">
            <v>1800253
(4732/18)</v>
          </cell>
          <cell r="J1479" t="str">
            <v>I_1800253
(4732/18)</v>
          </cell>
          <cell r="K1479" t="str">
            <v>2018</v>
          </cell>
          <cell r="L1479">
            <v>2021</v>
          </cell>
          <cell r="M1479">
            <v>2426.2600000000002</v>
          </cell>
          <cell r="N1479">
            <v>2426.2600000000002</v>
          </cell>
          <cell r="O1479">
            <v>0</v>
          </cell>
          <cell r="P1479">
            <v>0.1</v>
          </cell>
          <cell r="Q1479">
            <v>0.1</v>
          </cell>
          <cell r="R1479">
            <v>0</v>
          </cell>
          <cell r="S1479">
            <v>0.63</v>
          </cell>
          <cell r="T1479" t="e">
            <v>#N/A</v>
          </cell>
          <cell r="U1479"/>
          <cell r="V1479">
            <v>181.90000000000009</v>
          </cell>
          <cell r="W1479">
            <v>2244.36</v>
          </cell>
          <cell r="X1479">
            <v>0</v>
          </cell>
          <cell r="Y1479">
            <v>0</v>
          </cell>
          <cell r="Z1479">
            <v>2244.36</v>
          </cell>
          <cell r="AA1479">
            <v>0</v>
          </cell>
          <cell r="AB1479">
            <v>0</v>
          </cell>
          <cell r="AC1479">
            <v>0</v>
          </cell>
          <cell r="AD1479">
            <v>315.83999999999997</v>
          </cell>
          <cell r="AE1479"/>
          <cell r="AF1479"/>
          <cell r="AG1479">
            <v>315.83999999999997</v>
          </cell>
          <cell r="AH1479"/>
          <cell r="AI1479">
            <v>0.1</v>
          </cell>
          <cell r="AJ1479">
            <v>0.63</v>
          </cell>
          <cell r="AK1479">
            <v>1928.52</v>
          </cell>
          <cell r="AL1479"/>
          <cell r="AM1479"/>
          <cell r="AN1479">
            <v>1928.52</v>
          </cell>
          <cell r="AO1479"/>
          <cell r="AP1479">
            <v>0</v>
          </cell>
          <cell r="AQ1479">
            <v>0</v>
          </cell>
          <cell r="AR1479">
            <v>0</v>
          </cell>
          <cell r="AS1479"/>
          <cell r="AT1479"/>
          <cell r="AU1479">
            <v>0</v>
          </cell>
          <cell r="AV1479"/>
          <cell r="AW1479">
            <v>0</v>
          </cell>
          <cell r="AX1479">
            <v>0</v>
          </cell>
          <cell r="AY1479">
            <v>0</v>
          </cell>
          <cell r="AZ1479"/>
          <cell r="BA1479"/>
          <cell r="BB1479">
            <v>0</v>
          </cell>
          <cell r="BC1479"/>
          <cell r="BD1479"/>
          <cell r="BE1479"/>
          <cell r="BF1479">
            <v>0</v>
          </cell>
          <cell r="BG1479"/>
        </row>
        <row r="1480">
          <cell r="I1480" t="str">
            <v>ТУ№12-2012/26-ПР
№10-2014/04-ПР
(3703/17)</v>
          </cell>
          <cell r="J1480" t="str">
            <v>H_ТУ №12-2012/26-ПР
№10-2014/04-ПР
(3703/17)</v>
          </cell>
          <cell r="K1480">
            <v>2017</v>
          </cell>
          <cell r="L1480">
            <v>2020</v>
          </cell>
          <cell r="M1480">
            <v>121835.72</v>
          </cell>
          <cell r="N1480">
            <v>121835.72</v>
          </cell>
          <cell r="O1480">
            <v>0</v>
          </cell>
          <cell r="P1480">
            <v>9.1</v>
          </cell>
          <cell r="Q1480">
            <v>9.1</v>
          </cell>
          <cell r="R1480">
            <v>0</v>
          </cell>
          <cell r="S1480">
            <v>1.26</v>
          </cell>
          <cell r="T1480" t="e">
            <v>#N/A</v>
          </cell>
          <cell r="U1480"/>
          <cell r="V1480">
            <v>58939.08</v>
          </cell>
          <cell r="W1480">
            <v>62896.639999999999</v>
          </cell>
          <cell r="X1480">
            <v>0</v>
          </cell>
          <cell r="Y1480">
            <v>0</v>
          </cell>
          <cell r="Z1480">
            <v>62896.639999999999</v>
          </cell>
          <cell r="AA1480">
            <v>0</v>
          </cell>
          <cell r="AB1480">
            <v>9.1</v>
          </cell>
          <cell r="AC1480">
            <v>1.26</v>
          </cell>
          <cell r="AD1480">
            <v>14518.54</v>
          </cell>
          <cell r="AE1480"/>
          <cell r="AF1480"/>
          <cell r="AG1480">
            <v>14518.54</v>
          </cell>
          <cell r="AH1480"/>
          <cell r="AI1480">
            <v>0</v>
          </cell>
          <cell r="AJ1480">
            <v>0</v>
          </cell>
          <cell r="AK1480">
            <v>48378.1</v>
          </cell>
          <cell r="AL1480"/>
          <cell r="AM1480"/>
          <cell r="AN1480">
            <v>48378.1</v>
          </cell>
          <cell r="AO1480"/>
          <cell r="AP1480">
            <v>0</v>
          </cell>
          <cell r="AQ1480">
            <v>0</v>
          </cell>
          <cell r="AR1480">
            <v>0</v>
          </cell>
          <cell r="AS1480"/>
          <cell r="AT1480"/>
          <cell r="AU1480">
            <v>0</v>
          </cell>
          <cell r="AV1480"/>
          <cell r="AW1480">
            <v>0</v>
          </cell>
          <cell r="AX1480">
            <v>0</v>
          </cell>
          <cell r="AY1480">
            <v>0</v>
          </cell>
          <cell r="AZ1480"/>
          <cell r="BA1480"/>
          <cell r="BB1480">
            <v>0</v>
          </cell>
          <cell r="BC1480"/>
          <cell r="BD1480"/>
          <cell r="BE1480"/>
          <cell r="BF1480">
            <v>0</v>
          </cell>
          <cell r="BG1480"/>
        </row>
        <row r="1481">
          <cell r="I1481" t="str">
            <v>1613091-Р
(3701/16)</v>
          </cell>
          <cell r="J1481" t="str">
            <v>G_1613091-Р 
(3701/16)</v>
          </cell>
          <cell r="K1481">
            <v>2016</v>
          </cell>
          <cell r="L1481">
            <v>2020</v>
          </cell>
          <cell r="M1481">
            <v>17287.150000000001</v>
          </cell>
          <cell r="N1481">
            <v>17287.150000000001</v>
          </cell>
          <cell r="O1481">
            <v>0</v>
          </cell>
          <cell r="P1481">
            <v>2.38</v>
          </cell>
          <cell r="Q1481">
            <v>2.38</v>
          </cell>
          <cell r="R1481">
            <v>0</v>
          </cell>
          <cell r="S1481">
            <v>1.26</v>
          </cell>
          <cell r="T1481" t="e">
            <v>#N/A</v>
          </cell>
          <cell r="U1481"/>
          <cell r="V1481">
            <v>5594.0600000000013</v>
          </cell>
          <cell r="W1481">
            <v>11693.09</v>
          </cell>
          <cell r="X1481">
            <v>0</v>
          </cell>
          <cell r="Y1481">
            <v>0</v>
          </cell>
          <cell r="Z1481">
            <v>11693.09</v>
          </cell>
          <cell r="AA1481">
            <v>0</v>
          </cell>
          <cell r="AB1481">
            <v>2.38</v>
          </cell>
          <cell r="AC1481">
            <v>1.26</v>
          </cell>
          <cell r="AD1481">
            <v>2502.73</v>
          </cell>
          <cell r="AE1481"/>
          <cell r="AF1481"/>
          <cell r="AG1481">
            <v>2502.73</v>
          </cell>
          <cell r="AH1481"/>
          <cell r="AI1481">
            <v>0</v>
          </cell>
          <cell r="AJ1481">
            <v>0</v>
          </cell>
          <cell r="AK1481">
            <v>9190.36</v>
          </cell>
          <cell r="AL1481"/>
          <cell r="AM1481"/>
          <cell r="AN1481">
            <v>9190.36</v>
          </cell>
          <cell r="AO1481"/>
          <cell r="AP1481">
            <v>0</v>
          </cell>
          <cell r="AQ1481">
            <v>0</v>
          </cell>
          <cell r="AR1481">
            <v>0</v>
          </cell>
          <cell r="AS1481"/>
          <cell r="AT1481"/>
          <cell r="AU1481">
            <v>0</v>
          </cell>
          <cell r="AV1481"/>
          <cell r="AW1481">
            <v>0</v>
          </cell>
          <cell r="AX1481">
            <v>0</v>
          </cell>
          <cell r="AY1481">
            <v>0</v>
          </cell>
          <cell r="AZ1481"/>
          <cell r="BA1481"/>
          <cell r="BB1481">
            <v>0</v>
          </cell>
          <cell r="BC1481"/>
          <cell r="BD1481"/>
          <cell r="BE1481"/>
          <cell r="BF1481">
            <v>0</v>
          </cell>
          <cell r="BG1481"/>
        </row>
        <row r="1482">
          <cell r="I1482" t="str">
            <v>1600708-Р
(3556/16)</v>
          </cell>
          <cell r="J1482" t="str">
            <v>G_1600708-Р
(3556/16)</v>
          </cell>
          <cell r="K1482">
            <v>2016</v>
          </cell>
          <cell r="L1482">
            <v>2021</v>
          </cell>
          <cell r="M1482">
            <v>52987.01</v>
          </cell>
          <cell r="N1482">
            <v>52987.01</v>
          </cell>
          <cell r="O1482">
            <v>0</v>
          </cell>
          <cell r="P1482">
            <v>3.4</v>
          </cell>
          <cell r="Q1482">
            <v>3.4</v>
          </cell>
          <cell r="R1482">
            <v>0</v>
          </cell>
          <cell r="S1482">
            <v>0</v>
          </cell>
          <cell r="T1482" t="e">
            <v>#N/A</v>
          </cell>
          <cell r="U1482"/>
          <cell r="V1482">
            <v>-324.93000000000029</v>
          </cell>
          <cell r="W1482">
            <v>53311.94</v>
          </cell>
          <cell r="X1482">
            <v>0</v>
          </cell>
          <cell r="Y1482">
            <v>0</v>
          </cell>
          <cell r="Z1482">
            <v>53311.94</v>
          </cell>
          <cell r="AA1482">
            <v>0</v>
          </cell>
          <cell r="AB1482">
            <v>0</v>
          </cell>
          <cell r="AC1482">
            <v>0</v>
          </cell>
          <cell r="AD1482">
            <v>19055.98</v>
          </cell>
          <cell r="AE1482"/>
          <cell r="AF1482"/>
          <cell r="AG1482">
            <v>19055.98</v>
          </cell>
          <cell r="AH1482"/>
          <cell r="AI1482">
            <v>3.4</v>
          </cell>
          <cell r="AJ1482">
            <v>0</v>
          </cell>
          <cell r="AK1482">
            <v>17132.98</v>
          </cell>
          <cell r="AL1482"/>
          <cell r="AM1482"/>
          <cell r="AN1482">
            <v>17132.98</v>
          </cell>
          <cell r="AO1482"/>
          <cell r="AP1482">
            <v>0</v>
          </cell>
          <cell r="AQ1482">
            <v>0</v>
          </cell>
          <cell r="AR1482">
            <v>17122.98</v>
          </cell>
          <cell r="AS1482"/>
          <cell r="AT1482"/>
          <cell r="AU1482">
            <v>17122.98</v>
          </cell>
          <cell r="AV1482"/>
          <cell r="AW1482">
            <v>0</v>
          </cell>
          <cell r="AX1482">
            <v>0</v>
          </cell>
          <cell r="AY1482">
            <v>0</v>
          </cell>
          <cell r="AZ1482"/>
          <cell r="BA1482"/>
          <cell r="BB1482">
            <v>0</v>
          </cell>
          <cell r="BC1482"/>
          <cell r="BD1482"/>
          <cell r="BE1482"/>
          <cell r="BF1482">
            <v>0</v>
          </cell>
          <cell r="BG1482"/>
        </row>
        <row r="1483">
          <cell r="I1483" t="str">
            <v>1605106-Р
(3639/16)</v>
          </cell>
          <cell r="J1483" t="str">
            <v>H_1605106-Р
(3639/16)</v>
          </cell>
          <cell r="K1483">
            <v>2017</v>
          </cell>
          <cell r="L1483">
            <v>2020</v>
          </cell>
          <cell r="M1483">
            <v>1679.33</v>
          </cell>
          <cell r="N1483">
            <v>1679.33</v>
          </cell>
          <cell r="O1483">
            <v>0</v>
          </cell>
          <cell r="P1483">
            <v>0.15</v>
          </cell>
          <cell r="Q1483">
            <v>0.15</v>
          </cell>
          <cell r="R1483">
            <v>0</v>
          </cell>
          <cell r="S1483">
            <v>0.25</v>
          </cell>
          <cell r="T1483" t="e">
            <v>#N/A</v>
          </cell>
          <cell r="U1483"/>
          <cell r="V1483">
            <v>521.40999999999985</v>
          </cell>
          <cell r="W1483">
            <v>1157.92</v>
          </cell>
          <cell r="X1483">
            <v>0</v>
          </cell>
          <cell r="Y1483">
            <v>0</v>
          </cell>
          <cell r="Z1483">
            <v>1157.92</v>
          </cell>
          <cell r="AA1483">
            <v>0</v>
          </cell>
          <cell r="AB1483">
            <v>0.15</v>
          </cell>
          <cell r="AC1483">
            <v>0.25</v>
          </cell>
          <cell r="AD1483">
            <v>1157.92</v>
          </cell>
          <cell r="AE1483"/>
          <cell r="AF1483"/>
          <cell r="AG1483">
            <v>1157.92</v>
          </cell>
          <cell r="AH1483"/>
          <cell r="AI1483">
            <v>0</v>
          </cell>
          <cell r="AJ1483">
            <v>0</v>
          </cell>
          <cell r="AK1483">
            <v>0</v>
          </cell>
          <cell r="AL1483"/>
          <cell r="AM1483"/>
          <cell r="AN1483">
            <v>0</v>
          </cell>
          <cell r="AO1483"/>
          <cell r="AP1483">
            <v>0</v>
          </cell>
          <cell r="AQ1483">
            <v>0</v>
          </cell>
          <cell r="AR1483">
            <v>0</v>
          </cell>
          <cell r="AS1483"/>
          <cell r="AT1483"/>
          <cell r="AU1483">
            <v>0</v>
          </cell>
          <cell r="AV1483"/>
          <cell r="AW1483">
            <v>0</v>
          </cell>
          <cell r="AX1483">
            <v>0</v>
          </cell>
          <cell r="AY1483">
            <v>0</v>
          </cell>
          <cell r="AZ1483"/>
          <cell r="BA1483"/>
          <cell r="BB1483">
            <v>0</v>
          </cell>
          <cell r="BC1483"/>
          <cell r="BD1483"/>
          <cell r="BE1483"/>
          <cell r="BF1483">
            <v>0</v>
          </cell>
          <cell r="BG1483"/>
        </row>
        <row r="1484">
          <cell r="I1484" t="str">
            <v>1610766-Р
(3700/16)</v>
          </cell>
          <cell r="J1484" t="str">
            <v>H_1610766-Р
(3700/16)</v>
          </cell>
          <cell r="K1484">
            <v>2017</v>
          </cell>
          <cell r="L1484">
            <v>2020</v>
          </cell>
          <cell r="M1484">
            <v>15247.19</v>
          </cell>
          <cell r="N1484">
            <v>15247.19</v>
          </cell>
          <cell r="O1484">
            <v>0</v>
          </cell>
          <cell r="P1484">
            <v>0</v>
          </cell>
          <cell r="Q1484">
            <v>0</v>
          </cell>
          <cell r="R1484">
            <v>0</v>
          </cell>
          <cell r="S1484">
            <v>0</v>
          </cell>
          <cell r="T1484" t="e">
            <v>#N/A</v>
          </cell>
          <cell r="U1484"/>
          <cell r="V1484">
            <v>12143.33</v>
          </cell>
          <cell r="W1484">
            <v>3103.86</v>
          </cell>
          <cell r="X1484">
            <v>0</v>
          </cell>
          <cell r="Y1484">
            <v>0</v>
          </cell>
          <cell r="Z1484">
            <v>3103.86</v>
          </cell>
          <cell r="AA1484">
            <v>0</v>
          </cell>
          <cell r="AB1484">
            <v>0</v>
          </cell>
          <cell r="AC1484">
            <v>0</v>
          </cell>
          <cell r="AD1484">
            <v>3103.86</v>
          </cell>
          <cell r="AE1484"/>
          <cell r="AF1484"/>
          <cell r="AG1484">
            <v>3103.86</v>
          </cell>
          <cell r="AH1484"/>
          <cell r="AI1484">
            <v>0</v>
          </cell>
          <cell r="AJ1484">
            <v>0</v>
          </cell>
          <cell r="AK1484">
            <v>0</v>
          </cell>
          <cell r="AL1484"/>
          <cell r="AM1484"/>
          <cell r="AN1484">
            <v>0</v>
          </cell>
          <cell r="AO1484"/>
          <cell r="AP1484">
            <v>0</v>
          </cell>
          <cell r="AQ1484">
            <v>0</v>
          </cell>
          <cell r="AR1484">
            <v>0</v>
          </cell>
          <cell r="AS1484"/>
          <cell r="AT1484"/>
          <cell r="AU1484">
            <v>0</v>
          </cell>
          <cell r="AV1484"/>
          <cell r="AW1484">
            <v>0</v>
          </cell>
          <cell r="AX1484">
            <v>0</v>
          </cell>
          <cell r="AY1484">
            <v>0</v>
          </cell>
          <cell r="AZ1484"/>
          <cell r="BA1484"/>
          <cell r="BB1484">
            <v>0</v>
          </cell>
          <cell r="BC1484"/>
          <cell r="BD1484"/>
          <cell r="BE1484"/>
          <cell r="BF1484">
            <v>0</v>
          </cell>
          <cell r="BG1484"/>
        </row>
        <row r="1485">
          <cell r="I1485" t="str">
            <v>ТУ-72</v>
          </cell>
          <cell r="J1485" t="str">
            <v>G_ТУ-72</v>
          </cell>
          <cell r="K1485">
            <v>2015</v>
          </cell>
          <cell r="L1485">
            <v>2021</v>
          </cell>
          <cell r="M1485">
            <v>3943.34</v>
          </cell>
          <cell r="N1485">
            <v>3943.34</v>
          </cell>
          <cell r="O1485">
            <v>0</v>
          </cell>
          <cell r="P1485">
            <v>0.94</v>
          </cell>
          <cell r="Q1485">
            <v>0.94</v>
          </cell>
          <cell r="R1485">
            <v>0</v>
          </cell>
          <cell r="S1485">
            <v>0</v>
          </cell>
          <cell r="T1485" t="e">
            <v>#N/A</v>
          </cell>
          <cell r="U1485"/>
          <cell r="V1485">
            <v>363.20000000000027</v>
          </cell>
          <cell r="W1485">
            <v>3580.14</v>
          </cell>
          <cell r="X1485">
            <v>0</v>
          </cell>
          <cell r="Y1485">
            <v>0</v>
          </cell>
          <cell r="Z1485">
            <v>3580.14</v>
          </cell>
          <cell r="AA1485">
            <v>0</v>
          </cell>
          <cell r="AB1485">
            <v>0</v>
          </cell>
          <cell r="AC1485">
            <v>0</v>
          </cell>
          <cell r="AD1485">
            <v>65.39</v>
          </cell>
          <cell r="AE1485"/>
          <cell r="AF1485"/>
          <cell r="AG1485">
            <v>65.39</v>
          </cell>
          <cell r="AH1485"/>
          <cell r="AI1485">
            <v>0.94</v>
          </cell>
          <cell r="AJ1485">
            <v>0</v>
          </cell>
          <cell r="AK1485">
            <v>3514.75</v>
          </cell>
          <cell r="AL1485"/>
          <cell r="AM1485"/>
          <cell r="AN1485">
            <v>3514.75</v>
          </cell>
          <cell r="AO1485"/>
          <cell r="AP1485">
            <v>0</v>
          </cell>
          <cell r="AQ1485">
            <v>0</v>
          </cell>
          <cell r="AR1485">
            <v>0</v>
          </cell>
          <cell r="AS1485"/>
          <cell r="AT1485"/>
          <cell r="AU1485">
            <v>0</v>
          </cell>
          <cell r="AV1485"/>
          <cell r="AW1485">
            <v>0</v>
          </cell>
          <cell r="AX1485">
            <v>0</v>
          </cell>
          <cell r="AY1485">
            <v>0</v>
          </cell>
          <cell r="AZ1485"/>
          <cell r="BA1485"/>
          <cell r="BB1485">
            <v>0</v>
          </cell>
          <cell r="BC1485"/>
          <cell r="BD1485"/>
          <cell r="BE1485"/>
          <cell r="BF1485">
            <v>0</v>
          </cell>
          <cell r="BG1485"/>
        </row>
        <row r="1486">
          <cell r="I1486" t="str">
            <v>ТУ-79</v>
          </cell>
          <cell r="J1486" t="str">
            <v>F_ТУ-79</v>
          </cell>
          <cell r="K1486">
            <v>2015</v>
          </cell>
          <cell r="L1486">
            <v>2021</v>
          </cell>
          <cell r="M1486">
            <v>10354.969999999999</v>
          </cell>
          <cell r="N1486">
            <v>10354.969999999999</v>
          </cell>
          <cell r="O1486">
            <v>0</v>
          </cell>
          <cell r="P1486">
            <v>0.12</v>
          </cell>
          <cell r="Q1486">
            <v>0.12</v>
          </cell>
          <cell r="R1486">
            <v>0</v>
          </cell>
          <cell r="S1486">
            <v>1.26</v>
          </cell>
          <cell r="T1486" t="e">
            <v>#N/A</v>
          </cell>
          <cell r="U1486"/>
          <cell r="V1486">
            <v>9591.98</v>
          </cell>
          <cell r="W1486">
            <v>762.99</v>
          </cell>
          <cell r="X1486">
            <v>0</v>
          </cell>
          <cell r="Y1486">
            <v>0</v>
          </cell>
          <cell r="Z1486">
            <v>762.99</v>
          </cell>
          <cell r="AA1486">
            <v>0</v>
          </cell>
          <cell r="AB1486">
            <v>0</v>
          </cell>
          <cell r="AC1486">
            <v>0</v>
          </cell>
          <cell r="AD1486">
            <v>168.42</v>
          </cell>
          <cell r="AE1486"/>
          <cell r="AF1486"/>
          <cell r="AG1486">
            <v>168.42</v>
          </cell>
          <cell r="AH1486"/>
          <cell r="AI1486">
            <v>0.12</v>
          </cell>
          <cell r="AJ1486">
            <v>1.26</v>
          </cell>
          <cell r="AK1486">
            <v>594.57000000000005</v>
          </cell>
          <cell r="AL1486"/>
          <cell r="AM1486"/>
          <cell r="AN1486">
            <v>594.57000000000005</v>
          </cell>
          <cell r="AO1486"/>
          <cell r="AP1486">
            <v>0</v>
          </cell>
          <cell r="AQ1486">
            <v>0</v>
          </cell>
          <cell r="AR1486">
            <v>0</v>
          </cell>
          <cell r="AS1486"/>
          <cell r="AT1486"/>
          <cell r="AU1486">
            <v>0</v>
          </cell>
          <cell r="AV1486"/>
          <cell r="AW1486">
            <v>0</v>
          </cell>
          <cell r="AX1486">
            <v>0</v>
          </cell>
          <cell r="AY1486">
            <v>0</v>
          </cell>
          <cell r="AZ1486"/>
          <cell r="BA1486"/>
          <cell r="BB1486">
            <v>0</v>
          </cell>
          <cell r="BC1486"/>
          <cell r="BD1486"/>
          <cell r="BE1486"/>
          <cell r="BF1486">
            <v>0</v>
          </cell>
          <cell r="BG1486"/>
        </row>
        <row r="1487">
          <cell r="I1487" t="str">
            <v>ТУ-10
(3940/17)</v>
          </cell>
          <cell r="J1487" t="str">
            <v>H_ТУ-10
(3940/17)</v>
          </cell>
          <cell r="K1487">
            <v>2015</v>
          </cell>
          <cell r="L1487">
            <v>2021</v>
          </cell>
          <cell r="M1487">
            <v>6743.84</v>
          </cell>
          <cell r="N1487">
            <v>6743.84</v>
          </cell>
          <cell r="O1487">
            <v>0</v>
          </cell>
          <cell r="P1487">
            <v>1.02</v>
          </cell>
          <cell r="Q1487">
            <v>1.02</v>
          </cell>
          <cell r="R1487">
            <v>0</v>
          </cell>
          <cell r="S1487">
            <v>0.5</v>
          </cell>
          <cell r="T1487" t="e">
            <v>#N/A</v>
          </cell>
          <cell r="U1487"/>
          <cell r="V1487">
            <v>1382.9700000000003</v>
          </cell>
          <cell r="W1487">
            <v>5360.87</v>
          </cell>
          <cell r="X1487">
            <v>0</v>
          </cell>
          <cell r="Y1487">
            <v>0</v>
          </cell>
          <cell r="Z1487">
            <v>5360.87</v>
          </cell>
          <cell r="AA1487">
            <v>0</v>
          </cell>
          <cell r="AB1487">
            <v>0</v>
          </cell>
          <cell r="AC1487">
            <v>0</v>
          </cell>
          <cell r="AD1487">
            <v>4350.87</v>
          </cell>
          <cell r="AE1487"/>
          <cell r="AF1487"/>
          <cell r="AG1487">
            <v>4350.87</v>
          </cell>
          <cell r="AH1487"/>
          <cell r="AI1487">
            <v>1.02</v>
          </cell>
          <cell r="AJ1487">
            <v>0.5</v>
          </cell>
          <cell r="AK1487">
            <v>1010</v>
          </cell>
          <cell r="AL1487"/>
          <cell r="AM1487"/>
          <cell r="AN1487">
            <v>1010</v>
          </cell>
          <cell r="AO1487"/>
          <cell r="AP1487">
            <v>0</v>
          </cell>
          <cell r="AQ1487">
            <v>0</v>
          </cell>
          <cell r="AR1487">
            <v>0</v>
          </cell>
          <cell r="AS1487"/>
          <cell r="AT1487"/>
          <cell r="AU1487">
            <v>0</v>
          </cell>
          <cell r="AV1487"/>
          <cell r="AW1487">
            <v>0</v>
          </cell>
          <cell r="AX1487">
            <v>0</v>
          </cell>
          <cell r="AY1487">
            <v>0</v>
          </cell>
          <cell r="AZ1487"/>
          <cell r="BA1487"/>
          <cell r="BB1487">
            <v>0</v>
          </cell>
          <cell r="BC1487"/>
          <cell r="BD1487"/>
          <cell r="BE1487"/>
          <cell r="BF1487">
            <v>0</v>
          </cell>
          <cell r="BG1487"/>
        </row>
        <row r="1488">
          <cell r="I1488" t="str">
            <v>1901591
(5667/19)</v>
          </cell>
          <cell r="J1488" t="str">
            <v>J_1901591 
(5667/19)</v>
          </cell>
          <cell r="K1488">
            <v>2019</v>
          </cell>
          <cell r="L1488">
            <v>2021</v>
          </cell>
          <cell r="M1488">
            <v>8401</v>
          </cell>
          <cell r="N1488">
            <v>8401</v>
          </cell>
          <cell r="O1488">
            <v>0</v>
          </cell>
          <cell r="P1488">
            <v>0.32</v>
          </cell>
          <cell r="Q1488">
            <v>0.32</v>
          </cell>
          <cell r="R1488">
            <v>0</v>
          </cell>
          <cell r="S1488">
            <v>0.8</v>
          </cell>
          <cell r="T1488" t="e">
            <v>#N/A</v>
          </cell>
          <cell r="U1488"/>
          <cell r="V1488">
            <v>314.91165000000001</v>
          </cell>
          <cell r="W1488">
            <v>8086.08835</v>
          </cell>
          <cell r="X1488">
            <v>0</v>
          </cell>
          <cell r="Y1488">
            <v>0</v>
          </cell>
          <cell r="Z1488">
            <v>8086.08835</v>
          </cell>
          <cell r="AA1488">
            <v>0</v>
          </cell>
          <cell r="AB1488">
            <v>0</v>
          </cell>
          <cell r="AC1488">
            <v>0</v>
          </cell>
          <cell r="AD1488">
            <v>927.27</v>
          </cell>
          <cell r="AE1488"/>
          <cell r="AF1488"/>
          <cell r="AG1488">
            <v>927.27</v>
          </cell>
          <cell r="AH1488"/>
          <cell r="AI1488">
            <v>0.32</v>
          </cell>
          <cell r="AJ1488">
            <v>0.8</v>
          </cell>
          <cell r="AK1488">
            <v>7158.8183499999996</v>
          </cell>
          <cell r="AL1488"/>
          <cell r="AM1488"/>
          <cell r="AN1488">
            <v>7158.8183499999996</v>
          </cell>
          <cell r="AO1488"/>
          <cell r="AP1488">
            <v>0</v>
          </cell>
          <cell r="AQ1488">
            <v>0</v>
          </cell>
          <cell r="AR1488">
            <v>0</v>
          </cell>
          <cell r="AS1488"/>
          <cell r="AT1488"/>
          <cell r="AU1488">
            <v>0</v>
          </cell>
          <cell r="AV1488"/>
          <cell r="AW1488">
            <v>0</v>
          </cell>
          <cell r="AX1488">
            <v>0</v>
          </cell>
          <cell r="AY1488">
            <v>0</v>
          </cell>
          <cell r="AZ1488"/>
          <cell r="BA1488"/>
          <cell r="BB1488">
            <v>0</v>
          </cell>
          <cell r="BC1488"/>
          <cell r="BD1488"/>
          <cell r="BE1488"/>
          <cell r="BF1488">
            <v>0</v>
          </cell>
          <cell r="BG1488"/>
        </row>
        <row r="1489">
          <cell r="I1489" t="str">
            <v>1903531
(6042/19)</v>
          </cell>
          <cell r="J1489" t="str">
            <v>J_1903531
(6042/19)</v>
          </cell>
          <cell r="K1489">
            <v>2019</v>
          </cell>
          <cell r="L1489">
            <v>2023</v>
          </cell>
          <cell r="M1489">
            <v>309.60000000000002</v>
          </cell>
          <cell r="N1489">
            <v>309.60000000000002</v>
          </cell>
          <cell r="O1489">
            <v>0</v>
          </cell>
          <cell r="P1489">
            <v>0.12</v>
          </cell>
          <cell r="Q1489">
            <v>0.12</v>
          </cell>
          <cell r="R1489">
            <v>0</v>
          </cell>
          <cell r="S1489">
            <v>0</v>
          </cell>
          <cell r="T1489" t="e">
            <v>#N/A</v>
          </cell>
          <cell r="U1489"/>
          <cell r="V1489">
            <v>-29.649999999999977</v>
          </cell>
          <cell r="W1489">
            <v>339.25</v>
          </cell>
          <cell r="X1489">
            <v>0</v>
          </cell>
          <cell r="Y1489">
            <v>0</v>
          </cell>
          <cell r="Z1489">
            <v>339.25</v>
          </cell>
          <cell r="AA1489">
            <v>0</v>
          </cell>
          <cell r="AB1489">
            <v>0</v>
          </cell>
          <cell r="AC1489">
            <v>0</v>
          </cell>
          <cell r="AD1489">
            <v>37.21</v>
          </cell>
          <cell r="AE1489"/>
          <cell r="AF1489"/>
          <cell r="AG1489">
            <v>37.21</v>
          </cell>
          <cell r="AH1489"/>
          <cell r="AI1489">
            <v>0</v>
          </cell>
          <cell r="AJ1489">
            <v>0</v>
          </cell>
          <cell r="AK1489">
            <v>10</v>
          </cell>
          <cell r="AL1489"/>
          <cell r="AM1489"/>
          <cell r="AN1489">
            <v>10</v>
          </cell>
          <cell r="AO1489"/>
          <cell r="AP1489">
            <v>0</v>
          </cell>
          <cell r="AQ1489">
            <v>0</v>
          </cell>
          <cell r="AR1489">
            <v>10</v>
          </cell>
          <cell r="AS1489"/>
          <cell r="AT1489"/>
          <cell r="AU1489">
            <v>10</v>
          </cell>
          <cell r="AV1489"/>
          <cell r="AW1489">
            <v>0.12</v>
          </cell>
          <cell r="AX1489">
            <v>0</v>
          </cell>
          <cell r="AY1489">
            <v>282.04000000000002</v>
          </cell>
          <cell r="AZ1489"/>
          <cell r="BA1489"/>
          <cell r="BB1489">
            <v>282.04000000000002</v>
          </cell>
          <cell r="BC1489"/>
          <cell r="BD1489"/>
          <cell r="BE1489"/>
          <cell r="BF1489">
            <v>0</v>
          </cell>
          <cell r="BG1489"/>
        </row>
        <row r="1490">
          <cell r="I1490" t="str">
            <v>1611027  (6306/20 )</v>
          </cell>
          <cell r="J1490" t="str">
            <v>K_1611027  (6306/20 )</v>
          </cell>
          <cell r="K1490">
            <v>2020</v>
          </cell>
          <cell r="L1490">
            <v>2021</v>
          </cell>
          <cell r="M1490">
            <v>5700.9</v>
          </cell>
          <cell r="N1490">
            <v>5700.9</v>
          </cell>
          <cell r="O1490">
            <v>0</v>
          </cell>
          <cell r="P1490">
            <v>1.1200000000000001</v>
          </cell>
          <cell r="Q1490">
            <v>1.1200000000000001</v>
          </cell>
          <cell r="R1490">
            <v>0</v>
          </cell>
          <cell r="S1490">
            <v>0</v>
          </cell>
          <cell r="T1490" t="e">
            <v>#N/A</v>
          </cell>
          <cell r="U1490"/>
          <cell r="V1490">
            <v>0</v>
          </cell>
          <cell r="W1490">
            <v>5700.9</v>
          </cell>
          <cell r="X1490">
            <v>0</v>
          </cell>
          <cell r="Y1490">
            <v>0</v>
          </cell>
          <cell r="Z1490">
            <v>5700.9</v>
          </cell>
          <cell r="AA1490">
            <v>0</v>
          </cell>
          <cell r="AB1490">
            <v>0</v>
          </cell>
          <cell r="AC1490">
            <v>0</v>
          </cell>
          <cell r="AD1490">
            <v>812.73</v>
          </cell>
          <cell r="AE1490"/>
          <cell r="AF1490"/>
          <cell r="AG1490">
            <v>812.73</v>
          </cell>
          <cell r="AH1490"/>
          <cell r="AI1490">
            <v>1.1200000000000001</v>
          </cell>
          <cell r="AJ1490">
            <v>0</v>
          </cell>
          <cell r="AK1490">
            <v>4888.17</v>
          </cell>
          <cell r="AL1490"/>
          <cell r="AM1490"/>
          <cell r="AN1490">
            <v>4888.17</v>
          </cell>
          <cell r="AO1490"/>
          <cell r="AP1490">
            <v>0</v>
          </cell>
          <cell r="AQ1490">
            <v>0</v>
          </cell>
          <cell r="AR1490">
            <v>0</v>
          </cell>
          <cell r="AS1490"/>
          <cell r="AT1490"/>
          <cell r="AU1490">
            <v>0</v>
          </cell>
          <cell r="AV1490"/>
          <cell r="AW1490">
            <v>0</v>
          </cell>
          <cell r="AX1490">
            <v>0</v>
          </cell>
          <cell r="AY1490">
            <v>0</v>
          </cell>
          <cell r="AZ1490"/>
          <cell r="BA1490"/>
          <cell r="BB1490">
            <v>0</v>
          </cell>
          <cell r="BC1490"/>
          <cell r="BD1490"/>
          <cell r="BE1490"/>
          <cell r="BF1490">
            <v>0</v>
          </cell>
          <cell r="BG1490"/>
        </row>
        <row r="1491">
          <cell r="I1491"/>
          <cell r="J1491"/>
          <cell r="K1491"/>
          <cell r="L1491"/>
          <cell r="M1491">
            <v>46108.946230000001</v>
          </cell>
          <cell r="N1491" t="e">
            <v>#N/A</v>
          </cell>
          <cell r="O1491" t="e">
            <v>#N/A</v>
          </cell>
          <cell r="P1491">
            <v>0</v>
          </cell>
          <cell r="Q1491" t="e">
            <v>#N/A</v>
          </cell>
          <cell r="R1491" t="e">
            <v>#N/A</v>
          </cell>
          <cell r="S1491">
            <v>0</v>
          </cell>
          <cell r="T1491" t="e">
            <v>#N/A</v>
          </cell>
          <cell r="U1491"/>
          <cell r="V1491">
            <v>46108.946230000001</v>
          </cell>
          <cell r="W1491">
            <v>0</v>
          </cell>
          <cell r="X1491">
            <v>0</v>
          </cell>
          <cell r="Y1491">
            <v>0</v>
          </cell>
          <cell r="Z1491">
            <v>0</v>
          </cell>
          <cell r="AA1491">
            <v>0</v>
          </cell>
          <cell r="AB1491"/>
          <cell r="AC1491"/>
          <cell r="AD1491">
            <v>0</v>
          </cell>
          <cell r="AE1491"/>
          <cell r="AF1491">
            <v>0</v>
          </cell>
          <cell r="AG1491"/>
          <cell r="AH1491">
            <v>0</v>
          </cell>
          <cell r="AI1491"/>
          <cell r="AJ1491"/>
          <cell r="AK1491">
            <v>0</v>
          </cell>
          <cell r="AL1491">
            <v>0</v>
          </cell>
          <cell r="AM1491">
            <v>0</v>
          </cell>
          <cell r="AN1491"/>
          <cell r="AO1491">
            <v>0</v>
          </cell>
          <cell r="AP1491"/>
          <cell r="AQ1491"/>
          <cell r="AR1491">
            <v>0</v>
          </cell>
          <cell r="AS1491">
            <v>0</v>
          </cell>
          <cell r="AT1491">
            <v>0</v>
          </cell>
          <cell r="AU1491"/>
          <cell r="AV1491">
            <v>0</v>
          </cell>
          <cell r="AW1491"/>
          <cell r="AX1491"/>
          <cell r="AY1491">
            <v>0</v>
          </cell>
          <cell r="AZ1491">
            <v>0</v>
          </cell>
          <cell r="BA1491">
            <v>0</v>
          </cell>
          <cell r="BB1491"/>
          <cell r="BC1491">
            <v>0</v>
          </cell>
          <cell r="BD1491">
            <v>0</v>
          </cell>
          <cell r="BE1491">
            <v>0</v>
          </cell>
          <cell r="BF1491">
            <v>0</v>
          </cell>
          <cell r="BG1491">
            <v>0</v>
          </cell>
        </row>
        <row r="1492">
          <cell r="I1492" t="str">
            <v>1704590
(4204/17)</v>
          </cell>
          <cell r="J1492" t="str">
            <v>I_1704590
(4204/17)</v>
          </cell>
          <cell r="K1492">
            <v>2018</v>
          </cell>
          <cell r="L1492">
            <v>2020</v>
          </cell>
          <cell r="M1492">
            <v>1904.0862299999999</v>
          </cell>
          <cell r="N1492">
            <v>1904.0862299999999</v>
          </cell>
          <cell r="O1492">
            <v>0</v>
          </cell>
          <cell r="P1492">
            <v>0</v>
          </cell>
          <cell r="Q1492">
            <v>0</v>
          </cell>
          <cell r="R1492">
            <v>0</v>
          </cell>
          <cell r="S1492">
            <v>0</v>
          </cell>
          <cell r="T1492" t="e">
            <v>#N/A</v>
          </cell>
          <cell r="U1492"/>
          <cell r="V1492">
            <v>1638.6762299999998</v>
          </cell>
          <cell r="W1492">
            <v>265.41000000000003</v>
          </cell>
          <cell r="X1492">
            <v>0</v>
          </cell>
          <cell r="Y1492">
            <v>0</v>
          </cell>
          <cell r="Z1492">
            <v>265.41000000000003</v>
          </cell>
          <cell r="AA1492">
            <v>0</v>
          </cell>
          <cell r="AB1492">
            <v>0</v>
          </cell>
          <cell r="AC1492">
            <v>0</v>
          </cell>
          <cell r="AD1492">
            <v>265.41000000000003</v>
          </cell>
          <cell r="AE1492"/>
          <cell r="AF1492"/>
          <cell r="AG1492">
            <v>265.41000000000003</v>
          </cell>
          <cell r="AH1492"/>
          <cell r="AI1492">
            <v>0</v>
          </cell>
          <cell r="AJ1492">
            <v>0</v>
          </cell>
          <cell r="AK1492">
            <v>0</v>
          </cell>
          <cell r="AL1492"/>
          <cell r="AM1492"/>
          <cell r="AN1492">
            <v>0</v>
          </cell>
          <cell r="AO1492"/>
          <cell r="AP1492">
            <v>0</v>
          </cell>
          <cell r="AQ1492">
            <v>0</v>
          </cell>
          <cell r="AR1492">
            <v>0</v>
          </cell>
          <cell r="AS1492"/>
          <cell r="AT1492"/>
          <cell r="AU1492">
            <v>0</v>
          </cell>
          <cell r="AV1492"/>
          <cell r="AW1492">
            <v>0</v>
          </cell>
          <cell r="AX1492">
            <v>0</v>
          </cell>
          <cell r="AY1492">
            <v>0</v>
          </cell>
          <cell r="AZ1492"/>
          <cell r="BA1492"/>
          <cell r="BB1492">
            <v>0</v>
          </cell>
          <cell r="BC1492"/>
          <cell r="BD1492"/>
          <cell r="BE1492"/>
          <cell r="BF1492">
            <v>0</v>
          </cell>
          <cell r="BG1492"/>
        </row>
        <row r="1493">
          <cell r="I1493" t="str">
            <v>1825232
(5659/19)</v>
          </cell>
          <cell r="J1493" t="str">
            <v>J_1825232
(5659/19)</v>
          </cell>
          <cell r="K1493">
            <v>2019</v>
          </cell>
          <cell r="L1493">
            <v>2020</v>
          </cell>
          <cell r="M1493">
            <v>430.23</v>
          </cell>
          <cell r="N1493">
            <v>430.23</v>
          </cell>
          <cell r="O1493">
            <v>0</v>
          </cell>
          <cell r="P1493">
            <v>0.24</v>
          </cell>
          <cell r="Q1493">
            <v>0.24</v>
          </cell>
          <cell r="R1493">
            <v>0</v>
          </cell>
          <cell r="S1493">
            <v>0</v>
          </cell>
          <cell r="T1493" t="e">
            <v>#N/A</v>
          </cell>
          <cell r="U1493"/>
          <cell r="V1493">
            <v>-31.839999999999975</v>
          </cell>
          <cell r="W1493">
            <v>462.07</v>
          </cell>
          <cell r="X1493">
            <v>0</v>
          </cell>
          <cell r="Y1493">
            <v>0</v>
          </cell>
          <cell r="Z1493">
            <v>462.07</v>
          </cell>
          <cell r="AA1493">
            <v>0</v>
          </cell>
          <cell r="AB1493">
            <v>0.24</v>
          </cell>
          <cell r="AC1493">
            <v>0</v>
          </cell>
          <cell r="AD1493">
            <v>462.07</v>
          </cell>
          <cell r="AE1493"/>
          <cell r="AF1493"/>
          <cell r="AG1493">
            <v>462.07</v>
          </cell>
          <cell r="AH1493"/>
          <cell r="AI1493">
            <v>0</v>
          </cell>
          <cell r="AJ1493">
            <v>0</v>
          </cell>
          <cell r="AK1493">
            <v>0</v>
          </cell>
          <cell r="AL1493"/>
          <cell r="AM1493"/>
          <cell r="AN1493">
            <v>0</v>
          </cell>
          <cell r="AO1493"/>
          <cell r="AP1493">
            <v>0</v>
          </cell>
          <cell r="AQ1493">
            <v>0</v>
          </cell>
          <cell r="AR1493">
            <v>0</v>
          </cell>
          <cell r="AS1493"/>
          <cell r="AT1493"/>
          <cell r="AU1493">
            <v>0</v>
          </cell>
          <cell r="AV1493"/>
          <cell r="AW1493">
            <v>0</v>
          </cell>
          <cell r="AX1493">
            <v>0</v>
          </cell>
          <cell r="AY1493">
            <v>0</v>
          </cell>
          <cell r="AZ1493"/>
          <cell r="BA1493"/>
          <cell r="BB1493">
            <v>0</v>
          </cell>
          <cell r="BC1493"/>
          <cell r="BD1493"/>
          <cell r="BE1493"/>
          <cell r="BF1493">
            <v>0</v>
          </cell>
          <cell r="BG1493"/>
        </row>
        <row r="1494">
          <cell r="I1494" t="str">
            <v>1902742
(6022/19)</v>
          </cell>
          <cell r="J1494" t="str">
            <v>J_1902742
(6022/19)</v>
          </cell>
          <cell r="K1494">
            <v>2019</v>
          </cell>
          <cell r="L1494">
            <v>2020</v>
          </cell>
          <cell r="M1494">
            <v>83.92</v>
          </cell>
          <cell r="N1494">
            <v>83.92</v>
          </cell>
          <cell r="O1494">
            <v>0</v>
          </cell>
          <cell r="P1494">
            <v>1.4999999999999999E-2</v>
          </cell>
          <cell r="Q1494">
            <v>1.4999999999999999E-2</v>
          </cell>
          <cell r="R1494">
            <v>0</v>
          </cell>
          <cell r="S1494">
            <v>0</v>
          </cell>
          <cell r="T1494" t="e">
            <v>#N/A</v>
          </cell>
          <cell r="U1494"/>
          <cell r="V1494">
            <v>26.770000000000003</v>
          </cell>
          <cell r="W1494">
            <v>57.15</v>
          </cell>
          <cell r="X1494">
            <v>0</v>
          </cell>
          <cell r="Y1494">
            <v>0</v>
          </cell>
          <cell r="Z1494">
            <v>57.15</v>
          </cell>
          <cell r="AA1494">
            <v>0</v>
          </cell>
          <cell r="AB1494">
            <v>1.4999999999999999E-2</v>
          </cell>
          <cell r="AC1494">
            <v>0</v>
          </cell>
          <cell r="AD1494">
            <v>57.15</v>
          </cell>
          <cell r="AE1494"/>
          <cell r="AF1494"/>
          <cell r="AG1494">
            <v>57.15</v>
          </cell>
          <cell r="AH1494"/>
          <cell r="AI1494">
            <v>0</v>
          </cell>
          <cell r="AJ1494">
            <v>0</v>
          </cell>
          <cell r="AK1494">
            <v>0</v>
          </cell>
          <cell r="AL1494"/>
          <cell r="AM1494"/>
          <cell r="AN1494">
            <v>0</v>
          </cell>
          <cell r="AO1494"/>
          <cell r="AP1494">
            <v>0</v>
          </cell>
          <cell r="AQ1494">
            <v>0</v>
          </cell>
          <cell r="AR1494">
            <v>0</v>
          </cell>
          <cell r="AS1494"/>
          <cell r="AT1494"/>
          <cell r="AU1494">
            <v>0</v>
          </cell>
          <cell r="AV1494"/>
          <cell r="AW1494">
            <v>0</v>
          </cell>
          <cell r="AX1494">
            <v>0</v>
          </cell>
          <cell r="AY1494">
            <v>0</v>
          </cell>
          <cell r="AZ1494"/>
          <cell r="BA1494"/>
          <cell r="BB1494">
            <v>0</v>
          </cell>
          <cell r="BC1494"/>
          <cell r="BD1494"/>
          <cell r="BE1494"/>
          <cell r="BF1494">
            <v>0</v>
          </cell>
          <cell r="BG1494"/>
        </row>
        <row r="1495">
          <cell r="I1495" t="str">
            <v>1711905
(5192/18)</v>
          </cell>
          <cell r="J1495" t="str">
            <v>I_1711905
(5192/18)</v>
          </cell>
          <cell r="K1495" t="str">
            <v>2018</v>
          </cell>
          <cell r="L1495">
            <v>2020</v>
          </cell>
          <cell r="M1495">
            <v>42176.14</v>
          </cell>
          <cell r="N1495">
            <v>42176.14</v>
          </cell>
          <cell r="O1495">
            <v>0</v>
          </cell>
          <cell r="P1495">
            <v>0</v>
          </cell>
          <cell r="Q1495">
            <v>0</v>
          </cell>
          <cell r="R1495">
            <v>0</v>
          </cell>
          <cell r="S1495">
            <v>0</v>
          </cell>
          <cell r="T1495" t="e">
            <v>#N/A</v>
          </cell>
          <cell r="U1495"/>
          <cell r="V1495">
            <v>4143.3000000000029</v>
          </cell>
          <cell r="W1495">
            <v>38032.839999999997</v>
          </cell>
          <cell r="X1495">
            <v>0</v>
          </cell>
          <cell r="Y1495">
            <v>0</v>
          </cell>
          <cell r="Z1495">
            <v>38032.839999999997</v>
          </cell>
          <cell r="AA1495">
            <v>0</v>
          </cell>
          <cell r="AB1495">
            <v>0</v>
          </cell>
          <cell r="AC1495">
            <v>0</v>
          </cell>
          <cell r="AD1495">
            <v>38032.839999999997</v>
          </cell>
          <cell r="AE1495"/>
          <cell r="AF1495"/>
          <cell r="AG1495">
            <v>38032.839999999997</v>
          </cell>
          <cell r="AH1495"/>
          <cell r="AI1495">
            <v>0</v>
          </cell>
          <cell r="AJ1495">
            <v>0</v>
          </cell>
          <cell r="AK1495">
            <v>0</v>
          </cell>
          <cell r="AL1495"/>
          <cell r="AM1495"/>
          <cell r="AN1495">
            <v>0</v>
          </cell>
          <cell r="AO1495"/>
          <cell r="AP1495">
            <v>0</v>
          </cell>
          <cell r="AQ1495">
            <v>0</v>
          </cell>
          <cell r="AR1495">
            <v>0</v>
          </cell>
          <cell r="AS1495"/>
          <cell r="AT1495"/>
          <cell r="AU1495">
            <v>0</v>
          </cell>
          <cell r="AV1495"/>
          <cell r="AW1495">
            <v>0</v>
          </cell>
          <cell r="AX1495">
            <v>0</v>
          </cell>
          <cell r="AY1495">
            <v>0</v>
          </cell>
          <cell r="AZ1495"/>
          <cell r="BA1495"/>
          <cell r="BB1495">
            <v>0</v>
          </cell>
          <cell r="BC1495"/>
          <cell r="BD1495"/>
          <cell r="BE1495"/>
          <cell r="BF1495">
            <v>0</v>
          </cell>
          <cell r="BG1495"/>
        </row>
        <row r="1496">
          <cell r="I1496" t="str">
            <v>ТУ №30 ГТП (1921052) 
(5695/20)</v>
          </cell>
          <cell r="J1496" t="str">
            <v>K_ТУ №30 ГТП (1921052) 
(5695/20)</v>
          </cell>
          <cell r="K1496">
            <v>2020</v>
          </cell>
          <cell r="L1496">
            <v>2021</v>
          </cell>
          <cell r="M1496">
            <v>804.59</v>
          </cell>
          <cell r="N1496">
            <v>804.59</v>
          </cell>
          <cell r="O1496">
            <v>0</v>
          </cell>
          <cell r="P1496">
            <v>0.2</v>
          </cell>
          <cell r="Q1496">
            <v>0.2</v>
          </cell>
          <cell r="R1496">
            <v>0</v>
          </cell>
          <cell r="S1496">
            <v>0</v>
          </cell>
          <cell r="T1496" t="e">
            <v>#N/A</v>
          </cell>
          <cell r="U1496"/>
          <cell r="V1496">
            <v>0</v>
          </cell>
          <cell r="W1496">
            <v>804.59</v>
          </cell>
          <cell r="X1496">
            <v>0</v>
          </cell>
          <cell r="Y1496">
            <v>0</v>
          </cell>
          <cell r="Z1496">
            <v>804.59</v>
          </cell>
          <cell r="AA1496">
            <v>0</v>
          </cell>
          <cell r="AB1496">
            <v>0</v>
          </cell>
          <cell r="AC1496">
            <v>0</v>
          </cell>
          <cell r="AD1496">
            <v>177.24</v>
          </cell>
          <cell r="AE1496"/>
          <cell r="AF1496"/>
          <cell r="AG1496">
            <v>177.24</v>
          </cell>
          <cell r="AH1496"/>
          <cell r="AI1496">
            <v>0.2</v>
          </cell>
          <cell r="AJ1496">
            <v>0</v>
          </cell>
          <cell r="AK1496">
            <v>627.35</v>
          </cell>
          <cell r="AL1496"/>
          <cell r="AM1496"/>
          <cell r="AN1496">
            <v>627.35</v>
          </cell>
          <cell r="AO1496"/>
          <cell r="AP1496">
            <v>0</v>
          </cell>
          <cell r="AQ1496">
            <v>0</v>
          </cell>
          <cell r="AR1496">
            <v>0</v>
          </cell>
          <cell r="AS1496"/>
          <cell r="AT1496"/>
          <cell r="AU1496">
            <v>0</v>
          </cell>
          <cell r="AV1496"/>
          <cell r="AW1496">
            <v>0</v>
          </cell>
          <cell r="AX1496">
            <v>0</v>
          </cell>
          <cell r="AY1496">
            <v>0</v>
          </cell>
          <cell r="AZ1496"/>
          <cell r="BA1496"/>
          <cell r="BB1496">
            <v>0</v>
          </cell>
          <cell r="BC1496"/>
          <cell r="BD1496"/>
          <cell r="BE1496"/>
          <cell r="BF1496">
            <v>0</v>
          </cell>
          <cell r="BG1496"/>
        </row>
        <row r="1497">
          <cell r="I1497" t="str">
            <v>ТУ-307
1907865
(5798/19)</v>
          </cell>
          <cell r="J1497" t="str">
            <v>J_ТУ-307
1907865
(5798/19)</v>
          </cell>
          <cell r="K1497">
            <v>2020</v>
          </cell>
          <cell r="L1497">
            <v>2020</v>
          </cell>
          <cell r="M1497">
            <v>709.98</v>
          </cell>
          <cell r="N1497">
            <v>709.98</v>
          </cell>
          <cell r="O1497">
            <v>0</v>
          </cell>
          <cell r="P1497">
            <v>0.14000000000000001</v>
          </cell>
          <cell r="Q1497">
            <v>0.14000000000000001</v>
          </cell>
          <cell r="R1497">
            <v>0</v>
          </cell>
          <cell r="S1497">
            <v>0</v>
          </cell>
          <cell r="T1497" t="e">
            <v>#N/A</v>
          </cell>
          <cell r="U1497"/>
          <cell r="V1497">
            <v>433.11</v>
          </cell>
          <cell r="W1497">
            <v>276.87</v>
          </cell>
          <cell r="X1497">
            <v>0</v>
          </cell>
          <cell r="Y1497">
            <v>0</v>
          </cell>
          <cell r="Z1497">
            <v>276.87</v>
          </cell>
          <cell r="AA1497">
            <v>0</v>
          </cell>
          <cell r="AB1497">
            <v>0.14000000000000001</v>
          </cell>
          <cell r="AC1497">
            <v>0</v>
          </cell>
          <cell r="AD1497">
            <v>276.87</v>
          </cell>
          <cell r="AE1497"/>
          <cell r="AF1497"/>
          <cell r="AG1497">
            <v>276.87</v>
          </cell>
          <cell r="AH1497"/>
          <cell r="AI1497">
            <v>0</v>
          </cell>
          <cell r="AJ1497">
            <v>0</v>
          </cell>
          <cell r="AK1497">
            <v>0</v>
          </cell>
          <cell r="AL1497"/>
          <cell r="AM1497"/>
          <cell r="AN1497">
            <v>0</v>
          </cell>
          <cell r="AO1497"/>
          <cell r="AP1497">
            <v>0</v>
          </cell>
          <cell r="AQ1497">
            <v>0</v>
          </cell>
          <cell r="AR1497">
            <v>0</v>
          </cell>
          <cell r="AS1497"/>
          <cell r="AT1497"/>
          <cell r="AU1497">
            <v>0</v>
          </cell>
          <cell r="AV1497"/>
          <cell r="AW1497">
            <v>0</v>
          </cell>
          <cell r="AX1497">
            <v>0</v>
          </cell>
          <cell r="AY1497">
            <v>0</v>
          </cell>
          <cell r="AZ1497"/>
          <cell r="BA1497"/>
          <cell r="BB1497">
            <v>0</v>
          </cell>
          <cell r="BC1497"/>
          <cell r="BD1497"/>
          <cell r="BE1497"/>
          <cell r="BF1497">
            <v>0</v>
          </cell>
          <cell r="BG1497"/>
        </row>
        <row r="1498">
          <cell r="I1498"/>
          <cell r="J1498"/>
          <cell r="K1498"/>
          <cell r="L1498"/>
          <cell r="M1498">
            <v>417.25</v>
          </cell>
          <cell r="N1498" t="e">
            <v>#N/A</v>
          </cell>
          <cell r="O1498" t="e">
            <v>#N/A</v>
          </cell>
          <cell r="P1498">
            <v>0</v>
          </cell>
          <cell r="Q1498" t="e">
            <v>#N/A</v>
          </cell>
          <cell r="R1498" t="e">
            <v>#N/A</v>
          </cell>
          <cell r="S1498">
            <v>0</v>
          </cell>
          <cell r="T1498" t="e">
            <v>#N/A</v>
          </cell>
          <cell r="U1498"/>
          <cell r="V1498">
            <v>417.25</v>
          </cell>
          <cell r="W1498">
            <v>0</v>
          </cell>
          <cell r="X1498">
            <v>0</v>
          </cell>
          <cell r="Y1498">
            <v>0</v>
          </cell>
          <cell r="Z1498">
            <v>0</v>
          </cell>
          <cell r="AA1498">
            <v>0</v>
          </cell>
          <cell r="AB1498"/>
          <cell r="AC1498"/>
          <cell r="AD1498">
            <v>0</v>
          </cell>
          <cell r="AE1498"/>
          <cell r="AF1498">
            <v>0</v>
          </cell>
          <cell r="AG1498"/>
          <cell r="AH1498">
            <v>0</v>
          </cell>
          <cell r="AI1498"/>
          <cell r="AJ1498"/>
          <cell r="AK1498">
            <v>0</v>
          </cell>
          <cell r="AL1498">
            <v>0</v>
          </cell>
          <cell r="AM1498">
            <v>0</v>
          </cell>
          <cell r="AN1498"/>
          <cell r="AO1498">
            <v>0</v>
          </cell>
          <cell r="AP1498"/>
          <cell r="AQ1498"/>
          <cell r="AR1498">
            <v>0</v>
          </cell>
          <cell r="AS1498">
            <v>0</v>
          </cell>
          <cell r="AT1498">
            <v>0</v>
          </cell>
          <cell r="AU1498"/>
          <cell r="AV1498">
            <v>0</v>
          </cell>
          <cell r="AW1498"/>
          <cell r="AX1498"/>
          <cell r="AY1498">
            <v>0</v>
          </cell>
          <cell r="AZ1498">
            <v>0</v>
          </cell>
          <cell r="BA1498">
            <v>0</v>
          </cell>
          <cell r="BB1498"/>
          <cell r="BC1498">
            <v>0</v>
          </cell>
          <cell r="BD1498">
            <v>0</v>
          </cell>
          <cell r="BE1498">
            <v>0</v>
          </cell>
          <cell r="BF1498">
            <v>0</v>
          </cell>
          <cell r="BG1498">
            <v>0</v>
          </cell>
        </row>
        <row r="1499">
          <cell r="I1499" t="str">
            <v>133441 (976/14)</v>
          </cell>
          <cell r="J1499" t="str">
            <v>E_133441 (976/14)</v>
          </cell>
          <cell r="K1499">
            <v>2014</v>
          </cell>
          <cell r="L1499">
            <v>2020</v>
          </cell>
          <cell r="M1499">
            <v>417.25</v>
          </cell>
          <cell r="N1499">
            <v>417.25</v>
          </cell>
          <cell r="O1499">
            <v>0</v>
          </cell>
          <cell r="P1499">
            <v>0</v>
          </cell>
          <cell r="Q1499">
            <v>0</v>
          </cell>
          <cell r="R1499">
            <v>0</v>
          </cell>
          <cell r="S1499">
            <v>0</v>
          </cell>
          <cell r="T1499" t="e">
            <v>#N/A</v>
          </cell>
          <cell r="U1499"/>
          <cell r="V1499">
            <v>268</v>
          </cell>
          <cell r="W1499">
            <v>149.25</v>
          </cell>
          <cell r="X1499">
            <v>0</v>
          </cell>
          <cell r="Y1499">
            <v>0</v>
          </cell>
          <cell r="Z1499">
            <v>149.25</v>
          </cell>
          <cell r="AA1499">
            <v>0</v>
          </cell>
          <cell r="AB1499">
            <v>0</v>
          </cell>
          <cell r="AC1499">
            <v>0</v>
          </cell>
          <cell r="AD1499">
            <v>149.25</v>
          </cell>
          <cell r="AE1499"/>
          <cell r="AF1499"/>
          <cell r="AG1499">
            <v>149.25</v>
          </cell>
          <cell r="AH1499"/>
          <cell r="AI1499">
            <v>0</v>
          </cell>
          <cell r="AJ1499">
            <v>0</v>
          </cell>
          <cell r="AK1499">
            <v>0</v>
          </cell>
          <cell r="AL1499"/>
          <cell r="AM1499"/>
          <cell r="AN1499">
            <v>0</v>
          </cell>
          <cell r="AO1499"/>
          <cell r="AP1499">
            <v>0</v>
          </cell>
          <cell r="AQ1499">
            <v>0</v>
          </cell>
          <cell r="AR1499">
            <v>0</v>
          </cell>
          <cell r="AS1499"/>
          <cell r="AT1499"/>
          <cell r="AU1499">
            <v>0</v>
          </cell>
          <cell r="AV1499"/>
          <cell r="AW1499">
            <v>0</v>
          </cell>
          <cell r="AX1499">
            <v>0</v>
          </cell>
          <cell r="AY1499">
            <v>0</v>
          </cell>
          <cell r="AZ1499"/>
          <cell r="BA1499"/>
          <cell r="BB1499">
            <v>0</v>
          </cell>
          <cell r="BC1499"/>
          <cell r="BD1499"/>
          <cell r="BE1499"/>
          <cell r="BF1499">
            <v>0</v>
          </cell>
          <cell r="BG1499"/>
        </row>
        <row r="1500">
          <cell r="I1500"/>
          <cell r="J1500"/>
          <cell r="K1500"/>
          <cell r="L1500"/>
          <cell r="M1500">
            <v>50450.48</v>
          </cell>
          <cell r="N1500" t="e">
            <v>#N/A</v>
          </cell>
          <cell r="O1500" t="e">
            <v>#N/A</v>
          </cell>
          <cell r="P1500">
            <v>0</v>
          </cell>
          <cell r="Q1500" t="e">
            <v>#N/A</v>
          </cell>
          <cell r="R1500" t="e">
            <v>#N/A</v>
          </cell>
          <cell r="S1500">
            <v>0</v>
          </cell>
          <cell r="T1500" t="e">
            <v>#N/A</v>
          </cell>
          <cell r="U1500"/>
          <cell r="V1500">
            <v>50450.48</v>
          </cell>
          <cell r="W1500">
            <v>0</v>
          </cell>
          <cell r="X1500">
            <v>0</v>
          </cell>
          <cell r="Y1500">
            <v>0</v>
          </cell>
          <cell r="Z1500">
            <v>0</v>
          </cell>
          <cell r="AA1500">
            <v>0</v>
          </cell>
          <cell r="AB1500"/>
          <cell r="AC1500"/>
          <cell r="AD1500">
            <v>0</v>
          </cell>
          <cell r="AE1500"/>
          <cell r="AF1500">
            <v>0</v>
          </cell>
          <cell r="AG1500"/>
          <cell r="AH1500">
            <v>0</v>
          </cell>
          <cell r="AI1500"/>
          <cell r="AJ1500"/>
          <cell r="AK1500">
            <v>0</v>
          </cell>
          <cell r="AL1500">
            <v>0</v>
          </cell>
          <cell r="AM1500">
            <v>0</v>
          </cell>
          <cell r="AN1500"/>
          <cell r="AO1500">
            <v>0</v>
          </cell>
          <cell r="AP1500"/>
          <cell r="AQ1500"/>
          <cell r="AR1500">
            <v>0</v>
          </cell>
          <cell r="AS1500">
            <v>0</v>
          </cell>
          <cell r="AT1500">
            <v>0</v>
          </cell>
          <cell r="AU1500"/>
          <cell r="AV1500">
            <v>0</v>
          </cell>
          <cell r="AW1500"/>
          <cell r="AX1500"/>
          <cell r="AY1500">
            <v>0</v>
          </cell>
          <cell r="AZ1500">
            <v>0</v>
          </cell>
          <cell r="BA1500">
            <v>0</v>
          </cell>
          <cell r="BB1500"/>
          <cell r="BC1500">
            <v>0</v>
          </cell>
          <cell r="BD1500">
            <v>0</v>
          </cell>
          <cell r="BE1500">
            <v>0</v>
          </cell>
          <cell r="BF1500">
            <v>0</v>
          </cell>
          <cell r="BG1500">
            <v>0</v>
          </cell>
        </row>
        <row r="1501">
          <cell r="I1501" t="str">
            <v>1613377-Р
(3792/16)</v>
          </cell>
          <cell r="J1501" t="str">
            <v>I_1613377-Р
(3792/16)</v>
          </cell>
          <cell r="K1501">
            <v>2017</v>
          </cell>
          <cell r="L1501">
            <v>2021</v>
          </cell>
          <cell r="M1501">
            <v>12522.43</v>
          </cell>
          <cell r="N1501">
            <v>12522.43</v>
          </cell>
          <cell r="O1501">
            <v>0</v>
          </cell>
          <cell r="P1501">
            <v>2.4</v>
          </cell>
          <cell r="Q1501">
            <v>2.4</v>
          </cell>
          <cell r="R1501">
            <v>0</v>
          </cell>
          <cell r="S1501">
            <v>0</v>
          </cell>
          <cell r="T1501" t="e">
            <v>#N/A</v>
          </cell>
          <cell r="U1501"/>
          <cell r="V1501">
            <v>1837.4499999999989</v>
          </cell>
          <cell r="W1501">
            <v>10684.980000000001</v>
          </cell>
          <cell r="X1501">
            <v>0</v>
          </cell>
          <cell r="Y1501">
            <v>0</v>
          </cell>
          <cell r="Z1501">
            <v>10684.980000000001</v>
          </cell>
          <cell r="AA1501">
            <v>0</v>
          </cell>
          <cell r="AB1501">
            <v>0</v>
          </cell>
          <cell r="AC1501">
            <v>0</v>
          </cell>
          <cell r="AD1501">
            <v>116.03</v>
          </cell>
          <cell r="AE1501"/>
          <cell r="AF1501"/>
          <cell r="AG1501">
            <v>116.03</v>
          </cell>
          <cell r="AH1501"/>
          <cell r="AI1501">
            <v>2.4</v>
          </cell>
          <cell r="AJ1501">
            <v>0</v>
          </cell>
          <cell r="AK1501">
            <v>10568.95</v>
          </cell>
          <cell r="AL1501"/>
          <cell r="AM1501"/>
          <cell r="AN1501">
            <v>10568.95</v>
          </cell>
          <cell r="AO1501"/>
          <cell r="AP1501">
            <v>0</v>
          </cell>
          <cell r="AQ1501">
            <v>0</v>
          </cell>
          <cell r="AR1501">
            <v>0</v>
          </cell>
          <cell r="AS1501"/>
          <cell r="AT1501"/>
          <cell r="AU1501">
            <v>0</v>
          </cell>
          <cell r="AV1501"/>
          <cell r="AW1501">
            <v>0</v>
          </cell>
          <cell r="AX1501">
            <v>0</v>
          </cell>
          <cell r="AY1501">
            <v>0</v>
          </cell>
          <cell r="AZ1501"/>
          <cell r="BA1501"/>
          <cell r="BB1501">
            <v>0</v>
          </cell>
          <cell r="BC1501"/>
          <cell r="BD1501"/>
          <cell r="BE1501"/>
          <cell r="BF1501">
            <v>0</v>
          </cell>
          <cell r="BG1501"/>
        </row>
        <row r="1502">
          <cell r="I1502" t="str">
            <v>1702506
(3946/17)</v>
          </cell>
          <cell r="J1502" t="str">
            <v>H_1702506
(3946/17)</v>
          </cell>
          <cell r="K1502">
            <v>2018</v>
          </cell>
          <cell r="L1502">
            <v>2020</v>
          </cell>
          <cell r="M1502">
            <v>37928.050000000003</v>
          </cell>
          <cell r="N1502">
            <v>37928.050000000003</v>
          </cell>
          <cell r="O1502">
            <v>0</v>
          </cell>
          <cell r="P1502">
            <v>0</v>
          </cell>
          <cell r="Q1502">
            <v>0</v>
          </cell>
          <cell r="R1502">
            <v>0</v>
          </cell>
          <cell r="S1502">
            <v>0</v>
          </cell>
          <cell r="T1502" t="e">
            <v>#N/A</v>
          </cell>
          <cell r="U1502"/>
          <cell r="V1502">
            <v>3149.1700000000055</v>
          </cell>
          <cell r="W1502">
            <v>34778.879999999997</v>
          </cell>
          <cell r="X1502">
            <v>0</v>
          </cell>
          <cell r="Y1502">
            <v>0</v>
          </cell>
          <cell r="Z1502">
            <v>34778.879999999997</v>
          </cell>
          <cell r="AA1502">
            <v>0</v>
          </cell>
          <cell r="AB1502">
            <v>0</v>
          </cell>
          <cell r="AC1502">
            <v>0</v>
          </cell>
          <cell r="AD1502">
            <v>34778.879999999997</v>
          </cell>
          <cell r="AE1502"/>
          <cell r="AF1502"/>
          <cell r="AG1502">
            <v>34778.879999999997</v>
          </cell>
          <cell r="AH1502"/>
          <cell r="AI1502">
            <v>0</v>
          </cell>
          <cell r="AJ1502">
            <v>0</v>
          </cell>
          <cell r="AK1502">
            <v>0</v>
          </cell>
          <cell r="AL1502"/>
          <cell r="AM1502"/>
          <cell r="AN1502">
            <v>0</v>
          </cell>
          <cell r="AO1502"/>
          <cell r="AP1502">
            <v>0</v>
          </cell>
          <cell r="AQ1502">
            <v>0</v>
          </cell>
          <cell r="AR1502">
            <v>0</v>
          </cell>
          <cell r="AS1502"/>
          <cell r="AT1502"/>
          <cell r="AU1502">
            <v>0</v>
          </cell>
          <cell r="AV1502"/>
          <cell r="AW1502">
            <v>0</v>
          </cell>
          <cell r="AX1502">
            <v>0</v>
          </cell>
          <cell r="AY1502">
            <v>0</v>
          </cell>
          <cell r="AZ1502"/>
          <cell r="BA1502"/>
          <cell r="BB1502">
            <v>0</v>
          </cell>
          <cell r="BC1502"/>
          <cell r="BD1502"/>
          <cell r="BE1502"/>
          <cell r="BF1502">
            <v>0</v>
          </cell>
          <cell r="BG1502"/>
        </row>
        <row r="1503">
          <cell r="I1503"/>
          <cell r="J1503"/>
          <cell r="K1503"/>
          <cell r="L1503"/>
          <cell r="M1503">
            <v>20443.12</v>
          </cell>
          <cell r="N1503" t="e">
            <v>#N/A</v>
          </cell>
          <cell r="O1503" t="e">
            <v>#N/A</v>
          </cell>
          <cell r="P1503">
            <v>0</v>
          </cell>
          <cell r="Q1503" t="e">
            <v>#N/A</v>
          </cell>
          <cell r="R1503" t="e">
            <v>#N/A</v>
          </cell>
          <cell r="S1503">
            <v>0</v>
          </cell>
          <cell r="T1503" t="e">
            <v>#N/A</v>
          </cell>
          <cell r="U1503"/>
          <cell r="V1503">
            <v>20443.12</v>
          </cell>
          <cell r="W1503">
            <v>0</v>
          </cell>
          <cell r="X1503">
            <v>0</v>
          </cell>
          <cell r="Y1503">
            <v>0</v>
          </cell>
          <cell r="Z1503">
            <v>0</v>
          </cell>
          <cell r="AA1503">
            <v>0</v>
          </cell>
          <cell r="AB1503"/>
          <cell r="AC1503"/>
          <cell r="AD1503">
            <v>0</v>
          </cell>
          <cell r="AE1503"/>
          <cell r="AF1503">
            <v>0</v>
          </cell>
          <cell r="AG1503"/>
          <cell r="AH1503">
            <v>0</v>
          </cell>
          <cell r="AI1503"/>
          <cell r="AJ1503"/>
          <cell r="AK1503">
            <v>0</v>
          </cell>
          <cell r="AL1503">
            <v>0</v>
          </cell>
          <cell r="AM1503">
            <v>0</v>
          </cell>
          <cell r="AN1503"/>
          <cell r="AO1503">
            <v>0</v>
          </cell>
          <cell r="AP1503"/>
          <cell r="AQ1503"/>
          <cell r="AR1503">
            <v>0</v>
          </cell>
          <cell r="AS1503">
            <v>0</v>
          </cell>
          <cell r="AT1503">
            <v>0</v>
          </cell>
          <cell r="AU1503"/>
          <cell r="AV1503">
            <v>0</v>
          </cell>
          <cell r="AW1503"/>
          <cell r="AX1503"/>
          <cell r="AY1503">
            <v>0</v>
          </cell>
          <cell r="AZ1503">
            <v>0</v>
          </cell>
          <cell r="BA1503">
            <v>0</v>
          </cell>
          <cell r="BB1503"/>
          <cell r="BC1503">
            <v>0</v>
          </cell>
          <cell r="BD1503">
            <v>0</v>
          </cell>
          <cell r="BE1503">
            <v>0</v>
          </cell>
          <cell r="BF1503">
            <v>0</v>
          </cell>
          <cell r="BG1503">
            <v>0</v>
          </cell>
        </row>
        <row r="1504">
          <cell r="I1504" t="str">
            <v>1903729
(5864/19)</v>
          </cell>
          <cell r="J1504" t="str">
            <v>J_1903729
(5864/19)</v>
          </cell>
          <cell r="K1504">
            <v>2019</v>
          </cell>
          <cell r="L1504">
            <v>2020</v>
          </cell>
          <cell r="M1504">
            <v>2908.43</v>
          </cell>
          <cell r="N1504">
            <v>2908.43</v>
          </cell>
          <cell r="O1504">
            <v>0</v>
          </cell>
          <cell r="P1504">
            <v>0</v>
          </cell>
          <cell r="Q1504">
            <v>0</v>
          </cell>
          <cell r="R1504">
            <v>0</v>
          </cell>
          <cell r="S1504">
            <v>0</v>
          </cell>
          <cell r="T1504" t="e">
            <v>#N/A</v>
          </cell>
          <cell r="U1504"/>
          <cell r="V1504">
            <v>1126.3999999999999</v>
          </cell>
          <cell r="W1504">
            <v>1782.03</v>
          </cell>
          <cell r="X1504">
            <v>0</v>
          </cell>
          <cell r="Y1504">
            <v>0</v>
          </cell>
          <cell r="Z1504">
            <v>1782.03</v>
          </cell>
          <cell r="AA1504">
            <v>0</v>
          </cell>
          <cell r="AB1504">
            <v>0</v>
          </cell>
          <cell r="AC1504">
            <v>0</v>
          </cell>
          <cell r="AD1504">
            <v>1782.03</v>
          </cell>
          <cell r="AE1504"/>
          <cell r="AF1504"/>
          <cell r="AG1504">
            <v>1782.03</v>
          </cell>
          <cell r="AH1504"/>
          <cell r="AI1504">
            <v>0</v>
          </cell>
          <cell r="AJ1504">
            <v>0</v>
          </cell>
          <cell r="AK1504">
            <v>0</v>
          </cell>
          <cell r="AL1504"/>
          <cell r="AM1504"/>
          <cell r="AN1504">
            <v>0</v>
          </cell>
          <cell r="AO1504"/>
          <cell r="AP1504">
            <v>0</v>
          </cell>
          <cell r="AQ1504">
            <v>0</v>
          </cell>
          <cell r="AR1504">
            <v>0</v>
          </cell>
          <cell r="AS1504"/>
          <cell r="AT1504"/>
          <cell r="AU1504">
            <v>0</v>
          </cell>
          <cell r="AV1504"/>
          <cell r="AW1504">
            <v>0</v>
          </cell>
          <cell r="AX1504">
            <v>0</v>
          </cell>
          <cell r="AY1504">
            <v>0</v>
          </cell>
          <cell r="AZ1504"/>
          <cell r="BA1504"/>
          <cell r="BB1504">
            <v>0</v>
          </cell>
          <cell r="BC1504"/>
          <cell r="BD1504"/>
          <cell r="BE1504"/>
          <cell r="BF1504">
            <v>0</v>
          </cell>
          <cell r="BG1504"/>
        </row>
        <row r="1505">
          <cell r="I1505" t="str">
            <v>1903116
(6176/19)</v>
          </cell>
          <cell r="J1505" t="str">
            <v>J_1903116
(6176/19)</v>
          </cell>
          <cell r="K1505">
            <v>2020</v>
          </cell>
          <cell r="L1505">
            <v>2020</v>
          </cell>
          <cell r="M1505">
            <v>6485.72</v>
          </cell>
          <cell r="N1505">
            <v>6485.72</v>
          </cell>
          <cell r="O1505">
            <v>0</v>
          </cell>
          <cell r="P1505">
            <v>0.7</v>
          </cell>
          <cell r="Q1505">
            <v>0.7</v>
          </cell>
          <cell r="R1505">
            <v>0</v>
          </cell>
          <cell r="S1505">
            <v>1.26</v>
          </cell>
          <cell r="T1505" t="e">
            <v>#N/A</v>
          </cell>
          <cell r="U1505"/>
          <cell r="V1505">
            <v>0</v>
          </cell>
          <cell r="W1505">
            <v>6485.72</v>
          </cell>
          <cell r="X1505">
            <v>0</v>
          </cell>
          <cell r="Y1505">
            <v>0</v>
          </cell>
          <cell r="Z1505">
            <v>6485.72</v>
          </cell>
          <cell r="AA1505">
            <v>0</v>
          </cell>
          <cell r="AB1505">
            <v>0.7</v>
          </cell>
          <cell r="AC1505">
            <v>1.26</v>
          </cell>
          <cell r="AD1505">
            <v>6485.72</v>
          </cell>
          <cell r="AE1505"/>
          <cell r="AF1505"/>
          <cell r="AG1505">
            <v>6485.72</v>
          </cell>
          <cell r="AH1505"/>
          <cell r="AI1505">
            <v>0</v>
          </cell>
          <cell r="AJ1505">
            <v>0</v>
          </cell>
          <cell r="AK1505">
            <v>0</v>
          </cell>
          <cell r="AL1505"/>
          <cell r="AM1505"/>
          <cell r="AN1505">
            <v>0</v>
          </cell>
          <cell r="AO1505"/>
          <cell r="AP1505">
            <v>0</v>
          </cell>
          <cell r="AQ1505">
            <v>0</v>
          </cell>
          <cell r="AR1505">
            <v>0</v>
          </cell>
          <cell r="AS1505"/>
          <cell r="AT1505"/>
          <cell r="AU1505">
            <v>0</v>
          </cell>
          <cell r="AV1505"/>
          <cell r="AW1505">
            <v>0</v>
          </cell>
          <cell r="AX1505">
            <v>0</v>
          </cell>
          <cell r="AY1505">
            <v>0</v>
          </cell>
          <cell r="AZ1505"/>
          <cell r="BA1505"/>
          <cell r="BB1505">
            <v>0</v>
          </cell>
          <cell r="BC1505"/>
          <cell r="BD1505"/>
          <cell r="BE1505"/>
          <cell r="BF1505">
            <v>0</v>
          </cell>
          <cell r="BG1505"/>
        </row>
        <row r="1506">
          <cell r="I1506" t="str">
            <v>1903312
(6177/19)</v>
          </cell>
          <cell r="J1506" t="str">
            <v>J_1903312
(6177/19)</v>
          </cell>
          <cell r="K1506">
            <v>2020</v>
          </cell>
          <cell r="L1506">
            <v>2020</v>
          </cell>
          <cell r="M1506">
            <v>5286.18</v>
          </cell>
          <cell r="N1506">
            <v>5286.18</v>
          </cell>
          <cell r="O1506">
            <v>0</v>
          </cell>
          <cell r="P1506">
            <v>0.4</v>
          </cell>
          <cell r="Q1506">
            <v>0.4</v>
          </cell>
          <cell r="R1506">
            <v>0</v>
          </cell>
          <cell r="S1506">
            <v>0.8</v>
          </cell>
          <cell r="T1506" t="e">
            <v>#N/A</v>
          </cell>
          <cell r="U1506"/>
          <cell r="V1506">
            <v>0</v>
          </cell>
          <cell r="W1506">
            <v>5286.18</v>
          </cell>
          <cell r="X1506">
            <v>0</v>
          </cell>
          <cell r="Y1506">
            <v>0</v>
          </cell>
          <cell r="Z1506">
            <v>5286.18</v>
          </cell>
          <cell r="AA1506">
            <v>0</v>
          </cell>
          <cell r="AB1506">
            <v>0.4</v>
          </cell>
          <cell r="AC1506">
            <v>0.8</v>
          </cell>
          <cell r="AD1506">
            <v>1170.72</v>
          </cell>
          <cell r="AE1506"/>
          <cell r="AF1506"/>
          <cell r="AG1506">
            <v>1170.72</v>
          </cell>
          <cell r="AH1506"/>
          <cell r="AI1506">
            <v>0</v>
          </cell>
          <cell r="AJ1506">
            <v>0</v>
          </cell>
          <cell r="AK1506">
            <v>4115.46</v>
          </cell>
          <cell r="AL1506"/>
          <cell r="AM1506"/>
          <cell r="AN1506">
            <v>4115.46</v>
          </cell>
          <cell r="AO1506"/>
          <cell r="AP1506">
            <v>0</v>
          </cell>
          <cell r="AQ1506">
            <v>0</v>
          </cell>
          <cell r="AR1506">
            <v>0</v>
          </cell>
          <cell r="AS1506"/>
          <cell r="AT1506"/>
          <cell r="AU1506">
            <v>0</v>
          </cell>
          <cell r="AV1506"/>
          <cell r="AW1506">
            <v>0</v>
          </cell>
          <cell r="AX1506">
            <v>0</v>
          </cell>
          <cell r="AY1506">
            <v>0</v>
          </cell>
          <cell r="AZ1506"/>
          <cell r="BA1506"/>
          <cell r="BB1506">
            <v>0</v>
          </cell>
          <cell r="BC1506"/>
          <cell r="BD1506"/>
          <cell r="BE1506"/>
          <cell r="BF1506">
            <v>0</v>
          </cell>
          <cell r="BG1506"/>
        </row>
        <row r="1507">
          <cell r="I1507" t="str">
            <v>1903158
(6152/19)</v>
          </cell>
          <cell r="J1507" t="str">
            <v>J_1903158
(6152/19)</v>
          </cell>
          <cell r="K1507">
            <v>2020</v>
          </cell>
          <cell r="L1507">
            <v>2020</v>
          </cell>
          <cell r="M1507">
            <v>5762.79</v>
          </cell>
          <cell r="N1507">
            <v>5762.79</v>
          </cell>
          <cell r="O1507">
            <v>0</v>
          </cell>
          <cell r="P1507">
            <v>0.5</v>
          </cell>
          <cell r="Q1507">
            <v>0.5</v>
          </cell>
          <cell r="R1507">
            <v>0</v>
          </cell>
          <cell r="S1507">
            <v>0</v>
          </cell>
          <cell r="T1507" t="e">
            <v>#N/A</v>
          </cell>
          <cell r="U1507"/>
          <cell r="V1507">
            <v>182.51999999999953</v>
          </cell>
          <cell r="W1507">
            <v>5580.27</v>
          </cell>
          <cell r="X1507">
            <v>0</v>
          </cell>
          <cell r="Y1507">
            <v>0</v>
          </cell>
          <cell r="Z1507">
            <v>5580.27</v>
          </cell>
          <cell r="AA1507">
            <v>0</v>
          </cell>
          <cell r="AB1507">
            <v>0.5</v>
          </cell>
          <cell r="AC1507">
            <v>0</v>
          </cell>
          <cell r="AD1507">
            <v>5580.27</v>
          </cell>
          <cell r="AE1507"/>
          <cell r="AF1507"/>
          <cell r="AG1507">
            <v>5580.27</v>
          </cell>
          <cell r="AH1507"/>
          <cell r="AI1507">
            <v>0</v>
          </cell>
          <cell r="AJ1507">
            <v>0</v>
          </cell>
          <cell r="AK1507">
            <v>0</v>
          </cell>
          <cell r="AL1507"/>
          <cell r="AM1507"/>
          <cell r="AN1507">
            <v>0</v>
          </cell>
          <cell r="AO1507"/>
          <cell r="AP1507">
            <v>0</v>
          </cell>
          <cell r="AQ1507">
            <v>0</v>
          </cell>
          <cell r="AR1507">
            <v>0</v>
          </cell>
          <cell r="AS1507"/>
          <cell r="AT1507"/>
          <cell r="AU1507">
            <v>0</v>
          </cell>
          <cell r="AV1507"/>
          <cell r="AW1507">
            <v>0</v>
          </cell>
          <cell r="AX1507">
            <v>0</v>
          </cell>
          <cell r="AY1507">
            <v>0</v>
          </cell>
          <cell r="AZ1507"/>
          <cell r="BA1507"/>
          <cell r="BB1507">
            <v>0</v>
          </cell>
          <cell r="BC1507"/>
          <cell r="BD1507"/>
          <cell r="BE1507"/>
          <cell r="BF1507">
            <v>0</v>
          </cell>
          <cell r="BG1507"/>
        </row>
        <row r="1508">
          <cell r="I1508"/>
          <cell r="J1508"/>
          <cell r="K1508"/>
          <cell r="L1508"/>
          <cell r="M1508">
            <v>978.26</v>
          </cell>
          <cell r="N1508" t="e">
            <v>#N/A</v>
          </cell>
          <cell r="O1508" t="e">
            <v>#N/A</v>
          </cell>
          <cell r="P1508">
            <v>0</v>
          </cell>
          <cell r="Q1508" t="e">
            <v>#N/A</v>
          </cell>
          <cell r="R1508" t="e">
            <v>#N/A</v>
          </cell>
          <cell r="S1508">
            <v>0</v>
          </cell>
          <cell r="T1508" t="e">
            <v>#N/A</v>
          </cell>
          <cell r="U1508"/>
          <cell r="V1508">
            <v>978.26</v>
          </cell>
          <cell r="W1508">
            <v>0</v>
          </cell>
          <cell r="X1508">
            <v>0</v>
          </cell>
          <cell r="Y1508">
            <v>0</v>
          </cell>
          <cell r="Z1508">
            <v>0</v>
          </cell>
          <cell r="AA1508">
            <v>0</v>
          </cell>
          <cell r="AB1508"/>
          <cell r="AC1508"/>
          <cell r="AD1508">
            <v>0</v>
          </cell>
          <cell r="AE1508"/>
          <cell r="AF1508">
            <v>0</v>
          </cell>
          <cell r="AG1508"/>
          <cell r="AH1508">
            <v>0</v>
          </cell>
          <cell r="AI1508"/>
          <cell r="AJ1508"/>
          <cell r="AK1508">
            <v>0</v>
          </cell>
          <cell r="AL1508">
            <v>0</v>
          </cell>
          <cell r="AM1508">
            <v>0</v>
          </cell>
          <cell r="AN1508"/>
          <cell r="AO1508">
            <v>0</v>
          </cell>
          <cell r="AP1508"/>
          <cell r="AQ1508"/>
          <cell r="AR1508">
            <v>0</v>
          </cell>
          <cell r="AS1508">
            <v>0</v>
          </cell>
          <cell r="AT1508">
            <v>0</v>
          </cell>
          <cell r="AU1508"/>
          <cell r="AV1508">
            <v>0</v>
          </cell>
          <cell r="AW1508"/>
          <cell r="AX1508"/>
          <cell r="AY1508">
            <v>0</v>
          </cell>
          <cell r="AZ1508">
            <v>0</v>
          </cell>
          <cell r="BA1508">
            <v>0</v>
          </cell>
          <cell r="BB1508"/>
          <cell r="BC1508">
            <v>0</v>
          </cell>
          <cell r="BD1508">
            <v>0</v>
          </cell>
          <cell r="BE1508">
            <v>0</v>
          </cell>
          <cell r="BF1508">
            <v>0</v>
          </cell>
          <cell r="BG1508">
            <v>0</v>
          </cell>
        </row>
        <row r="1509">
          <cell r="I1509" t="str">
            <v>1904068
(5999/19)</v>
          </cell>
          <cell r="J1509" t="str">
            <v>J_1904068
(5999/19 )</v>
          </cell>
          <cell r="K1509">
            <v>2019</v>
          </cell>
          <cell r="L1509">
            <v>2020</v>
          </cell>
          <cell r="M1509">
            <v>978.26</v>
          </cell>
          <cell r="N1509">
            <v>978.26</v>
          </cell>
          <cell r="O1509">
            <v>0</v>
          </cell>
          <cell r="P1509">
            <v>0.3</v>
          </cell>
          <cell r="Q1509">
            <v>0.3</v>
          </cell>
          <cell r="R1509">
            <v>0.3</v>
          </cell>
          <cell r="S1509">
            <v>0</v>
          </cell>
          <cell r="T1509" t="e">
            <v>#N/A</v>
          </cell>
          <cell r="U1509"/>
          <cell r="V1509">
            <v>0.24000000000000909</v>
          </cell>
          <cell r="W1509">
            <v>978.02</v>
          </cell>
          <cell r="X1509">
            <v>0</v>
          </cell>
          <cell r="Y1509">
            <v>0</v>
          </cell>
          <cell r="Z1509">
            <v>978.02</v>
          </cell>
          <cell r="AA1509">
            <v>0</v>
          </cell>
          <cell r="AB1509">
            <v>0.3</v>
          </cell>
          <cell r="AC1509">
            <v>0</v>
          </cell>
          <cell r="AD1509">
            <v>978.02</v>
          </cell>
          <cell r="AE1509"/>
          <cell r="AF1509"/>
          <cell r="AG1509">
            <v>978.02</v>
          </cell>
          <cell r="AH1509"/>
          <cell r="AI1509">
            <v>0</v>
          </cell>
          <cell r="AJ1509">
            <v>0</v>
          </cell>
          <cell r="AK1509">
            <v>0</v>
          </cell>
          <cell r="AL1509"/>
          <cell r="AM1509"/>
          <cell r="AN1509">
            <v>0</v>
          </cell>
          <cell r="AO1509"/>
          <cell r="AP1509">
            <v>0</v>
          </cell>
          <cell r="AQ1509">
            <v>0</v>
          </cell>
          <cell r="AR1509">
            <v>0</v>
          </cell>
          <cell r="AS1509"/>
          <cell r="AT1509"/>
          <cell r="AU1509">
            <v>0</v>
          </cell>
          <cell r="AV1509"/>
          <cell r="AW1509">
            <v>0</v>
          </cell>
          <cell r="AX1509">
            <v>0</v>
          </cell>
          <cell r="AY1509">
            <v>0</v>
          </cell>
          <cell r="AZ1509"/>
          <cell r="BA1509"/>
          <cell r="BB1509">
            <v>0</v>
          </cell>
          <cell r="BC1509"/>
          <cell r="BD1509"/>
          <cell r="BE1509"/>
          <cell r="BF1509">
            <v>0</v>
          </cell>
          <cell r="BG1509"/>
        </row>
        <row r="1510">
          <cell r="I1510"/>
          <cell r="J1510"/>
          <cell r="K1510"/>
          <cell r="L1510"/>
          <cell r="M1510">
            <v>122711.24186000001</v>
          </cell>
          <cell r="N1510" t="e">
            <v>#N/A</v>
          </cell>
          <cell r="O1510" t="e">
            <v>#N/A</v>
          </cell>
          <cell r="P1510">
            <v>0</v>
          </cell>
          <cell r="Q1510" t="e">
            <v>#N/A</v>
          </cell>
          <cell r="R1510" t="e">
            <v>#N/A</v>
          </cell>
          <cell r="S1510">
            <v>0</v>
          </cell>
          <cell r="T1510" t="e">
            <v>#N/A</v>
          </cell>
          <cell r="U1510"/>
          <cell r="V1510">
            <v>122711.24186000001</v>
          </cell>
          <cell r="W1510">
            <v>0</v>
          </cell>
          <cell r="X1510">
            <v>0</v>
          </cell>
          <cell r="Y1510">
            <v>0</v>
          </cell>
          <cell r="Z1510">
            <v>0</v>
          </cell>
          <cell r="AA1510">
            <v>0</v>
          </cell>
          <cell r="AB1510"/>
          <cell r="AC1510"/>
          <cell r="AD1510">
            <v>0</v>
          </cell>
          <cell r="AE1510"/>
          <cell r="AF1510">
            <v>0</v>
          </cell>
          <cell r="AG1510"/>
          <cell r="AH1510">
            <v>0</v>
          </cell>
          <cell r="AI1510"/>
          <cell r="AJ1510"/>
          <cell r="AK1510">
            <v>0</v>
          </cell>
          <cell r="AL1510">
            <v>0</v>
          </cell>
          <cell r="AM1510">
            <v>0</v>
          </cell>
          <cell r="AN1510"/>
          <cell r="AO1510">
            <v>0</v>
          </cell>
          <cell r="AP1510"/>
          <cell r="AQ1510"/>
          <cell r="AR1510">
            <v>0</v>
          </cell>
          <cell r="AS1510">
            <v>0</v>
          </cell>
          <cell r="AT1510">
            <v>0</v>
          </cell>
          <cell r="AU1510"/>
          <cell r="AV1510">
            <v>0</v>
          </cell>
          <cell r="AW1510"/>
          <cell r="AX1510"/>
          <cell r="AY1510">
            <v>0</v>
          </cell>
          <cell r="AZ1510">
            <v>0</v>
          </cell>
          <cell r="BA1510">
            <v>0</v>
          </cell>
          <cell r="BB1510"/>
          <cell r="BC1510">
            <v>0</v>
          </cell>
          <cell r="BD1510">
            <v>0</v>
          </cell>
          <cell r="BE1510">
            <v>0</v>
          </cell>
          <cell r="BF1510">
            <v>0</v>
          </cell>
          <cell r="BG1510">
            <v>0</v>
          </cell>
        </row>
        <row r="1511">
          <cell r="I1511" t="str">
            <v>1804200
(5383/18)</v>
          </cell>
          <cell r="J1511" t="str">
            <v>I_1804200
(5383/18)</v>
          </cell>
          <cell r="K1511" t="str">
            <v>2018</v>
          </cell>
          <cell r="L1511">
            <v>2020</v>
          </cell>
          <cell r="M1511">
            <v>1873.32186</v>
          </cell>
          <cell r="N1511">
            <v>1873.32186</v>
          </cell>
          <cell r="O1511">
            <v>0</v>
          </cell>
          <cell r="P1511">
            <v>0</v>
          </cell>
          <cell r="Q1511">
            <v>0</v>
          </cell>
          <cell r="R1511">
            <v>0</v>
          </cell>
          <cell r="S1511">
            <v>0</v>
          </cell>
          <cell r="T1511" t="e">
            <v>#N/A</v>
          </cell>
          <cell r="U1511"/>
          <cell r="V1511">
            <v>1555.31186</v>
          </cell>
          <cell r="W1511">
            <v>318.01</v>
          </cell>
          <cell r="X1511">
            <v>0</v>
          </cell>
          <cell r="Y1511">
            <v>0</v>
          </cell>
          <cell r="Z1511">
            <v>318.01</v>
          </cell>
          <cell r="AA1511">
            <v>0</v>
          </cell>
          <cell r="AB1511">
            <v>0</v>
          </cell>
          <cell r="AC1511">
            <v>0</v>
          </cell>
          <cell r="AD1511">
            <v>318.01</v>
          </cell>
          <cell r="AE1511"/>
          <cell r="AF1511"/>
          <cell r="AG1511">
            <v>318.01</v>
          </cell>
          <cell r="AH1511"/>
          <cell r="AI1511">
            <v>0</v>
          </cell>
          <cell r="AJ1511">
            <v>0</v>
          </cell>
          <cell r="AK1511">
            <v>0</v>
          </cell>
          <cell r="AL1511"/>
          <cell r="AM1511"/>
          <cell r="AN1511">
            <v>0</v>
          </cell>
          <cell r="AO1511"/>
          <cell r="AP1511">
            <v>0</v>
          </cell>
          <cell r="AQ1511">
            <v>0</v>
          </cell>
          <cell r="AR1511">
            <v>0</v>
          </cell>
          <cell r="AS1511"/>
          <cell r="AT1511"/>
          <cell r="AU1511">
            <v>0</v>
          </cell>
          <cell r="AV1511"/>
          <cell r="AW1511">
            <v>0</v>
          </cell>
          <cell r="AX1511">
            <v>0</v>
          </cell>
          <cell r="AY1511">
            <v>0</v>
          </cell>
          <cell r="AZ1511"/>
          <cell r="BA1511"/>
          <cell r="BB1511">
            <v>0</v>
          </cell>
          <cell r="BC1511"/>
          <cell r="BD1511"/>
          <cell r="BE1511"/>
          <cell r="BF1511">
            <v>0</v>
          </cell>
          <cell r="BG1511"/>
        </row>
        <row r="1512">
          <cell r="I1512" t="str">
            <v>1817121
1817143
1817341
(5540/18)</v>
          </cell>
          <cell r="J1512" t="str">
            <v>I_1817121
1817143
1817341
(5540/18)</v>
          </cell>
          <cell r="K1512">
            <v>2019</v>
          </cell>
          <cell r="L1512">
            <v>2020</v>
          </cell>
          <cell r="M1512">
            <v>12207</v>
          </cell>
          <cell r="N1512">
            <v>12207</v>
          </cell>
          <cell r="O1512">
            <v>0</v>
          </cell>
          <cell r="P1512">
            <v>0</v>
          </cell>
          <cell r="Q1512">
            <v>0</v>
          </cell>
          <cell r="R1512">
            <v>0</v>
          </cell>
          <cell r="S1512">
            <v>0</v>
          </cell>
          <cell r="T1512" t="e">
            <v>#N/A</v>
          </cell>
          <cell r="U1512"/>
          <cell r="V1512">
            <v>1330.5599999999995</v>
          </cell>
          <cell r="W1512">
            <v>10876.44</v>
          </cell>
          <cell r="X1512">
            <v>0</v>
          </cell>
          <cell r="Y1512">
            <v>0</v>
          </cell>
          <cell r="Z1512">
            <v>10876.44</v>
          </cell>
          <cell r="AA1512">
            <v>0</v>
          </cell>
          <cell r="AB1512">
            <v>0</v>
          </cell>
          <cell r="AC1512">
            <v>0</v>
          </cell>
          <cell r="AD1512">
            <v>10876.44</v>
          </cell>
          <cell r="AE1512"/>
          <cell r="AF1512"/>
          <cell r="AG1512">
            <v>10876.44</v>
          </cell>
          <cell r="AH1512"/>
          <cell r="AI1512">
            <v>0</v>
          </cell>
          <cell r="AJ1512">
            <v>0</v>
          </cell>
          <cell r="AK1512">
            <v>0</v>
          </cell>
          <cell r="AL1512"/>
          <cell r="AM1512"/>
          <cell r="AN1512">
            <v>0</v>
          </cell>
          <cell r="AO1512"/>
          <cell r="AP1512">
            <v>0</v>
          </cell>
          <cell r="AQ1512">
            <v>0</v>
          </cell>
          <cell r="AR1512">
            <v>0</v>
          </cell>
          <cell r="AS1512"/>
          <cell r="AT1512"/>
          <cell r="AU1512">
            <v>0</v>
          </cell>
          <cell r="AV1512"/>
          <cell r="AW1512">
            <v>0</v>
          </cell>
          <cell r="AX1512">
            <v>0</v>
          </cell>
          <cell r="AY1512">
            <v>0</v>
          </cell>
          <cell r="AZ1512"/>
          <cell r="BA1512"/>
          <cell r="BB1512">
            <v>0</v>
          </cell>
          <cell r="BC1512"/>
          <cell r="BD1512"/>
          <cell r="BE1512"/>
          <cell r="BF1512">
            <v>0</v>
          </cell>
          <cell r="BG1512"/>
        </row>
        <row r="1513">
          <cell r="I1513" t="str">
            <v>1814737
(5342/18)</v>
          </cell>
          <cell r="J1513" t="str">
            <v>I_1814737
(5342/18)</v>
          </cell>
          <cell r="K1513" t="str">
            <v>2018</v>
          </cell>
          <cell r="L1513">
            <v>2020</v>
          </cell>
          <cell r="M1513">
            <v>79975.89</v>
          </cell>
          <cell r="N1513">
            <v>79975.89</v>
          </cell>
          <cell r="O1513">
            <v>0</v>
          </cell>
          <cell r="P1513">
            <v>12.7</v>
          </cell>
          <cell r="Q1513">
            <v>12.7</v>
          </cell>
          <cell r="R1513">
            <v>0</v>
          </cell>
          <cell r="S1513">
            <v>6.4</v>
          </cell>
          <cell r="T1513" t="e">
            <v>#N/A</v>
          </cell>
          <cell r="U1513"/>
          <cell r="V1513">
            <v>163.90999999998894</v>
          </cell>
          <cell r="W1513">
            <v>79811.98000000001</v>
          </cell>
          <cell r="X1513">
            <v>0</v>
          </cell>
          <cell r="Y1513">
            <v>0</v>
          </cell>
          <cell r="Z1513">
            <v>79811.98000000001</v>
          </cell>
          <cell r="AA1513">
            <v>0</v>
          </cell>
          <cell r="AB1513">
            <v>12.7</v>
          </cell>
          <cell r="AC1513">
            <v>6.4</v>
          </cell>
          <cell r="AD1513">
            <v>15755.32</v>
          </cell>
          <cell r="AE1513"/>
          <cell r="AF1513"/>
          <cell r="AG1513">
            <v>15755.32</v>
          </cell>
          <cell r="AH1513"/>
          <cell r="AI1513">
            <v>0</v>
          </cell>
          <cell r="AJ1513">
            <v>0</v>
          </cell>
          <cell r="AK1513">
            <v>64056.66</v>
          </cell>
          <cell r="AL1513"/>
          <cell r="AM1513"/>
          <cell r="AN1513">
            <v>64056.66</v>
          </cell>
          <cell r="AO1513"/>
          <cell r="AP1513">
            <v>0</v>
          </cell>
          <cell r="AQ1513">
            <v>0</v>
          </cell>
          <cell r="AR1513">
            <v>0</v>
          </cell>
          <cell r="AS1513"/>
          <cell r="AT1513"/>
          <cell r="AU1513">
            <v>0</v>
          </cell>
          <cell r="AV1513"/>
          <cell r="AW1513">
            <v>0</v>
          </cell>
          <cell r="AX1513">
            <v>0</v>
          </cell>
          <cell r="AY1513">
            <v>0</v>
          </cell>
          <cell r="AZ1513"/>
          <cell r="BA1513"/>
          <cell r="BB1513">
            <v>0</v>
          </cell>
          <cell r="BC1513"/>
          <cell r="BD1513"/>
          <cell r="BE1513"/>
          <cell r="BF1513">
            <v>0</v>
          </cell>
          <cell r="BG1513"/>
        </row>
        <row r="1514">
          <cell r="I1514" t="str">
            <v>ТУ№31/17
(5215/18)</v>
          </cell>
          <cell r="J1514" t="str">
            <v>I_ТУ № 31/17
(5215/18)</v>
          </cell>
          <cell r="K1514" t="str">
            <v>2018</v>
          </cell>
          <cell r="L1514">
            <v>2020</v>
          </cell>
          <cell r="M1514">
            <v>4291.5600000000004</v>
          </cell>
          <cell r="N1514">
            <v>4291.5600000000004</v>
          </cell>
          <cell r="O1514">
            <v>0</v>
          </cell>
          <cell r="P1514">
            <v>0</v>
          </cell>
          <cell r="Q1514">
            <v>0</v>
          </cell>
          <cell r="R1514">
            <v>0</v>
          </cell>
          <cell r="S1514">
            <v>0</v>
          </cell>
          <cell r="T1514" t="e">
            <v>#N/A</v>
          </cell>
          <cell r="U1514"/>
          <cell r="V1514">
            <v>1693.8900000000003</v>
          </cell>
          <cell r="W1514">
            <v>2597.67</v>
          </cell>
          <cell r="X1514">
            <v>0</v>
          </cell>
          <cell r="Y1514">
            <v>0</v>
          </cell>
          <cell r="Z1514">
            <v>2597.67</v>
          </cell>
          <cell r="AA1514">
            <v>0</v>
          </cell>
          <cell r="AB1514">
            <v>0</v>
          </cell>
          <cell r="AC1514">
            <v>0</v>
          </cell>
          <cell r="AD1514">
            <v>2597.67</v>
          </cell>
          <cell r="AE1514"/>
          <cell r="AF1514"/>
          <cell r="AG1514">
            <v>2597.67</v>
          </cell>
          <cell r="AH1514"/>
          <cell r="AI1514">
            <v>0</v>
          </cell>
          <cell r="AJ1514">
            <v>0</v>
          </cell>
          <cell r="AK1514">
            <v>0</v>
          </cell>
          <cell r="AL1514"/>
          <cell r="AM1514"/>
          <cell r="AN1514">
            <v>0</v>
          </cell>
          <cell r="AO1514"/>
          <cell r="AP1514">
            <v>0</v>
          </cell>
          <cell r="AQ1514">
            <v>0</v>
          </cell>
          <cell r="AR1514">
            <v>0</v>
          </cell>
          <cell r="AS1514"/>
          <cell r="AT1514"/>
          <cell r="AU1514">
            <v>0</v>
          </cell>
          <cell r="AV1514"/>
          <cell r="AW1514">
            <v>0</v>
          </cell>
          <cell r="AX1514">
            <v>0</v>
          </cell>
          <cell r="AY1514">
            <v>0</v>
          </cell>
          <cell r="AZ1514"/>
          <cell r="BA1514"/>
          <cell r="BB1514">
            <v>0</v>
          </cell>
          <cell r="BC1514"/>
          <cell r="BD1514"/>
          <cell r="BE1514"/>
          <cell r="BF1514">
            <v>0</v>
          </cell>
          <cell r="BG1514"/>
        </row>
        <row r="1515">
          <cell r="I1515" t="str">
            <v>1801870
(5230/18)</v>
          </cell>
          <cell r="J1515" t="str">
            <v>J_1801870-Р
5230/18</v>
          </cell>
          <cell r="K1515">
            <v>2019</v>
          </cell>
          <cell r="L1515">
            <v>2020</v>
          </cell>
          <cell r="M1515">
            <v>9402.02</v>
          </cell>
          <cell r="N1515">
            <v>9402.02</v>
          </cell>
          <cell r="O1515">
            <v>0</v>
          </cell>
          <cell r="P1515">
            <v>0</v>
          </cell>
          <cell r="Q1515">
            <v>0</v>
          </cell>
          <cell r="R1515">
            <v>0</v>
          </cell>
          <cell r="S1515">
            <v>0</v>
          </cell>
          <cell r="T1515" t="e">
            <v>#N/A</v>
          </cell>
          <cell r="U1515"/>
          <cell r="V1515">
            <v>4658.13</v>
          </cell>
          <cell r="W1515">
            <v>4743.8900000000003</v>
          </cell>
          <cell r="X1515">
            <v>0</v>
          </cell>
          <cell r="Y1515">
            <v>0</v>
          </cell>
          <cell r="Z1515">
            <v>4743.8900000000003</v>
          </cell>
          <cell r="AA1515">
            <v>0</v>
          </cell>
          <cell r="AB1515">
            <v>0</v>
          </cell>
          <cell r="AC1515">
            <v>0</v>
          </cell>
          <cell r="AD1515">
            <v>4743.8900000000003</v>
          </cell>
          <cell r="AE1515"/>
          <cell r="AF1515"/>
          <cell r="AG1515">
            <v>4743.8900000000003</v>
          </cell>
          <cell r="AH1515"/>
          <cell r="AI1515">
            <v>0</v>
          </cell>
          <cell r="AJ1515">
            <v>0</v>
          </cell>
          <cell r="AK1515">
            <v>0</v>
          </cell>
          <cell r="AL1515"/>
          <cell r="AM1515"/>
          <cell r="AN1515">
            <v>0</v>
          </cell>
          <cell r="AO1515"/>
          <cell r="AP1515">
            <v>0</v>
          </cell>
          <cell r="AQ1515">
            <v>0</v>
          </cell>
          <cell r="AR1515">
            <v>0</v>
          </cell>
          <cell r="AS1515"/>
          <cell r="AT1515"/>
          <cell r="AU1515">
            <v>0</v>
          </cell>
          <cell r="AV1515"/>
          <cell r="AW1515">
            <v>0</v>
          </cell>
          <cell r="AX1515">
            <v>0</v>
          </cell>
          <cell r="AY1515">
            <v>0</v>
          </cell>
          <cell r="AZ1515"/>
          <cell r="BA1515"/>
          <cell r="BB1515">
            <v>0</v>
          </cell>
          <cell r="BC1515"/>
          <cell r="BD1515"/>
          <cell r="BE1515"/>
          <cell r="BF1515">
            <v>0</v>
          </cell>
          <cell r="BG1515"/>
        </row>
        <row r="1516">
          <cell r="I1516" t="str">
            <v>ТУ№681/17
(5224/18)</v>
          </cell>
          <cell r="J1516" t="str">
            <v>I_ТУ № 681/17
(5224/18)</v>
          </cell>
          <cell r="K1516">
            <v>2018</v>
          </cell>
          <cell r="L1516">
            <v>2020</v>
          </cell>
          <cell r="M1516">
            <v>11811.6</v>
          </cell>
          <cell r="N1516">
            <v>11811.6</v>
          </cell>
          <cell r="O1516">
            <v>0</v>
          </cell>
          <cell r="P1516">
            <v>1</v>
          </cell>
          <cell r="Q1516">
            <v>1</v>
          </cell>
          <cell r="R1516">
            <v>0</v>
          </cell>
          <cell r="S1516">
            <v>2</v>
          </cell>
          <cell r="T1516" t="e">
            <v>#N/A</v>
          </cell>
          <cell r="U1516"/>
          <cell r="V1516">
            <v>847.10000000000036</v>
          </cell>
          <cell r="W1516">
            <v>10964.5</v>
          </cell>
          <cell r="X1516">
            <v>0</v>
          </cell>
          <cell r="Y1516">
            <v>0</v>
          </cell>
          <cell r="Z1516">
            <v>10964.5</v>
          </cell>
          <cell r="AA1516">
            <v>0</v>
          </cell>
          <cell r="AB1516">
            <v>1</v>
          </cell>
          <cell r="AC1516">
            <v>2</v>
          </cell>
          <cell r="AD1516">
            <v>3392.56</v>
          </cell>
          <cell r="AE1516"/>
          <cell r="AF1516"/>
          <cell r="AG1516">
            <v>3392.56</v>
          </cell>
          <cell r="AH1516"/>
          <cell r="AI1516">
            <v>0</v>
          </cell>
          <cell r="AJ1516">
            <v>0</v>
          </cell>
          <cell r="AK1516">
            <v>7571.94</v>
          </cell>
          <cell r="AL1516"/>
          <cell r="AM1516"/>
          <cell r="AN1516">
            <v>7571.94</v>
          </cell>
          <cell r="AO1516"/>
          <cell r="AP1516">
            <v>0</v>
          </cell>
          <cell r="AQ1516">
            <v>0</v>
          </cell>
          <cell r="AR1516">
            <v>0</v>
          </cell>
          <cell r="AS1516"/>
          <cell r="AT1516"/>
          <cell r="AU1516">
            <v>0</v>
          </cell>
          <cell r="AV1516"/>
          <cell r="AW1516">
            <v>0</v>
          </cell>
          <cell r="AX1516">
            <v>0</v>
          </cell>
          <cell r="AY1516">
            <v>0</v>
          </cell>
          <cell r="AZ1516"/>
          <cell r="BA1516"/>
          <cell r="BB1516">
            <v>0</v>
          </cell>
          <cell r="BC1516"/>
          <cell r="BD1516"/>
          <cell r="BE1516"/>
          <cell r="BF1516">
            <v>0</v>
          </cell>
          <cell r="BG1516"/>
        </row>
        <row r="1517">
          <cell r="I1517" t="str">
            <v>1823369(6021/19)</v>
          </cell>
          <cell r="J1517" t="str">
            <v>J_1823369 (6021/19)</v>
          </cell>
          <cell r="K1517">
            <v>2019</v>
          </cell>
          <cell r="L1517">
            <v>2022</v>
          </cell>
          <cell r="M1517">
            <v>421</v>
          </cell>
          <cell r="N1517">
            <v>421</v>
          </cell>
          <cell r="O1517">
            <v>0</v>
          </cell>
          <cell r="P1517">
            <v>0.25</v>
          </cell>
          <cell r="Q1517">
            <v>0.25</v>
          </cell>
          <cell r="R1517">
            <v>0</v>
          </cell>
          <cell r="S1517">
            <v>0</v>
          </cell>
          <cell r="T1517" t="e">
            <v>#N/A</v>
          </cell>
          <cell r="U1517"/>
          <cell r="V1517">
            <v>0.24000000000000909</v>
          </cell>
          <cell r="W1517">
            <v>420.76</v>
          </cell>
          <cell r="X1517">
            <v>0</v>
          </cell>
          <cell r="Y1517">
            <v>0</v>
          </cell>
          <cell r="Z1517">
            <v>420.76</v>
          </cell>
          <cell r="AA1517">
            <v>0</v>
          </cell>
          <cell r="AB1517">
            <v>0</v>
          </cell>
          <cell r="AC1517">
            <v>0</v>
          </cell>
          <cell r="AD1517">
            <v>10</v>
          </cell>
          <cell r="AE1517"/>
          <cell r="AF1517"/>
          <cell r="AG1517">
            <v>10</v>
          </cell>
          <cell r="AH1517"/>
          <cell r="AI1517">
            <v>0</v>
          </cell>
          <cell r="AJ1517">
            <v>0</v>
          </cell>
          <cell r="AK1517">
            <v>10</v>
          </cell>
          <cell r="AL1517"/>
          <cell r="AM1517"/>
          <cell r="AN1517">
            <v>10</v>
          </cell>
          <cell r="AO1517"/>
          <cell r="AP1517">
            <v>0.25</v>
          </cell>
          <cell r="AQ1517">
            <v>0</v>
          </cell>
          <cell r="AR1517">
            <v>400.76</v>
          </cell>
          <cell r="AS1517"/>
          <cell r="AT1517"/>
          <cell r="AU1517">
            <v>400.76</v>
          </cell>
          <cell r="AV1517"/>
          <cell r="AW1517">
            <v>0</v>
          </cell>
          <cell r="AX1517">
            <v>0</v>
          </cell>
          <cell r="AY1517">
            <v>0</v>
          </cell>
          <cell r="AZ1517"/>
          <cell r="BA1517"/>
          <cell r="BB1517">
            <v>0</v>
          </cell>
          <cell r="BC1517"/>
          <cell r="BD1517"/>
          <cell r="BE1517"/>
          <cell r="BF1517">
            <v>0</v>
          </cell>
          <cell r="BG1517"/>
        </row>
        <row r="1518">
          <cell r="I1518" t="str">
            <v>1903588
(6107/19)</v>
          </cell>
          <cell r="J1518" t="str">
            <v>J_1903588
(6107/19 )</v>
          </cell>
          <cell r="K1518">
            <v>2019</v>
          </cell>
          <cell r="L1518">
            <v>2020</v>
          </cell>
          <cell r="M1518">
            <v>1493.25</v>
          </cell>
          <cell r="N1518">
            <v>1493.25</v>
          </cell>
          <cell r="O1518">
            <v>0</v>
          </cell>
          <cell r="P1518">
            <v>0.6</v>
          </cell>
          <cell r="Q1518">
            <v>0.6</v>
          </cell>
          <cell r="R1518">
            <v>0</v>
          </cell>
          <cell r="S1518">
            <v>0</v>
          </cell>
          <cell r="T1518" t="e">
            <v>#N/A</v>
          </cell>
          <cell r="U1518"/>
          <cell r="V1518">
            <v>228.80999999999995</v>
          </cell>
          <cell r="W1518">
            <v>1264.44</v>
          </cell>
          <cell r="X1518">
            <v>0</v>
          </cell>
          <cell r="Y1518">
            <v>0</v>
          </cell>
          <cell r="Z1518">
            <v>1264.44</v>
          </cell>
          <cell r="AA1518">
            <v>0</v>
          </cell>
          <cell r="AB1518">
            <v>0.6</v>
          </cell>
          <cell r="AC1518">
            <v>0</v>
          </cell>
          <cell r="AD1518">
            <v>1264.44</v>
          </cell>
          <cell r="AE1518"/>
          <cell r="AF1518"/>
          <cell r="AG1518">
            <v>1264.44</v>
          </cell>
          <cell r="AH1518"/>
          <cell r="AI1518">
            <v>0</v>
          </cell>
          <cell r="AJ1518">
            <v>0</v>
          </cell>
          <cell r="AK1518">
            <v>0</v>
          </cell>
          <cell r="AL1518"/>
          <cell r="AM1518"/>
          <cell r="AN1518">
            <v>0</v>
          </cell>
          <cell r="AO1518"/>
          <cell r="AP1518">
            <v>0</v>
          </cell>
          <cell r="AQ1518">
            <v>0</v>
          </cell>
          <cell r="AR1518">
            <v>0</v>
          </cell>
          <cell r="AS1518"/>
          <cell r="AT1518"/>
          <cell r="AU1518">
            <v>0</v>
          </cell>
          <cell r="AV1518"/>
          <cell r="AW1518">
            <v>0</v>
          </cell>
          <cell r="AX1518">
            <v>0</v>
          </cell>
          <cell r="AY1518">
            <v>0</v>
          </cell>
          <cell r="AZ1518"/>
          <cell r="BA1518"/>
          <cell r="BB1518">
            <v>0</v>
          </cell>
          <cell r="BC1518"/>
          <cell r="BD1518"/>
          <cell r="BE1518"/>
          <cell r="BF1518">
            <v>0</v>
          </cell>
          <cell r="BG1518"/>
        </row>
        <row r="1519">
          <cell r="I1519" t="str">
            <v>5/17/2(1914248)
(6239/19)</v>
          </cell>
          <cell r="J1519" t="str">
            <v>J_5/17/2 (1914248)
(6239/19)</v>
          </cell>
          <cell r="K1519">
            <v>2020</v>
          </cell>
          <cell r="L1519">
            <v>2020</v>
          </cell>
          <cell r="M1519">
            <v>1235.5999999999999</v>
          </cell>
          <cell r="N1519">
            <v>1235.5999999999999</v>
          </cell>
          <cell r="O1519">
            <v>0</v>
          </cell>
          <cell r="P1519">
            <v>0.4</v>
          </cell>
          <cell r="Q1519">
            <v>0.4</v>
          </cell>
          <cell r="R1519">
            <v>0</v>
          </cell>
          <cell r="S1519">
            <v>0</v>
          </cell>
          <cell r="T1519" t="e">
            <v>#N/A</v>
          </cell>
          <cell r="U1519"/>
          <cell r="V1519">
            <v>99.619999999999891</v>
          </cell>
          <cell r="W1519">
            <v>1135.98</v>
          </cell>
          <cell r="X1519">
            <v>0</v>
          </cell>
          <cell r="Y1519">
            <v>0</v>
          </cell>
          <cell r="Z1519">
            <v>1135.98</v>
          </cell>
          <cell r="AA1519">
            <v>0</v>
          </cell>
          <cell r="AB1519">
            <v>0.4</v>
          </cell>
          <cell r="AC1519">
            <v>0</v>
          </cell>
          <cell r="AD1519">
            <v>1135.98</v>
          </cell>
          <cell r="AE1519"/>
          <cell r="AF1519"/>
          <cell r="AG1519">
            <v>1135.98</v>
          </cell>
          <cell r="AH1519"/>
          <cell r="AI1519">
            <v>0</v>
          </cell>
          <cell r="AJ1519">
            <v>0</v>
          </cell>
          <cell r="AK1519">
            <v>0</v>
          </cell>
          <cell r="AL1519"/>
          <cell r="AM1519"/>
          <cell r="AN1519">
            <v>0</v>
          </cell>
          <cell r="AO1519"/>
          <cell r="AP1519">
            <v>0</v>
          </cell>
          <cell r="AQ1519">
            <v>0</v>
          </cell>
          <cell r="AR1519">
            <v>0</v>
          </cell>
          <cell r="AS1519"/>
          <cell r="AT1519"/>
          <cell r="AU1519">
            <v>0</v>
          </cell>
          <cell r="AV1519"/>
          <cell r="AW1519">
            <v>0</v>
          </cell>
          <cell r="AX1519">
            <v>0</v>
          </cell>
          <cell r="AY1519">
            <v>0</v>
          </cell>
          <cell r="AZ1519"/>
          <cell r="BA1519"/>
          <cell r="BB1519">
            <v>0</v>
          </cell>
          <cell r="BC1519"/>
          <cell r="BD1519"/>
          <cell r="BE1519"/>
          <cell r="BF1519">
            <v>0</v>
          </cell>
          <cell r="BG1519"/>
        </row>
        <row r="1520">
          <cell r="I1520"/>
          <cell r="J1520"/>
          <cell r="K1520"/>
          <cell r="L1520"/>
          <cell r="M1520">
            <v>19443.77</v>
          </cell>
          <cell r="N1520" t="e">
            <v>#N/A</v>
          </cell>
          <cell r="O1520" t="e">
            <v>#N/A</v>
          </cell>
          <cell r="P1520">
            <v>0</v>
          </cell>
          <cell r="Q1520" t="e">
            <v>#N/A</v>
          </cell>
          <cell r="R1520" t="e">
            <v>#N/A</v>
          </cell>
          <cell r="S1520">
            <v>0</v>
          </cell>
          <cell r="T1520" t="e">
            <v>#N/A</v>
          </cell>
          <cell r="U1520"/>
          <cell r="V1520">
            <v>19443.77</v>
          </cell>
          <cell r="W1520">
            <v>0</v>
          </cell>
          <cell r="X1520">
            <v>0</v>
          </cell>
          <cell r="Y1520">
            <v>0</v>
          </cell>
          <cell r="Z1520">
            <v>0</v>
          </cell>
          <cell r="AA1520">
            <v>0</v>
          </cell>
          <cell r="AB1520"/>
          <cell r="AC1520"/>
          <cell r="AD1520">
            <v>0</v>
          </cell>
          <cell r="AE1520"/>
          <cell r="AF1520">
            <v>0</v>
          </cell>
          <cell r="AG1520"/>
          <cell r="AH1520">
            <v>0</v>
          </cell>
          <cell r="AI1520"/>
          <cell r="AJ1520"/>
          <cell r="AK1520">
            <v>0</v>
          </cell>
          <cell r="AL1520">
            <v>0</v>
          </cell>
          <cell r="AM1520">
            <v>0</v>
          </cell>
          <cell r="AN1520"/>
          <cell r="AO1520">
            <v>0</v>
          </cell>
          <cell r="AP1520"/>
          <cell r="AQ1520"/>
          <cell r="AR1520">
            <v>0</v>
          </cell>
          <cell r="AS1520">
            <v>0</v>
          </cell>
          <cell r="AT1520">
            <v>0</v>
          </cell>
          <cell r="AU1520"/>
          <cell r="AV1520">
            <v>0</v>
          </cell>
          <cell r="AW1520"/>
          <cell r="AX1520"/>
          <cell r="AY1520">
            <v>0</v>
          </cell>
          <cell r="AZ1520">
            <v>0</v>
          </cell>
          <cell r="BA1520">
            <v>0</v>
          </cell>
          <cell r="BB1520"/>
          <cell r="BC1520">
            <v>0</v>
          </cell>
          <cell r="BD1520">
            <v>0</v>
          </cell>
          <cell r="BE1520">
            <v>0</v>
          </cell>
          <cell r="BF1520">
            <v>0</v>
          </cell>
          <cell r="BG1520">
            <v>0</v>
          </cell>
        </row>
        <row r="1521">
          <cell r="I1521" t="str">
            <v>1803119
(5025/18)</v>
          </cell>
          <cell r="J1521" t="str">
            <v>I_1803119
(5025/18)</v>
          </cell>
          <cell r="K1521">
            <v>2019</v>
          </cell>
          <cell r="L1521">
            <v>2020</v>
          </cell>
          <cell r="M1521">
            <v>4695.67</v>
          </cell>
          <cell r="N1521">
            <v>4695.67</v>
          </cell>
          <cell r="O1521">
            <v>0</v>
          </cell>
          <cell r="P1521">
            <v>0</v>
          </cell>
          <cell r="Q1521">
            <v>0</v>
          </cell>
          <cell r="R1521">
            <v>0</v>
          </cell>
          <cell r="S1521">
            <v>0</v>
          </cell>
          <cell r="T1521" t="e">
            <v>#N/A</v>
          </cell>
          <cell r="U1521"/>
          <cell r="V1521">
            <v>1110.6100000000001</v>
          </cell>
          <cell r="W1521">
            <v>3585.06</v>
          </cell>
          <cell r="X1521">
            <v>0</v>
          </cell>
          <cell r="Y1521">
            <v>0</v>
          </cell>
          <cell r="Z1521">
            <v>3585.06</v>
          </cell>
          <cell r="AA1521">
            <v>0</v>
          </cell>
          <cell r="AB1521">
            <v>0</v>
          </cell>
          <cell r="AC1521">
            <v>0</v>
          </cell>
          <cell r="AD1521">
            <v>3585.06</v>
          </cell>
          <cell r="AE1521"/>
          <cell r="AF1521"/>
          <cell r="AG1521">
            <v>3585.06</v>
          </cell>
          <cell r="AH1521"/>
          <cell r="AI1521">
            <v>0</v>
          </cell>
          <cell r="AJ1521">
            <v>0</v>
          </cell>
          <cell r="AK1521">
            <v>0</v>
          </cell>
          <cell r="AL1521"/>
          <cell r="AM1521"/>
          <cell r="AN1521">
            <v>0</v>
          </cell>
          <cell r="AO1521"/>
          <cell r="AP1521">
            <v>0</v>
          </cell>
          <cell r="AQ1521">
            <v>0</v>
          </cell>
          <cell r="AR1521">
            <v>0</v>
          </cell>
          <cell r="AS1521"/>
          <cell r="AT1521"/>
          <cell r="AU1521">
            <v>0</v>
          </cell>
          <cell r="AV1521"/>
          <cell r="AW1521">
            <v>0</v>
          </cell>
          <cell r="AX1521">
            <v>0</v>
          </cell>
          <cell r="AY1521">
            <v>0</v>
          </cell>
          <cell r="AZ1521"/>
          <cell r="BA1521"/>
          <cell r="BB1521">
            <v>0</v>
          </cell>
          <cell r="BC1521"/>
          <cell r="BD1521"/>
          <cell r="BE1521"/>
          <cell r="BF1521">
            <v>0</v>
          </cell>
          <cell r="BG1521"/>
        </row>
        <row r="1522">
          <cell r="I1522" t="str">
            <v>1900967 (5998/19)</v>
          </cell>
          <cell r="J1522" t="str">
            <v>J_1900967 (5998/19)</v>
          </cell>
          <cell r="K1522">
            <v>2020</v>
          </cell>
          <cell r="L1522">
            <v>2020</v>
          </cell>
          <cell r="M1522">
            <v>1454.77</v>
          </cell>
          <cell r="N1522">
            <v>1454.77</v>
          </cell>
          <cell r="O1522">
            <v>0</v>
          </cell>
          <cell r="P1522">
            <v>0.6</v>
          </cell>
          <cell r="Q1522">
            <v>0.6</v>
          </cell>
          <cell r="R1522">
            <v>0</v>
          </cell>
          <cell r="S1522">
            <v>0</v>
          </cell>
          <cell r="T1522" t="e">
            <v>#N/A</v>
          </cell>
          <cell r="U1522"/>
          <cell r="V1522">
            <v>37.509999999999991</v>
          </cell>
          <cell r="W1522">
            <v>1417.26</v>
          </cell>
          <cell r="X1522">
            <v>0</v>
          </cell>
          <cell r="Y1522">
            <v>0</v>
          </cell>
          <cell r="Z1522">
            <v>1417.26</v>
          </cell>
          <cell r="AA1522">
            <v>0</v>
          </cell>
          <cell r="AB1522">
            <v>0.6</v>
          </cell>
          <cell r="AC1522">
            <v>0</v>
          </cell>
          <cell r="AD1522">
            <v>1417.26</v>
          </cell>
          <cell r="AE1522"/>
          <cell r="AF1522"/>
          <cell r="AG1522">
            <v>1417.26</v>
          </cell>
          <cell r="AH1522"/>
          <cell r="AI1522">
            <v>0</v>
          </cell>
          <cell r="AJ1522">
            <v>0</v>
          </cell>
          <cell r="AK1522">
            <v>0</v>
          </cell>
          <cell r="AL1522"/>
          <cell r="AM1522"/>
          <cell r="AN1522">
            <v>0</v>
          </cell>
          <cell r="AO1522"/>
          <cell r="AP1522">
            <v>0</v>
          </cell>
          <cell r="AQ1522">
            <v>0</v>
          </cell>
          <cell r="AR1522">
            <v>0</v>
          </cell>
          <cell r="AS1522"/>
          <cell r="AT1522"/>
          <cell r="AU1522">
            <v>0</v>
          </cell>
          <cell r="AV1522"/>
          <cell r="AW1522">
            <v>0</v>
          </cell>
          <cell r="AX1522">
            <v>0</v>
          </cell>
          <cell r="AY1522">
            <v>0</v>
          </cell>
          <cell r="AZ1522"/>
          <cell r="BA1522"/>
          <cell r="BB1522">
            <v>0</v>
          </cell>
          <cell r="BC1522"/>
          <cell r="BD1522"/>
          <cell r="BE1522"/>
          <cell r="BF1522">
            <v>0</v>
          </cell>
          <cell r="BG1522"/>
        </row>
        <row r="1523">
          <cell r="I1523" t="str">
            <v>1707635
(4039/17)</v>
          </cell>
          <cell r="J1523" t="str">
            <v>I_1707635
(4039/17)</v>
          </cell>
          <cell r="K1523">
            <v>2017</v>
          </cell>
          <cell r="L1523">
            <v>2022</v>
          </cell>
          <cell r="M1523">
            <v>781.05</v>
          </cell>
          <cell r="N1523">
            <v>781.05</v>
          </cell>
          <cell r="O1523">
            <v>0</v>
          </cell>
          <cell r="P1523">
            <v>0.1</v>
          </cell>
          <cell r="Q1523">
            <v>0.1</v>
          </cell>
          <cell r="R1523">
            <v>0</v>
          </cell>
          <cell r="S1523">
            <v>0</v>
          </cell>
          <cell r="T1523" t="e">
            <v>#N/A</v>
          </cell>
          <cell r="U1523"/>
          <cell r="V1523">
            <v>751.05</v>
          </cell>
          <cell r="W1523">
            <v>30</v>
          </cell>
          <cell r="X1523">
            <v>0</v>
          </cell>
          <cell r="Y1523">
            <v>0</v>
          </cell>
          <cell r="Z1523">
            <v>30</v>
          </cell>
          <cell r="AA1523">
            <v>0</v>
          </cell>
          <cell r="AB1523">
            <v>0</v>
          </cell>
          <cell r="AC1523">
            <v>0</v>
          </cell>
          <cell r="AD1523">
            <v>10</v>
          </cell>
          <cell r="AE1523"/>
          <cell r="AF1523"/>
          <cell r="AG1523">
            <v>10</v>
          </cell>
          <cell r="AH1523"/>
          <cell r="AI1523">
            <v>0</v>
          </cell>
          <cell r="AJ1523">
            <v>0</v>
          </cell>
          <cell r="AK1523">
            <v>10</v>
          </cell>
          <cell r="AL1523"/>
          <cell r="AM1523"/>
          <cell r="AN1523">
            <v>10</v>
          </cell>
          <cell r="AO1523"/>
          <cell r="AP1523">
            <v>0.1</v>
          </cell>
          <cell r="AQ1523">
            <v>0</v>
          </cell>
          <cell r="AR1523">
            <v>10</v>
          </cell>
          <cell r="AS1523"/>
          <cell r="AT1523"/>
          <cell r="AU1523">
            <v>10</v>
          </cell>
          <cell r="AV1523"/>
          <cell r="AW1523">
            <v>0</v>
          </cell>
          <cell r="AX1523">
            <v>0</v>
          </cell>
          <cell r="AY1523">
            <v>0</v>
          </cell>
          <cell r="AZ1523"/>
          <cell r="BA1523"/>
          <cell r="BB1523">
            <v>0</v>
          </cell>
          <cell r="BC1523"/>
          <cell r="BD1523"/>
          <cell r="BE1523"/>
          <cell r="BF1523">
            <v>0</v>
          </cell>
          <cell r="BG1523"/>
        </row>
        <row r="1524">
          <cell r="I1524" t="str">
            <v>1822763(5863/19)</v>
          </cell>
          <cell r="J1524" t="str">
            <v>J_1822763 (5863/19 )</v>
          </cell>
          <cell r="K1524">
            <v>2019</v>
          </cell>
          <cell r="L1524">
            <v>2020</v>
          </cell>
          <cell r="M1524">
            <v>3385.69</v>
          </cell>
          <cell r="N1524">
            <v>3385.69</v>
          </cell>
          <cell r="O1524">
            <v>0</v>
          </cell>
          <cell r="P1524">
            <v>0.7</v>
          </cell>
          <cell r="Q1524">
            <v>0.7</v>
          </cell>
          <cell r="R1524">
            <v>0</v>
          </cell>
          <cell r="S1524">
            <v>0</v>
          </cell>
          <cell r="T1524" t="e">
            <v>#N/A</v>
          </cell>
          <cell r="U1524"/>
          <cell r="V1524">
            <v>279.30000000000018</v>
          </cell>
          <cell r="W1524">
            <v>3106.39</v>
          </cell>
          <cell r="X1524">
            <v>0</v>
          </cell>
          <cell r="Y1524">
            <v>0</v>
          </cell>
          <cell r="Z1524">
            <v>3106.39</v>
          </cell>
          <cell r="AA1524">
            <v>0</v>
          </cell>
          <cell r="AB1524">
            <v>0.7</v>
          </cell>
          <cell r="AC1524">
            <v>0</v>
          </cell>
          <cell r="AD1524">
            <v>3106.39</v>
          </cell>
          <cell r="AE1524"/>
          <cell r="AF1524"/>
          <cell r="AG1524">
            <v>3106.39</v>
          </cell>
          <cell r="AH1524"/>
          <cell r="AI1524">
            <v>0</v>
          </cell>
          <cell r="AJ1524">
            <v>0</v>
          </cell>
          <cell r="AK1524">
            <v>0</v>
          </cell>
          <cell r="AL1524"/>
          <cell r="AM1524"/>
          <cell r="AN1524">
            <v>0</v>
          </cell>
          <cell r="AO1524"/>
          <cell r="AP1524">
            <v>0</v>
          </cell>
          <cell r="AQ1524">
            <v>0</v>
          </cell>
          <cell r="AR1524">
            <v>0</v>
          </cell>
          <cell r="AS1524"/>
          <cell r="AT1524"/>
          <cell r="AU1524">
            <v>0</v>
          </cell>
          <cell r="AV1524"/>
          <cell r="AW1524">
            <v>0</v>
          </cell>
          <cell r="AX1524">
            <v>0</v>
          </cell>
          <cell r="AY1524">
            <v>0</v>
          </cell>
          <cell r="AZ1524"/>
          <cell r="BA1524"/>
          <cell r="BB1524">
            <v>0</v>
          </cell>
          <cell r="BC1524"/>
          <cell r="BD1524"/>
          <cell r="BE1524"/>
          <cell r="BF1524">
            <v>0</v>
          </cell>
          <cell r="BG1524"/>
        </row>
        <row r="1525">
          <cell r="I1525" t="str">
            <v>1908809 (6323/20)</v>
          </cell>
          <cell r="J1525" t="str">
            <v>K_1908809 (6323/20)</v>
          </cell>
          <cell r="K1525">
            <v>2020</v>
          </cell>
          <cell r="L1525">
            <v>2021</v>
          </cell>
          <cell r="M1525">
            <v>9126.59</v>
          </cell>
          <cell r="N1525">
            <v>9126.59</v>
          </cell>
          <cell r="O1525">
            <v>0</v>
          </cell>
          <cell r="P1525">
            <v>0.57999999999999996</v>
          </cell>
          <cell r="Q1525">
            <v>0.57999999999999996</v>
          </cell>
          <cell r="R1525">
            <v>0</v>
          </cell>
          <cell r="S1525">
            <v>0</v>
          </cell>
          <cell r="T1525" t="e">
            <v>#N/A</v>
          </cell>
          <cell r="U1525"/>
          <cell r="V1525">
            <v>0</v>
          </cell>
          <cell r="W1525">
            <v>9126.59</v>
          </cell>
          <cell r="X1525">
            <v>0</v>
          </cell>
          <cell r="Y1525">
            <v>0</v>
          </cell>
          <cell r="Z1525">
            <v>9126.59</v>
          </cell>
          <cell r="AA1525">
            <v>0</v>
          </cell>
          <cell r="AB1525">
            <v>0</v>
          </cell>
          <cell r="AC1525">
            <v>0</v>
          </cell>
          <cell r="AD1525">
            <v>811.84</v>
          </cell>
          <cell r="AE1525"/>
          <cell r="AF1525"/>
          <cell r="AG1525">
            <v>811.84</v>
          </cell>
          <cell r="AH1525"/>
          <cell r="AI1525">
            <v>0.57999999999999996</v>
          </cell>
          <cell r="AJ1525">
            <v>0</v>
          </cell>
          <cell r="AK1525">
            <v>8314.75</v>
          </cell>
          <cell r="AL1525"/>
          <cell r="AM1525"/>
          <cell r="AN1525">
            <v>8314.75</v>
          </cell>
          <cell r="AO1525"/>
          <cell r="AP1525">
            <v>0</v>
          </cell>
          <cell r="AQ1525">
            <v>0</v>
          </cell>
          <cell r="AR1525">
            <v>0</v>
          </cell>
          <cell r="AS1525"/>
          <cell r="AT1525"/>
          <cell r="AU1525">
            <v>0</v>
          </cell>
          <cell r="AV1525"/>
          <cell r="AW1525">
            <v>0</v>
          </cell>
          <cell r="AX1525">
            <v>0</v>
          </cell>
          <cell r="AY1525">
            <v>0</v>
          </cell>
          <cell r="AZ1525"/>
          <cell r="BA1525"/>
          <cell r="BB1525">
            <v>0</v>
          </cell>
          <cell r="BC1525"/>
          <cell r="BD1525"/>
          <cell r="BE1525"/>
          <cell r="BF1525">
            <v>0</v>
          </cell>
          <cell r="BG1525"/>
        </row>
        <row r="1526">
          <cell r="I1526"/>
          <cell r="J1526"/>
          <cell r="K1526"/>
          <cell r="L1526"/>
          <cell r="M1526">
            <v>23490.89</v>
          </cell>
          <cell r="N1526" t="e">
            <v>#N/A</v>
          </cell>
          <cell r="O1526" t="e">
            <v>#N/A</v>
          </cell>
          <cell r="P1526">
            <v>0</v>
          </cell>
          <cell r="Q1526" t="e">
            <v>#N/A</v>
          </cell>
          <cell r="R1526" t="e">
            <v>#N/A</v>
          </cell>
          <cell r="S1526">
            <v>0</v>
          </cell>
          <cell r="T1526" t="e">
            <v>#N/A</v>
          </cell>
          <cell r="U1526"/>
          <cell r="V1526">
            <v>23490.89</v>
          </cell>
          <cell r="W1526">
            <v>0</v>
          </cell>
          <cell r="X1526">
            <v>0</v>
          </cell>
          <cell r="Y1526">
            <v>0</v>
          </cell>
          <cell r="Z1526">
            <v>0</v>
          </cell>
          <cell r="AA1526">
            <v>0</v>
          </cell>
          <cell r="AB1526"/>
          <cell r="AC1526"/>
          <cell r="AD1526">
            <v>0</v>
          </cell>
          <cell r="AE1526"/>
          <cell r="AF1526">
            <v>0</v>
          </cell>
          <cell r="AG1526"/>
          <cell r="AH1526">
            <v>0</v>
          </cell>
          <cell r="AI1526"/>
          <cell r="AJ1526"/>
          <cell r="AK1526">
            <v>0</v>
          </cell>
          <cell r="AL1526">
            <v>0</v>
          </cell>
          <cell r="AM1526">
            <v>0</v>
          </cell>
          <cell r="AN1526"/>
          <cell r="AO1526">
            <v>0</v>
          </cell>
          <cell r="AP1526"/>
          <cell r="AQ1526"/>
          <cell r="AR1526">
            <v>0</v>
          </cell>
          <cell r="AS1526">
            <v>0</v>
          </cell>
          <cell r="AT1526">
            <v>0</v>
          </cell>
          <cell r="AU1526"/>
          <cell r="AV1526">
            <v>0</v>
          </cell>
          <cell r="AW1526"/>
          <cell r="AX1526"/>
          <cell r="AY1526">
            <v>0</v>
          </cell>
          <cell r="AZ1526">
            <v>0</v>
          </cell>
          <cell r="BA1526">
            <v>0</v>
          </cell>
          <cell r="BB1526"/>
          <cell r="BC1526">
            <v>0</v>
          </cell>
          <cell r="BD1526">
            <v>0</v>
          </cell>
          <cell r="BE1526">
            <v>0</v>
          </cell>
          <cell r="BF1526">
            <v>0</v>
          </cell>
          <cell r="BG1526">
            <v>0</v>
          </cell>
        </row>
        <row r="1527">
          <cell r="I1527" t="str">
            <v>1811061
(5542/18)</v>
          </cell>
          <cell r="J1527" t="str">
            <v>J_1811061
(5542/18)</v>
          </cell>
          <cell r="K1527">
            <v>2019</v>
          </cell>
          <cell r="L1527">
            <v>2021</v>
          </cell>
          <cell r="M1527">
            <v>23490.89</v>
          </cell>
          <cell r="N1527">
            <v>23490.89</v>
          </cell>
          <cell r="O1527">
            <v>0</v>
          </cell>
          <cell r="P1527">
            <v>4</v>
          </cell>
          <cell r="Q1527">
            <v>4</v>
          </cell>
          <cell r="R1527">
            <v>0</v>
          </cell>
          <cell r="S1527">
            <v>0</v>
          </cell>
          <cell r="T1527" t="e">
            <v>#N/A</v>
          </cell>
          <cell r="U1527"/>
          <cell r="V1527">
            <v>10.229999999999563</v>
          </cell>
          <cell r="W1527">
            <v>23480.66</v>
          </cell>
          <cell r="X1527">
            <v>0</v>
          </cell>
          <cell r="Y1527">
            <v>0</v>
          </cell>
          <cell r="Z1527">
            <v>23480.66</v>
          </cell>
          <cell r="AA1527">
            <v>0</v>
          </cell>
          <cell r="AB1527">
            <v>0</v>
          </cell>
          <cell r="AC1527">
            <v>0</v>
          </cell>
          <cell r="AD1527">
            <v>4997.38</v>
          </cell>
          <cell r="AE1527"/>
          <cell r="AF1527"/>
          <cell r="AG1527">
            <v>4997.38</v>
          </cell>
          <cell r="AH1527"/>
          <cell r="AI1527">
            <v>4</v>
          </cell>
          <cell r="AJ1527">
            <v>0</v>
          </cell>
          <cell r="AK1527">
            <v>18483.28</v>
          </cell>
          <cell r="AL1527"/>
          <cell r="AM1527"/>
          <cell r="AN1527">
            <v>18483.28</v>
          </cell>
          <cell r="AO1527"/>
          <cell r="AP1527">
            <v>0</v>
          </cell>
          <cell r="AQ1527">
            <v>0</v>
          </cell>
          <cell r="AR1527">
            <v>0</v>
          </cell>
          <cell r="AS1527"/>
          <cell r="AT1527"/>
          <cell r="AU1527">
            <v>0</v>
          </cell>
          <cell r="AV1527"/>
          <cell r="AW1527">
            <v>0</v>
          </cell>
          <cell r="AX1527">
            <v>0</v>
          </cell>
          <cell r="AY1527">
            <v>0</v>
          </cell>
          <cell r="AZ1527"/>
          <cell r="BA1527"/>
          <cell r="BB1527">
            <v>0</v>
          </cell>
          <cell r="BC1527"/>
          <cell r="BD1527"/>
          <cell r="BE1527"/>
          <cell r="BF1527">
            <v>0</v>
          </cell>
          <cell r="BG1527"/>
        </row>
        <row r="1528">
          <cell r="I1528"/>
          <cell r="J1528"/>
          <cell r="K1528"/>
          <cell r="L1528"/>
          <cell r="M1528">
            <v>87259.58</v>
          </cell>
          <cell r="N1528" t="e">
            <v>#N/A</v>
          </cell>
          <cell r="O1528" t="e">
            <v>#N/A</v>
          </cell>
          <cell r="P1528">
            <v>0</v>
          </cell>
          <cell r="Q1528" t="e">
            <v>#N/A</v>
          </cell>
          <cell r="R1528" t="e">
            <v>#N/A</v>
          </cell>
          <cell r="S1528">
            <v>0</v>
          </cell>
          <cell r="T1528" t="e">
            <v>#N/A</v>
          </cell>
          <cell r="U1528"/>
          <cell r="V1528">
            <v>87259.58</v>
          </cell>
          <cell r="W1528">
            <v>0</v>
          </cell>
          <cell r="X1528">
            <v>0</v>
          </cell>
          <cell r="Y1528">
            <v>0</v>
          </cell>
          <cell r="Z1528">
            <v>0</v>
          </cell>
          <cell r="AA1528">
            <v>0</v>
          </cell>
          <cell r="AB1528"/>
          <cell r="AC1528"/>
          <cell r="AD1528">
            <v>0</v>
          </cell>
          <cell r="AE1528"/>
          <cell r="AF1528">
            <v>0</v>
          </cell>
          <cell r="AG1528"/>
          <cell r="AH1528">
            <v>0</v>
          </cell>
          <cell r="AI1528"/>
          <cell r="AJ1528"/>
          <cell r="AK1528">
            <v>0</v>
          </cell>
          <cell r="AL1528">
            <v>0</v>
          </cell>
          <cell r="AM1528">
            <v>0</v>
          </cell>
          <cell r="AN1528"/>
          <cell r="AO1528">
            <v>0</v>
          </cell>
          <cell r="AP1528"/>
          <cell r="AQ1528"/>
          <cell r="AR1528">
            <v>0</v>
          </cell>
          <cell r="AS1528">
            <v>0</v>
          </cell>
          <cell r="AT1528">
            <v>0</v>
          </cell>
          <cell r="AU1528"/>
          <cell r="AV1528">
            <v>0</v>
          </cell>
          <cell r="AW1528"/>
          <cell r="AX1528"/>
          <cell r="AY1528">
            <v>0</v>
          </cell>
          <cell r="AZ1528">
            <v>0</v>
          </cell>
          <cell r="BA1528">
            <v>0</v>
          </cell>
          <cell r="BB1528"/>
          <cell r="BC1528">
            <v>0</v>
          </cell>
          <cell r="BD1528">
            <v>0</v>
          </cell>
          <cell r="BE1528">
            <v>0</v>
          </cell>
          <cell r="BF1528">
            <v>0</v>
          </cell>
          <cell r="BG1528">
            <v>0</v>
          </cell>
        </row>
        <row r="1529">
          <cell r="I1529" t="str">
            <v>144545/Р/1/ЦА
(1344/14)</v>
          </cell>
          <cell r="J1529" t="str">
            <v>F_144545/Р/1/ЦА
(1344/14)</v>
          </cell>
          <cell r="K1529">
            <v>2015</v>
          </cell>
          <cell r="L1529">
            <v>2020</v>
          </cell>
          <cell r="M1529">
            <v>20691.400000000001</v>
          </cell>
          <cell r="N1529">
            <v>20691.400000000001</v>
          </cell>
          <cell r="O1529">
            <v>0</v>
          </cell>
          <cell r="P1529">
            <v>3.4</v>
          </cell>
          <cell r="Q1529">
            <v>3.4</v>
          </cell>
          <cell r="R1529">
            <v>0</v>
          </cell>
          <cell r="S1529">
            <v>0</v>
          </cell>
          <cell r="T1529" t="e">
            <v>#N/A</v>
          </cell>
          <cell r="U1529"/>
          <cell r="V1529">
            <v>18001.39</v>
          </cell>
          <cell r="W1529">
            <v>2690.01</v>
          </cell>
          <cell r="X1529">
            <v>0</v>
          </cell>
          <cell r="Y1529">
            <v>0</v>
          </cell>
          <cell r="Z1529">
            <v>2690.01</v>
          </cell>
          <cell r="AA1529">
            <v>0</v>
          </cell>
          <cell r="AB1529">
            <v>3.4</v>
          </cell>
          <cell r="AC1529">
            <v>0</v>
          </cell>
          <cell r="AD1529">
            <v>2690.01</v>
          </cell>
          <cell r="AE1529"/>
          <cell r="AF1529"/>
          <cell r="AG1529">
            <v>2690.01</v>
          </cell>
          <cell r="AH1529"/>
          <cell r="AI1529">
            <v>0</v>
          </cell>
          <cell r="AJ1529">
            <v>0</v>
          </cell>
          <cell r="AK1529">
            <v>0</v>
          </cell>
          <cell r="AL1529"/>
          <cell r="AM1529"/>
          <cell r="AN1529">
            <v>0</v>
          </cell>
          <cell r="AO1529"/>
          <cell r="AP1529">
            <v>0</v>
          </cell>
          <cell r="AQ1529">
            <v>0</v>
          </cell>
          <cell r="AR1529">
            <v>0</v>
          </cell>
          <cell r="AS1529"/>
          <cell r="AT1529"/>
          <cell r="AU1529">
            <v>0</v>
          </cell>
          <cell r="AV1529"/>
          <cell r="AW1529">
            <v>0</v>
          </cell>
          <cell r="AX1529">
            <v>0</v>
          </cell>
          <cell r="AY1529">
            <v>0</v>
          </cell>
          <cell r="AZ1529"/>
          <cell r="BA1529"/>
          <cell r="BB1529">
            <v>0</v>
          </cell>
          <cell r="BC1529"/>
          <cell r="BD1529"/>
          <cell r="BE1529"/>
          <cell r="BF1529">
            <v>0</v>
          </cell>
          <cell r="BG1529"/>
        </row>
        <row r="1530">
          <cell r="I1530" t="str">
            <v>ТУ-1812113ПТО-17-1057
(5503/18)</v>
          </cell>
          <cell r="J1530" t="str">
            <v>J_ТУ-1812113ПТО-17-1057(5503/18)</v>
          </cell>
          <cell r="K1530">
            <v>2019</v>
          </cell>
          <cell r="L1530">
            <v>2021</v>
          </cell>
          <cell r="M1530">
            <v>22567.84</v>
          </cell>
          <cell r="N1530">
            <v>22567.84</v>
          </cell>
          <cell r="O1530">
            <v>0</v>
          </cell>
          <cell r="P1530">
            <v>0.82</v>
          </cell>
          <cell r="Q1530">
            <v>0.82</v>
          </cell>
          <cell r="R1530">
            <v>0</v>
          </cell>
          <cell r="S1530">
            <v>2</v>
          </cell>
          <cell r="T1530" t="e">
            <v>#N/A</v>
          </cell>
          <cell r="U1530"/>
          <cell r="V1530">
            <v>279.77999999999884</v>
          </cell>
          <cell r="W1530">
            <v>22288.06</v>
          </cell>
          <cell r="X1530">
            <v>0</v>
          </cell>
          <cell r="Y1530">
            <v>0</v>
          </cell>
          <cell r="Z1530">
            <v>22288.06</v>
          </cell>
          <cell r="AA1530">
            <v>0</v>
          </cell>
          <cell r="AB1530">
            <v>0</v>
          </cell>
          <cell r="AC1530">
            <v>0</v>
          </cell>
          <cell r="AD1530">
            <v>671.83</v>
          </cell>
          <cell r="AE1530"/>
          <cell r="AF1530"/>
          <cell r="AG1530">
            <v>671.83</v>
          </cell>
          <cell r="AH1530"/>
          <cell r="AI1530">
            <v>0.82</v>
          </cell>
          <cell r="AJ1530">
            <v>2</v>
          </cell>
          <cell r="AK1530">
            <v>21616.23</v>
          </cell>
          <cell r="AL1530"/>
          <cell r="AM1530"/>
          <cell r="AN1530">
            <v>21616.23</v>
          </cell>
          <cell r="AO1530"/>
          <cell r="AP1530">
            <v>0</v>
          </cell>
          <cell r="AQ1530">
            <v>0</v>
          </cell>
          <cell r="AR1530">
            <v>0</v>
          </cell>
          <cell r="AS1530"/>
          <cell r="AT1530"/>
          <cell r="AU1530">
            <v>0</v>
          </cell>
          <cell r="AV1530"/>
          <cell r="AW1530">
            <v>0</v>
          </cell>
          <cell r="AX1530">
            <v>0</v>
          </cell>
          <cell r="AY1530">
            <v>0</v>
          </cell>
          <cell r="AZ1530"/>
          <cell r="BA1530"/>
          <cell r="BB1530">
            <v>0</v>
          </cell>
          <cell r="BC1530"/>
          <cell r="BD1530"/>
          <cell r="BE1530"/>
          <cell r="BF1530">
            <v>0</v>
          </cell>
          <cell r="BG1530"/>
        </row>
        <row r="1531">
          <cell r="I1531" t="str">
            <v>1808231(5821/18)</v>
          </cell>
          <cell r="J1531" t="str">
            <v>J_ТУ-1808231ПТО-17-860(5821/18)</v>
          </cell>
          <cell r="K1531">
            <v>2019</v>
          </cell>
          <cell r="L1531">
            <v>2021</v>
          </cell>
          <cell r="M1531">
            <v>5989.57</v>
          </cell>
          <cell r="N1531">
            <v>5989.57</v>
          </cell>
          <cell r="O1531">
            <v>0</v>
          </cell>
          <cell r="P1531">
            <v>0.6</v>
          </cell>
          <cell r="Q1531">
            <v>0.6</v>
          </cell>
          <cell r="R1531">
            <v>0</v>
          </cell>
          <cell r="S1531">
            <v>0.5</v>
          </cell>
          <cell r="T1531" t="e">
            <v>#N/A</v>
          </cell>
          <cell r="U1531"/>
          <cell r="V1531">
            <v>2.2599999999993088</v>
          </cell>
          <cell r="W1531">
            <v>5987.31</v>
          </cell>
          <cell r="X1531">
            <v>0</v>
          </cell>
          <cell r="Y1531">
            <v>0</v>
          </cell>
          <cell r="Z1531">
            <v>5987.31</v>
          </cell>
          <cell r="AA1531">
            <v>0</v>
          </cell>
          <cell r="AB1531">
            <v>0</v>
          </cell>
          <cell r="AC1531">
            <v>0</v>
          </cell>
          <cell r="AD1531">
            <v>113.26</v>
          </cell>
          <cell r="AE1531"/>
          <cell r="AF1531"/>
          <cell r="AG1531">
            <v>113.26</v>
          </cell>
          <cell r="AH1531"/>
          <cell r="AI1531">
            <v>0.6</v>
          </cell>
          <cell r="AJ1531">
            <v>0.5</v>
          </cell>
          <cell r="AK1531">
            <v>5874.05</v>
          </cell>
          <cell r="AL1531"/>
          <cell r="AM1531"/>
          <cell r="AN1531">
            <v>5874.05</v>
          </cell>
          <cell r="AO1531"/>
          <cell r="AP1531">
            <v>0</v>
          </cell>
          <cell r="AQ1531">
            <v>0</v>
          </cell>
          <cell r="AR1531">
            <v>0</v>
          </cell>
          <cell r="AS1531"/>
          <cell r="AT1531"/>
          <cell r="AU1531">
            <v>0</v>
          </cell>
          <cell r="AV1531"/>
          <cell r="AW1531">
            <v>0</v>
          </cell>
          <cell r="AX1531">
            <v>0</v>
          </cell>
          <cell r="AY1531">
            <v>0</v>
          </cell>
          <cell r="AZ1531"/>
          <cell r="BA1531"/>
          <cell r="BB1531">
            <v>0</v>
          </cell>
          <cell r="BC1531"/>
          <cell r="BD1531"/>
          <cell r="BE1531"/>
          <cell r="BF1531">
            <v>0</v>
          </cell>
          <cell r="BG1531"/>
        </row>
        <row r="1532">
          <cell r="I1532" t="str">
            <v>1805372
(5382/18)</v>
          </cell>
          <cell r="J1532" t="str">
            <v>I_1805372
(5382/18)</v>
          </cell>
          <cell r="K1532" t="str">
            <v>2018</v>
          </cell>
          <cell r="L1532">
            <v>2021</v>
          </cell>
          <cell r="M1532">
            <v>6455.08</v>
          </cell>
          <cell r="N1532">
            <v>6455.08</v>
          </cell>
          <cell r="O1532">
            <v>0</v>
          </cell>
          <cell r="P1532">
            <v>0.5</v>
          </cell>
          <cell r="Q1532">
            <v>0.5</v>
          </cell>
          <cell r="R1532">
            <v>0</v>
          </cell>
          <cell r="S1532">
            <v>0</v>
          </cell>
          <cell r="T1532" t="e">
            <v>#N/A</v>
          </cell>
          <cell r="U1532"/>
          <cell r="V1532">
            <v>525.90999999999985</v>
          </cell>
          <cell r="W1532">
            <v>5929.17</v>
          </cell>
          <cell r="X1532">
            <v>0</v>
          </cell>
          <cell r="Y1532">
            <v>0</v>
          </cell>
          <cell r="Z1532">
            <v>5929.17</v>
          </cell>
          <cell r="AA1532">
            <v>0</v>
          </cell>
          <cell r="AB1532">
            <v>0</v>
          </cell>
          <cell r="AC1532">
            <v>0</v>
          </cell>
          <cell r="AD1532">
            <v>701.97</v>
          </cell>
          <cell r="AE1532"/>
          <cell r="AF1532"/>
          <cell r="AG1532">
            <v>701.97</v>
          </cell>
          <cell r="AH1532"/>
          <cell r="AI1532">
            <v>0.5</v>
          </cell>
          <cell r="AJ1532">
            <v>0</v>
          </cell>
          <cell r="AK1532">
            <v>5227.2</v>
          </cell>
          <cell r="AL1532"/>
          <cell r="AM1532"/>
          <cell r="AN1532">
            <v>5227.2</v>
          </cell>
          <cell r="AO1532"/>
          <cell r="AP1532">
            <v>0</v>
          </cell>
          <cell r="AQ1532">
            <v>0</v>
          </cell>
          <cell r="AR1532">
            <v>0</v>
          </cell>
          <cell r="AS1532"/>
          <cell r="AT1532"/>
          <cell r="AU1532">
            <v>0</v>
          </cell>
          <cell r="AV1532"/>
          <cell r="AW1532">
            <v>0</v>
          </cell>
          <cell r="AX1532">
            <v>0</v>
          </cell>
          <cell r="AY1532">
            <v>0</v>
          </cell>
          <cell r="AZ1532"/>
          <cell r="BA1532"/>
          <cell r="BB1532">
            <v>0</v>
          </cell>
          <cell r="BC1532"/>
          <cell r="BD1532"/>
          <cell r="BE1532"/>
          <cell r="BF1532">
            <v>0</v>
          </cell>
          <cell r="BG1532"/>
        </row>
        <row r="1533">
          <cell r="I1533" t="str">
            <v xml:space="preserve"> 1906243 ( 5877/19)</v>
          </cell>
          <cell r="J1533" t="str">
            <v>J_ 1906243
 ( 5877/19)</v>
          </cell>
          <cell r="K1533">
            <v>2019</v>
          </cell>
          <cell r="L1533">
            <v>2020</v>
          </cell>
          <cell r="M1533">
            <v>1414.68</v>
          </cell>
          <cell r="N1533">
            <v>1414.68</v>
          </cell>
          <cell r="O1533">
            <v>0</v>
          </cell>
          <cell r="P1533">
            <v>0</v>
          </cell>
          <cell r="Q1533">
            <v>0</v>
          </cell>
          <cell r="R1533">
            <v>0</v>
          </cell>
          <cell r="S1533">
            <v>0</v>
          </cell>
          <cell r="T1533" t="e">
            <v>#N/A</v>
          </cell>
          <cell r="U1533"/>
          <cell r="V1533">
            <v>1301.77</v>
          </cell>
          <cell r="W1533">
            <v>112.91</v>
          </cell>
          <cell r="X1533">
            <v>0</v>
          </cell>
          <cell r="Y1533">
            <v>0</v>
          </cell>
          <cell r="Z1533">
            <v>112.91</v>
          </cell>
          <cell r="AA1533">
            <v>0</v>
          </cell>
          <cell r="AB1533">
            <v>0</v>
          </cell>
          <cell r="AC1533">
            <v>0</v>
          </cell>
          <cell r="AD1533">
            <v>112.91</v>
          </cell>
          <cell r="AE1533"/>
          <cell r="AF1533"/>
          <cell r="AG1533">
            <v>112.91</v>
          </cell>
          <cell r="AH1533"/>
          <cell r="AI1533">
            <v>0</v>
          </cell>
          <cell r="AJ1533">
            <v>0</v>
          </cell>
          <cell r="AK1533"/>
          <cell r="AL1533"/>
          <cell r="AM1533"/>
          <cell r="AN1533">
            <v>0</v>
          </cell>
          <cell r="AO1533"/>
          <cell r="AP1533">
            <v>0</v>
          </cell>
          <cell r="AQ1533">
            <v>0</v>
          </cell>
          <cell r="AR1533"/>
          <cell r="AS1533"/>
          <cell r="AT1533"/>
          <cell r="AU1533">
            <v>0</v>
          </cell>
          <cell r="AV1533"/>
          <cell r="AW1533">
            <v>0</v>
          </cell>
          <cell r="AX1533">
            <v>0</v>
          </cell>
          <cell r="AY1533"/>
          <cell r="AZ1533"/>
          <cell r="BA1533"/>
          <cell r="BB1533">
            <v>0</v>
          </cell>
          <cell r="BC1533"/>
          <cell r="BD1533"/>
          <cell r="BE1533"/>
          <cell r="BF1533"/>
          <cell r="BG1533"/>
        </row>
        <row r="1534">
          <cell r="I1534" t="str">
            <v>2002227
(6384/20)</v>
          </cell>
          <cell r="J1534" t="str">
            <v>K_2002227
(6384/20)</v>
          </cell>
          <cell r="K1534">
            <v>2020</v>
          </cell>
          <cell r="L1534">
            <v>2021</v>
          </cell>
          <cell r="M1534">
            <v>12183.42</v>
          </cell>
          <cell r="N1534">
            <v>12183.42</v>
          </cell>
          <cell r="O1534">
            <v>0</v>
          </cell>
          <cell r="P1534">
            <v>0.48</v>
          </cell>
          <cell r="Q1534">
            <v>0.48</v>
          </cell>
          <cell r="R1534">
            <v>0</v>
          </cell>
          <cell r="S1534">
            <v>3.2</v>
          </cell>
          <cell r="T1534" t="e">
            <v>#N/A</v>
          </cell>
          <cell r="U1534"/>
          <cell r="V1534">
            <v>0</v>
          </cell>
          <cell r="W1534">
            <v>12183.42</v>
          </cell>
          <cell r="X1534">
            <v>0</v>
          </cell>
          <cell r="Y1534">
            <v>0</v>
          </cell>
          <cell r="Z1534">
            <v>12183.42</v>
          </cell>
          <cell r="AA1534">
            <v>0</v>
          </cell>
          <cell r="AB1534">
            <v>0</v>
          </cell>
          <cell r="AC1534">
            <v>0</v>
          </cell>
          <cell r="AD1534">
            <v>438.8</v>
          </cell>
          <cell r="AE1534"/>
          <cell r="AF1534"/>
          <cell r="AG1534">
            <v>438.8</v>
          </cell>
          <cell r="AH1534"/>
          <cell r="AI1534">
            <v>0.48</v>
          </cell>
          <cell r="AJ1534">
            <v>3.2</v>
          </cell>
          <cell r="AK1534">
            <v>11744.62</v>
          </cell>
          <cell r="AL1534"/>
          <cell r="AM1534"/>
          <cell r="AN1534">
            <v>11744.62</v>
          </cell>
          <cell r="AO1534"/>
          <cell r="AP1534">
            <v>0</v>
          </cell>
          <cell r="AQ1534">
            <v>0</v>
          </cell>
          <cell r="AR1534"/>
          <cell r="AS1534"/>
          <cell r="AT1534"/>
          <cell r="AU1534">
            <v>0</v>
          </cell>
          <cell r="AV1534"/>
          <cell r="AW1534">
            <v>0</v>
          </cell>
          <cell r="AX1534">
            <v>0</v>
          </cell>
          <cell r="AY1534"/>
          <cell r="AZ1534"/>
          <cell r="BA1534"/>
          <cell r="BB1534">
            <v>0</v>
          </cell>
          <cell r="BC1534"/>
          <cell r="BD1534"/>
          <cell r="BE1534"/>
          <cell r="BF1534"/>
          <cell r="BG1534"/>
        </row>
        <row r="1535">
          <cell r="I1535" t="str">
            <v>1904870
 (5681/19)</v>
          </cell>
          <cell r="J1535" t="str">
            <v>K_1904870
 (5681/19)</v>
          </cell>
          <cell r="K1535">
            <v>2020</v>
          </cell>
          <cell r="L1535">
            <v>2021</v>
          </cell>
          <cell r="M1535">
            <v>11739.7</v>
          </cell>
          <cell r="N1535">
            <v>11739.7</v>
          </cell>
          <cell r="O1535">
            <v>0</v>
          </cell>
          <cell r="P1535">
            <v>1.9</v>
          </cell>
          <cell r="Q1535">
            <v>1.9</v>
          </cell>
          <cell r="R1535">
            <v>5.0000000000000044E-2</v>
          </cell>
          <cell r="S1535">
            <v>0.8</v>
          </cell>
          <cell r="T1535" t="e">
            <v>#N/A</v>
          </cell>
          <cell r="U1535"/>
          <cell r="V1535">
            <v>0</v>
          </cell>
          <cell r="W1535">
            <v>11739.7</v>
          </cell>
          <cell r="X1535">
            <v>0</v>
          </cell>
          <cell r="Y1535">
            <v>0</v>
          </cell>
          <cell r="Z1535">
            <v>11739.7</v>
          </cell>
          <cell r="AA1535">
            <v>0</v>
          </cell>
          <cell r="AB1535">
            <v>0</v>
          </cell>
          <cell r="AC1535">
            <v>0</v>
          </cell>
          <cell r="AD1535">
            <v>1294.3399999999999</v>
          </cell>
          <cell r="AE1535"/>
          <cell r="AF1535"/>
          <cell r="AG1535">
            <v>1294.3399999999999</v>
          </cell>
          <cell r="AH1535"/>
          <cell r="AI1535">
            <v>1.9</v>
          </cell>
          <cell r="AJ1535">
            <v>0.8</v>
          </cell>
          <cell r="AK1535">
            <v>10445.36</v>
          </cell>
          <cell r="AL1535"/>
          <cell r="AM1535"/>
          <cell r="AN1535">
            <v>10445.36</v>
          </cell>
          <cell r="AO1535"/>
          <cell r="AP1535">
            <v>0</v>
          </cell>
          <cell r="AQ1535">
            <v>0</v>
          </cell>
          <cell r="AR1535">
            <v>0</v>
          </cell>
          <cell r="AS1535"/>
          <cell r="AT1535"/>
          <cell r="AU1535">
            <v>0</v>
          </cell>
          <cell r="AV1535"/>
          <cell r="AW1535">
            <v>0</v>
          </cell>
          <cell r="AX1535">
            <v>0</v>
          </cell>
          <cell r="AY1535">
            <v>0</v>
          </cell>
          <cell r="AZ1535"/>
          <cell r="BA1535"/>
          <cell r="BB1535">
            <v>0</v>
          </cell>
          <cell r="BC1535"/>
          <cell r="BD1535"/>
          <cell r="BE1535"/>
          <cell r="BF1535">
            <v>0</v>
          </cell>
          <cell r="BG1535"/>
        </row>
        <row r="1536">
          <cell r="I1536" t="str">
            <v>1915599
6300/19</v>
          </cell>
          <cell r="J1536" t="str">
            <v>J_1915599
6300/19</v>
          </cell>
          <cell r="K1536">
            <v>2020</v>
          </cell>
          <cell r="L1536">
            <v>2021</v>
          </cell>
          <cell r="M1536">
            <v>6217.89</v>
          </cell>
          <cell r="N1536">
            <v>6217.89</v>
          </cell>
          <cell r="O1536">
            <v>0</v>
          </cell>
          <cell r="P1536">
            <v>0.3</v>
          </cell>
          <cell r="Q1536">
            <v>0.3</v>
          </cell>
          <cell r="R1536">
            <v>0</v>
          </cell>
          <cell r="S1536">
            <v>0</v>
          </cell>
          <cell r="T1536" t="e">
            <v>#N/A</v>
          </cell>
          <cell r="U1536"/>
          <cell r="V1536">
            <v>-1136.1499999999996</v>
          </cell>
          <cell r="W1536">
            <v>7354.04</v>
          </cell>
          <cell r="X1536">
            <v>0</v>
          </cell>
          <cell r="Y1536">
            <v>0</v>
          </cell>
          <cell r="Z1536">
            <v>7354.04</v>
          </cell>
          <cell r="AA1536">
            <v>0</v>
          </cell>
          <cell r="AB1536">
            <v>0</v>
          </cell>
          <cell r="AC1536">
            <v>0</v>
          </cell>
          <cell r="AD1536">
            <v>841.83</v>
          </cell>
          <cell r="AE1536"/>
          <cell r="AF1536"/>
          <cell r="AG1536">
            <v>841.83</v>
          </cell>
          <cell r="AH1536"/>
          <cell r="AI1536">
            <v>0.3</v>
          </cell>
          <cell r="AJ1536">
            <v>0</v>
          </cell>
          <cell r="AK1536">
            <v>6512.21</v>
          </cell>
          <cell r="AL1536"/>
          <cell r="AM1536"/>
          <cell r="AN1536">
            <v>6512.21</v>
          </cell>
          <cell r="AO1536"/>
          <cell r="AP1536">
            <v>0</v>
          </cell>
          <cell r="AQ1536">
            <v>0</v>
          </cell>
          <cell r="AR1536">
            <v>0</v>
          </cell>
          <cell r="AS1536"/>
          <cell r="AT1536"/>
          <cell r="AU1536">
            <v>0</v>
          </cell>
          <cell r="AV1536"/>
          <cell r="AW1536">
            <v>0</v>
          </cell>
          <cell r="AX1536">
            <v>0</v>
          </cell>
          <cell r="AY1536">
            <v>0</v>
          </cell>
          <cell r="AZ1536"/>
          <cell r="BA1536"/>
          <cell r="BB1536">
            <v>0</v>
          </cell>
          <cell r="BC1536"/>
          <cell r="BD1536"/>
          <cell r="BE1536"/>
          <cell r="BF1536">
            <v>0</v>
          </cell>
          <cell r="BG1536"/>
        </row>
        <row r="1537">
          <cell r="I1537"/>
          <cell r="J1537"/>
          <cell r="K1537"/>
          <cell r="L1537"/>
          <cell r="M1537">
            <v>37280.340000000004</v>
          </cell>
          <cell r="N1537" t="e">
            <v>#N/A</v>
          </cell>
          <cell r="O1537" t="e">
            <v>#N/A</v>
          </cell>
          <cell r="P1537">
            <v>0</v>
          </cell>
          <cell r="Q1537" t="e">
            <v>#N/A</v>
          </cell>
          <cell r="R1537" t="e">
            <v>#N/A</v>
          </cell>
          <cell r="S1537">
            <v>0</v>
          </cell>
          <cell r="T1537" t="e">
            <v>#N/A</v>
          </cell>
          <cell r="U1537"/>
          <cell r="V1537">
            <v>37280.340000000004</v>
          </cell>
          <cell r="W1537">
            <v>0</v>
          </cell>
          <cell r="X1537">
            <v>0</v>
          </cell>
          <cell r="Y1537">
            <v>0</v>
          </cell>
          <cell r="Z1537">
            <v>0</v>
          </cell>
          <cell r="AA1537">
            <v>0</v>
          </cell>
          <cell r="AB1537"/>
          <cell r="AC1537"/>
          <cell r="AD1537">
            <v>0</v>
          </cell>
          <cell r="AE1537"/>
          <cell r="AF1537">
            <v>0</v>
          </cell>
          <cell r="AG1537"/>
          <cell r="AH1537">
            <v>0</v>
          </cell>
          <cell r="AI1537"/>
          <cell r="AJ1537"/>
          <cell r="AK1537">
            <v>0</v>
          </cell>
          <cell r="AL1537">
            <v>0</v>
          </cell>
          <cell r="AM1537">
            <v>0</v>
          </cell>
          <cell r="AN1537"/>
          <cell r="AO1537">
            <v>0</v>
          </cell>
          <cell r="AP1537"/>
          <cell r="AQ1537"/>
          <cell r="AR1537">
            <v>0</v>
          </cell>
          <cell r="AS1537">
            <v>0</v>
          </cell>
          <cell r="AT1537">
            <v>0</v>
          </cell>
          <cell r="AU1537"/>
          <cell r="AV1537">
            <v>0</v>
          </cell>
          <cell r="AW1537"/>
          <cell r="AX1537"/>
          <cell r="AY1537">
            <v>0</v>
          </cell>
          <cell r="AZ1537">
            <v>0</v>
          </cell>
          <cell r="BA1537">
            <v>0</v>
          </cell>
          <cell r="BB1537"/>
          <cell r="BC1537">
            <v>0</v>
          </cell>
          <cell r="BD1537">
            <v>0</v>
          </cell>
          <cell r="BE1537">
            <v>0</v>
          </cell>
          <cell r="BF1537">
            <v>0</v>
          </cell>
          <cell r="BG1537">
            <v>0</v>
          </cell>
        </row>
        <row r="1538">
          <cell r="I1538" t="str">
            <v>1705219
(4212/17)</v>
          </cell>
          <cell r="J1538" t="str">
            <v>I_1705219
(4212/17)</v>
          </cell>
          <cell r="K1538">
            <v>2018</v>
          </cell>
          <cell r="L1538">
            <v>2020</v>
          </cell>
          <cell r="M1538">
            <v>17783.77</v>
          </cell>
          <cell r="N1538">
            <v>17783.77</v>
          </cell>
          <cell r="O1538">
            <v>0</v>
          </cell>
          <cell r="P1538">
            <v>1.64</v>
          </cell>
          <cell r="Q1538">
            <v>1.64</v>
          </cell>
          <cell r="R1538">
            <v>0</v>
          </cell>
          <cell r="S1538">
            <v>1.26</v>
          </cell>
          <cell r="T1538" t="e">
            <v>#N/A</v>
          </cell>
          <cell r="U1538"/>
          <cell r="V1538">
            <v>1045.9900000000016</v>
          </cell>
          <cell r="W1538">
            <v>16737.78</v>
          </cell>
          <cell r="X1538">
            <v>0</v>
          </cell>
          <cell r="Y1538">
            <v>0</v>
          </cell>
          <cell r="Z1538">
            <v>16737.78</v>
          </cell>
          <cell r="AA1538">
            <v>0</v>
          </cell>
          <cell r="AB1538">
            <v>1.64</v>
          </cell>
          <cell r="AC1538">
            <v>1.26</v>
          </cell>
          <cell r="AD1538">
            <v>4384.08</v>
          </cell>
          <cell r="AE1538"/>
          <cell r="AF1538"/>
          <cell r="AG1538">
            <v>4384.08</v>
          </cell>
          <cell r="AH1538"/>
          <cell r="AI1538">
            <v>0</v>
          </cell>
          <cell r="AJ1538">
            <v>0</v>
          </cell>
          <cell r="AK1538">
            <v>12353.7</v>
          </cell>
          <cell r="AL1538"/>
          <cell r="AM1538"/>
          <cell r="AN1538">
            <v>12353.7</v>
          </cell>
          <cell r="AO1538"/>
          <cell r="AP1538">
            <v>0</v>
          </cell>
          <cell r="AQ1538">
            <v>0</v>
          </cell>
          <cell r="AR1538">
            <v>0</v>
          </cell>
          <cell r="AS1538"/>
          <cell r="AT1538"/>
          <cell r="AU1538">
            <v>0</v>
          </cell>
          <cell r="AV1538"/>
          <cell r="AW1538">
            <v>0</v>
          </cell>
          <cell r="AX1538">
            <v>0</v>
          </cell>
          <cell r="AY1538">
            <v>0</v>
          </cell>
          <cell r="AZ1538"/>
          <cell r="BA1538"/>
          <cell r="BB1538">
            <v>0</v>
          </cell>
          <cell r="BC1538"/>
          <cell r="BD1538"/>
          <cell r="BE1538"/>
          <cell r="BF1538">
            <v>0</v>
          </cell>
          <cell r="BG1538"/>
        </row>
        <row r="1539">
          <cell r="I1539" t="str">
            <v>1712551
(4067/17)</v>
          </cell>
          <cell r="J1539" t="str">
            <v>I_1712551
(4067/17)</v>
          </cell>
          <cell r="K1539" t="str">
            <v>2018</v>
          </cell>
          <cell r="L1539">
            <v>2020</v>
          </cell>
          <cell r="M1539">
            <v>9585.52</v>
          </cell>
          <cell r="N1539">
            <v>9585.52</v>
          </cell>
          <cell r="O1539">
            <v>0</v>
          </cell>
          <cell r="P1539">
            <v>0</v>
          </cell>
          <cell r="Q1539">
            <v>0</v>
          </cell>
          <cell r="R1539">
            <v>0</v>
          </cell>
          <cell r="S1539">
            <v>0</v>
          </cell>
          <cell r="T1539" t="e">
            <v>#N/A</v>
          </cell>
          <cell r="U1539"/>
          <cell r="V1539">
            <v>893.34000000000015</v>
          </cell>
          <cell r="W1539">
            <v>8692.18</v>
          </cell>
          <cell r="X1539">
            <v>0</v>
          </cell>
          <cell r="Y1539">
            <v>0</v>
          </cell>
          <cell r="Z1539">
            <v>8692.18</v>
          </cell>
          <cell r="AA1539">
            <v>0</v>
          </cell>
          <cell r="AB1539">
            <v>0</v>
          </cell>
          <cell r="AC1539">
            <v>0</v>
          </cell>
          <cell r="AD1539">
            <v>8692.18</v>
          </cell>
          <cell r="AE1539"/>
          <cell r="AF1539"/>
          <cell r="AG1539">
            <v>8692.18</v>
          </cell>
          <cell r="AH1539"/>
          <cell r="AI1539">
            <v>0</v>
          </cell>
          <cell r="AJ1539">
            <v>0</v>
          </cell>
          <cell r="AK1539">
            <v>0</v>
          </cell>
          <cell r="AL1539"/>
          <cell r="AM1539"/>
          <cell r="AN1539">
            <v>0</v>
          </cell>
          <cell r="AO1539"/>
          <cell r="AP1539">
            <v>0</v>
          </cell>
          <cell r="AQ1539">
            <v>0</v>
          </cell>
          <cell r="AR1539">
            <v>0</v>
          </cell>
          <cell r="AS1539"/>
          <cell r="AT1539"/>
          <cell r="AU1539">
            <v>0</v>
          </cell>
          <cell r="AV1539"/>
          <cell r="AW1539">
            <v>0</v>
          </cell>
          <cell r="AX1539">
            <v>0</v>
          </cell>
          <cell r="AY1539">
            <v>0</v>
          </cell>
          <cell r="AZ1539"/>
          <cell r="BA1539"/>
          <cell r="BB1539">
            <v>0</v>
          </cell>
          <cell r="BC1539"/>
          <cell r="BD1539"/>
          <cell r="BE1539"/>
          <cell r="BF1539">
            <v>0</v>
          </cell>
          <cell r="BG1539"/>
        </row>
        <row r="1540">
          <cell r="I1540" t="str">
            <v>1901438(5658/19)</v>
          </cell>
          <cell r="J1540" t="str">
            <v>J_1901438 (5658/19)</v>
          </cell>
          <cell r="K1540">
            <v>2019</v>
          </cell>
          <cell r="L1540">
            <v>2020</v>
          </cell>
          <cell r="M1540">
            <v>3840.69</v>
          </cell>
          <cell r="N1540">
            <v>3840.69</v>
          </cell>
          <cell r="O1540">
            <v>0</v>
          </cell>
          <cell r="P1540">
            <v>0.1</v>
          </cell>
          <cell r="Q1540">
            <v>0.1</v>
          </cell>
          <cell r="R1540">
            <v>0</v>
          </cell>
          <cell r="S1540">
            <v>0.8</v>
          </cell>
          <cell r="T1540" t="e">
            <v>#N/A</v>
          </cell>
          <cell r="U1540"/>
          <cell r="V1540">
            <v>1.2100000000000364</v>
          </cell>
          <cell r="W1540">
            <v>3839.48</v>
          </cell>
          <cell r="X1540">
            <v>0</v>
          </cell>
          <cell r="Y1540">
            <v>0</v>
          </cell>
          <cell r="Z1540">
            <v>3839.48</v>
          </cell>
          <cell r="AA1540">
            <v>0</v>
          </cell>
          <cell r="AB1540">
            <v>0.1</v>
          </cell>
          <cell r="AC1540">
            <v>0.8</v>
          </cell>
          <cell r="AD1540">
            <v>3839.48</v>
          </cell>
          <cell r="AE1540"/>
          <cell r="AF1540"/>
          <cell r="AG1540">
            <v>3839.48</v>
          </cell>
          <cell r="AH1540"/>
          <cell r="AI1540">
            <v>0</v>
          </cell>
          <cell r="AJ1540">
            <v>0</v>
          </cell>
          <cell r="AK1540">
            <v>0</v>
          </cell>
          <cell r="AL1540"/>
          <cell r="AM1540"/>
          <cell r="AN1540">
            <v>0</v>
          </cell>
          <cell r="AO1540"/>
          <cell r="AP1540">
            <v>0</v>
          </cell>
          <cell r="AQ1540">
            <v>0</v>
          </cell>
          <cell r="AR1540">
            <v>0</v>
          </cell>
          <cell r="AS1540"/>
          <cell r="AT1540"/>
          <cell r="AU1540">
            <v>0</v>
          </cell>
          <cell r="AV1540"/>
          <cell r="AW1540">
            <v>0</v>
          </cell>
          <cell r="AX1540">
            <v>0</v>
          </cell>
          <cell r="AY1540">
            <v>0</v>
          </cell>
          <cell r="AZ1540"/>
          <cell r="BA1540"/>
          <cell r="BB1540">
            <v>0</v>
          </cell>
          <cell r="BC1540"/>
          <cell r="BD1540"/>
          <cell r="BE1540"/>
          <cell r="BF1540">
            <v>0</v>
          </cell>
          <cell r="BG1540"/>
        </row>
        <row r="1541">
          <cell r="I1541" t="str">
            <v>1819577
(5975/19)</v>
          </cell>
          <cell r="J1541" t="str">
            <v>J_1819577
(5975/19 )</v>
          </cell>
          <cell r="K1541">
            <v>2019</v>
          </cell>
          <cell r="L1541">
            <v>2020</v>
          </cell>
          <cell r="M1541">
            <v>896.31</v>
          </cell>
          <cell r="N1541">
            <v>896.31</v>
          </cell>
          <cell r="O1541">
            <v>0</v>
          </cell>
          <cell r="P1541">
            <v>0.5</v>
          </cell>
          <cell r="Q1541">
            <v>0.5</v>
          </cell>
          <cell r="R1541">
            <v>0</v>
          </cell>
          <cell r="S1541">
            <v>0</v>
          </cell>
          <cell r="T1541" t="e">
            <v>#N/A</v>
          </cell>
          <cell r="U1541"/>
          <cell r="V1541">
            <v>0.88999999999998636</v>
          </cell>
          <cell r="W1541">
            <v>895.42</v>
          </cell>
          <cell r="X1541">
            <v>0</v>
          </cell>
          <cell r="Y1541">
            <v>0</v>
          </cell>
          <cell r="Z1541">
            <v>895.42</v>
          </cell>
          <cell r="AA1541">
            <v>0</v>
          </cell>
          <cell r="AB1541">
            <v>0.5</v>
          </cell>
          <cell r="AC1541">
            <v>0</v>
          </cell>
          <cell r="AD1541">
            <v>895.42</v>
          </cell>
          <cell r="AE1541"/>
          <cell r="AF1541"/>
          <cell r="AG1541">
            <v>895.42</v>
          </cell>
          <cell r="AH1541"/>
          <cell r="AI1541">
            <v>0</v>
          </cell>
          <cell r="AJ1541">
            <v>0</v>
          </cell>
          <cell r="AK1541">
            <v>0</v>
          </cell>
          <cell r="AL1541"/>
          <cell r="AM1541"/>
          <cell r="AN1541">
            <v>0</v>
          </cell>
          <cell r="AO1541"/>
          <cell r="AP1541">
            <v>0</v>
          </cell>
          <cell r="AQ1541">
            <v>0</v>
          </cell>
          <cell r="AR1541">
            <v>0</v>
          </cell>
          <cell r="AS1541"/>
          <cell r="AT1541"/>
          <cell r="AU1541">
            <v>0</v>
          </cell>
          <cell r="AV1541"/>
          <cell r="AW1541">
            <v>0</v>
          </cell>
          <cell r="AX1541">
            <v>0</v>
          </cell>
          <cell r="AY1541">
            <v>0</v>
          </cell>
          <cell r="AZ1541"/>
          <cell r="BA1541"/>
          <cell r="BB1541">
            <v>0</v>
          </cell>
          <cell r="BC1541"/>
          <cell r="BD1541"/>
          <cell r="BE1541"/>
          <cell r="BF1541">
            <v>0</v>
          </cell>
          <cell r="BG1541"/>
        </row>
        <row r="1542">
          <cell r="I1542" t="str">
            <v>1819498
(5976/19)</v>
          </cell>
          <cell r="J1542" t="str">
            <v>J_1819498
(5976/19 )</v>
          </cell>
          <cell r="K1542">
            <v>2019</v>
          </cell>
          <cell r="L1542">
            <v>2020</v>
          </cell>
          <cell r="M1542">
            <v>5174.05</v>
          </cell>
          <cell r="N1542">
            <v>5174.05</v>
          </cell>
          <cell r="O1542">
            <v>0</v>
          </cell>
          <cell r="P1542">
            <v>0.3</v>
          </cell>
          <cell r="Q1542">
            <v>0.3</v>
          </cell>
          <cell r="R1542">
            <v>0.3</v>
          </cell>
          <cell r="S1542">
            <v>0</v>
          </cell>
          <cell r="T1542" t="e">
            <v>#N/A</v>
          </cell>
          <cell r="U1542"/>
          <cell r="V1542">
            <v>5.9200000000000728</v>
          </cell>
          <cell r="W1542">
            <v>5168.13</v>
          </cell>
          <cell r="X1542">
            <v>0</v>
          </cell>
          <cell r="Y1542">
            <v>0</v>
          </cell>
          <cell r="Z1542">
            <v>5168.13</v>
          </cell>
          <cell r="AA1542">
            <v>0</v>
          </cell>
          <cell r="AB1542">
            <v>0.3</v>
          </cell>
          <cell r="AC1542">
            <v>0</v>
          </cell>
          <cell r="AD1542">
            <v>5168.13</v>
          </cell>
          <cell r="AE1542"/>
          <cell r="AF1542"/>
          <cell r="AG1542">
            <v>5168.13</v>
          </cell>
          <cell r="AH1542"/>
          <cell r="AI1542">
            <v>0</v>
          </cell>
          <cell r="AJ1542">
            <v>0</v>
          </cell>
          <cell r="AK1542">
            <v>0</v>
          </cell>
          <cell r="AL1542"/>
          <cell r="AM1542"/>
          <cell r="AN1542">
            <v>0</v>
          </cell>
          <cell r="AO1542"/>
          <cell r="AP1542">
            <v>0</v>
          </cell>
          <cell r="AQ1542">
            <v>0</v>
          </cell>
          <cell r="AR1542">
            <v>0</v>
          </cell>
          <cell r="AS1542"/>
          <cell r="AT1542"/>
          <cell r="AU1542">
            <v>0</v>
          </cell>
          <cell r="AV1542"/>
          <cell r="AW1542">
            <v>0</v>
          </cell>
          <cell r="AX1542">
            <v>0</v>
          </cell>
          <cell r="AY1542">
            <v>0</v>
          </cell>
          <cell r="AZ1542"/>
          <cell r="BA1542"/>
          <cell r="BB1542">
            <v>0</v>
          </cell>
          <cell r="BC1542"/>
          <cell r="BD1542"/>
          <cell r="BE1542"/>
          <cell r="BF1542">
            <v>0</v>
          </cell>
          <cell r="BG1542"/>
        </row>
        <row r="1543">
          <cell r="I1543"/>
          <cell r="J1543"/>
          <cell r="K1543"/>
          <cell r="L1543"/>
          <cell r="M1543">
            <v>55364.03</v>
          </cell>
          <cell r="N1543" t="e">
            <v>#N/A</v>
          </cell>
          <cell r="O1543" t="e">
            <v>#N/A</v>
          </cell>
          <cell r="P1543">
            <v>0</v>
          </cell>
          <cell r="Q1543" t="e">
            <v>#N/A</v>
          </cell>
          <cell r="R1543" t="e">
            <v>#N/A</v>
          </cell>
          <cell r="S1543">
            <v>0</v>
          </cell>
          <cell r="T1543" t="e">
            <v>#N/A</v>
          </cell>
          <cell r="U1543"/>
          <cell r="V1543">
            <v>55364.03</v>
          </cell>
          <cell r="W1543">
            <v>0</v>
          </cell>
          <cell r="X1543">
            <v>0</v>
          </cell>
          <cell r="Y1543">
            <v>0</v>
          </cell>
          <cell r="Z1543">
            <v>0</v>
          </cell>
          <cell r="AA1543">
            <v>0</v>
          </cell>
          <cell r="AB1543"/>
          <cell r="AC1543"/>
          <cell r="AD1543">
            <v>0</v>
          </cell>
          <cell r="AE1543"/>
          <cell r="AF1543">
            <v>0</v>
          </cell>
          <cell r="AG1543"/>
          <cell r="AH1543">
            <v>0</v>
          </cell>
          <cell r="AI1543"/>
          <cell r="AJ1543"/>
          <cell r="AK1543">
            <v>0</v>
          </cell>
          <cell r="AL1543">
            <v>0</v>
          </cell>
          <cell r="AM1543">
            <v>0</v>
          </cell>
          <cell r="AN1543"/>
          <cell r="AO1543">
            <v>0</v>
          </cell>
          <cell r="AP1543"/>
          <cell r="AQ1543"/>
          <cell r="AR1543">
            <v>0</v>
          </cell>
          <cell r="AS1543">
            <v>0</v>
          </cell>
          <cell r="AT1543">
            <v>0</v>
          </cell>
          <cell r="AU1543"/>
          <cell r="AV1543">
            <v>0</v>
          </cell>
          <cell r="AW1543"/>
          <cell r="AX1543"/>
          <cell r="AY1543">
            <v>0</v>
          </cell>
          <cell r="AZ1543">
            <v>0</v>
          </cell>
          <cell r="BA1543">
            <v>0</v>
          </cell>
          <cell r="BB1543"/>
          <cell r="BC1543">
            <v>0</v>
          </cell>
          <cell r="BD1543">
            <v>0</v>
          </cell>
          <cell r="BE1543">
            <v>0</v>
          </cell>
          <cell r="BF1543">
            <v>0</v>
          </cell>
          <cell r="BG1543">
            <v>0</v>
          </cell>
        </row>
        <row r="1544">
          <cell r="I1544" t="str">
            <v>131485-Р(43/13)</v>
          </cell>
          <cell r="J1544" t="str">
            <v>D_131485-Р    (43/13)</v>
          </cell>
          <cell r="K1544">
            <v>2013</v>
          </cell>
          <cell r="L1544">
            <v>2021</v>
          </cell>
          <cell r="M1544">
            <v>55364.03</v>
          </cell>
          <cell r="N1544">
            <v>55364.03</v>
          </cell>
          <cell r="O1544">
            <v>0</v>
          </cell>
          <cell r="P1544">
            <v>10</v>
          </cell>
          <cell r="Q1544">
            <v>10</v>
          </cell>
          <cell r="R1544">
            <v>0</v>
          </cell>
          <cell r="S1544">
            <v>0</v>
          </cell>
          <cell r="T1544" t="e">
            <v>#N/A</v>
          </cell>
          <cell r="U1544"/>
          <cell r="V1544">
            <v>46562.38</v>
          </cell>
          <cell r="W1544">
            <v>8801.65</v>
          </cell>
          <cell r="X1544">
            <v>0</v>
          </cell>
          <cell r="Y1544">
            <v>0</v>
          </cell>
          <cell r="Z1544">
            <v>8801.65</v>
          </cell>
          <cell r="AA1544">
            <v>0</v>
          </cell>
          <cell r="AB1544">
            <v>0</v>
          </cell>
          <cell r="AC1544">
            <v>0</v>
          </cell>
          <cell r="AD1544">
            <v>773.22</v>
          </cell>
          <cell r="AE1544"/>
          <cell r="AF1544"/>
          <cell r="AG1544">
            <v>773.22</v>
          </cell>
          <cell r="AH1544"/>
          <cell r="AI1544">
            <v>10</v>
          </cell>
          <cell r="AJ1544">
            <v>0</v>
          </cell>
          <cell r="AK1544">
            <v>8028.43</v>
          </cell>
          <cell r="AL1544"/>
          <cell r="AM1544"/>
          <cell r="AN1544">
            <v>8028.43</v>
          </cell>
          <cell r="AO1544"/>
          <cell r="AP1544">
            <v>0</v>
          </cell>
          <cell r="AQ1544">
            <v>0</v>
          </cell>
          <cell r="AR1544">
            <v>0</v>
          </cell>
          <cell r="AS1544"/>
          <cell r="AT1544"/>
          <cell r="AU1544">
            <v>0</v>
          </cell>
          <cell r="AV1544"/>
          <cell r="AW1544">
            <v>0</v>
          </cell>
          <cell r="AX1544">
            <v>0</v>
          </cell>
          <cell r="AY1544">
            <v>0</v>
          </cell>
          <cell r="AZ1544"/>
          <cell r="BA1544"/>
          <cell r="BB1544">
            <v>0</v>
          </cell>
          <cell r="BC1544"/>
          <cell r="BD1544"/>
          <cell r="BE1544"/>
          <cell r="BF1544">
            <v>0</v>
          </cell>
          <cell r="BG1544"/>
        </row>
        <row r="1545">
          <cell r="I1545"/>
          <cell r="J1545"/>
          <cell r="K1545"/>
          <cell r="L1545"/>
          <cell r="M1545">
            <v>5672.7</v>
          </cell>
          <cell r="N1545" t="e">
            <v>#N/A</v>
          </cell>
          <cell r="O1545" t="e">
            <v>#N/A</v>
          </cell>
          <cell r="P1545">
            <v>0</v>
          </cell>
          <cell r="Q1545" t="e">
            <v>#N/A</v>
          </cell>
          <cell r="R1545" t="e">
            <v>#N/A</v>
          </cell>
          <cell r="S1545">
            <v>0</v>
          </cell>
          <cell r="T1545" t="e">
            <v>#N/A</v>
          </cell>
          <cell r="U1545"/>
          <cell r="V1545">
            <v>5672.7</v>
          </cell>
          <cell r="W1545">
            <v>0</v>
          </cell>
          <cell r="X1545">
            <v>0</v>
          </cell>
          <cell r="Y1545">
            <v>0</v>
          </cell>
          <cell r="Z1545">
            <v>0</v>
          </cell>
          <cell r="AA1545">
            <v>0</v>
          </cell>
          <cell r="AB1545"/>
          <cell r="AC1545"/>
          <cell r="AD1545">
            <v>0</v>
          </cell>
          <cell r="AE1545"/>
          <cell r="AF1545">
            <v>0</v>
          </cell>
          <cell r="AG1545"/>
          <cell r="AH1545">
            <v>0</v>
          </cell>
          <cell r="AI1545"/>
          <cell r="AJ1545"/>
          <cell r="AK1545">
            <v>0</v>
          </cell>
          <cell r="AL1545">
            <v>0</v>
          </cell>
          <cell r="AM1545">
            <v>0</v>
          </cell>
          <cell r="AN1545"/>
          <cell r="AO1545">
            <v>0</v>
          </cell>
          <cell r="AP1545"/>
          <cell r="AQ1545"/>
          <cell r="AR1545">
            <v>0</v>
          </cell>
          <cell r="AS1545">
            <v>0</v>
          </cell>
          <cell r="AT1545">
            <v>0</v>
          </cell>
          <cell r="AU1545"/>
          <cell r="AV1545">
            <v>0</v>
          </cell>
          <cell r="AW1545"/>
          <cell r="AX1545"/>
          <cell r="AY1545">
            <v>0</v>
          </cell>
          <cell r="AZ1545">
            <v>0</v>
          </cell>
          <cell r="BA1545">
            <v>0</v>
          </cell>
          <cell r="BB1545"/>
          <cell r="BC1545">
            <v>0</v>
          </cell>
          <cell r="BD1545">
            <v>0</v>
          </cell>
          <cell r="BE1545">
            <v>0</v>
          </cell>
          <cell r="BF1545">
            <v>0</v>
          </cell>
          <cell r="BG1545">
            <v>0</v>
          </cell>
        </row>
        <row r="1546">
          <cell r="I1546" t="str">
            <v>1802933
1803128
1905933
(4749/18)</v>
          </cell>
          <cell r="J1546" t="str">
            <v>I_1802933
1803128
1905933
(4749/18)</v>
          </cell>
          <cell r="K1546" t="str">
            <v>2018</v>
          </cell>
          <cell r="L1546">
            <v>2020</v>
          </cell>
          <cell r="M1546">
            <v>5672.7</v>
          </cell>
          <cell r="N1546">
            <v>5672.7</v>
          </cell>
          <cell r="O1546">
            <v>0</v>
          </cell>
          <cell r="P1546">
            <v>0.5</v>
          </cell>
          <cell r="Q1546">
            <v>0.5</v>
          </cell>
          <cell r="R1546">
            <v>0</v>
          </cell>
          <cell r="S1546">
            <v>0.8</v>
          </cell>
          <cell r="T1546" t="e">
            <v>#N/A</v>
          </cell>
          <cell r="U1546"/>
          <cell r="V1546">
            <v>2395.1699999999996</v>
          </cell>
          <cell r="W1546">
            <v>3277.53</v>
          </cell>
          <cell r="X1546">
            <v>0</v>
          </cell>
          <cell r="Y1546">
            <v>0</v>
          </cell>
          <cell r="Z1546">
            <v>3277.53</v>
          </cell>
          <cell r="AA1546">
            <v>0</v>
          </cell>
          <cell r="AB1546">
            <v>0.5</v>
          </cell>
          <cell r="AC1546">
            <v>0.8</v>
          </cell>
          <cell r="AD1546">
            <v>3277.53</v>
          </cell>
          <cell r="AE1546"/>
          <cell r="AF1546"/>
          <cell r="AG1546">
            <v>3277.53</v>
          </cell>
          <cell r="AH1546"/>
          <cell r="AI1546">
            <v>0</v>
          </cell>
          <cell r="AJ1546">
            <v>0</v>
          </cell>
          <cell r="AK1546">
            <v>0</v>
          </cell>
          <cell r="AL1546"/>
          <cell r="AM1546"/>
          <cell r="AN1546">
            <v>0</v>
          </cell>
          <cell r="AO1546"/>
          <cell r="AP1546">
            <v>0</v>
          </cell>
          <cell r="AQ1546">
            <v>0</v>
          </cell>
          <cell r="AR1546">
            <v>0</v>
          </cell>
          <cell r="AS1546"/>
          <cell r="AT1546"/>
          <cell r="AU1546">
            <v>0</v>
          </cell>
          <cell r="AV1546"/>
          <cell r="AW1546">
            <v>0</v>
          </cell>
          <cell r="AX1546">
            <v>0</v>
          </cell>
          <cell r="AY1546">
            <v>0</v>
          </cell>
          <cell r="AZ1546"/>
          <cell r="BA1546"/>
          <cell r="BB1546">
            <v>0</v>
          </cell>
          <cell r="BC1546"/>
          <cell r="BD1546"/>
          <cell r="BE1546"/>
          <cell r="BF1546">
            <v>0</v>
          </cell>
          <cell r="BG1546"/>
        </row>
        <row r="1547">
          <cell r="I1547"/>
          <cell r="J1547"/>
          <cell r="K1547"/>
          <cell r="L1547"/>
          <cell r="M1547">
            <v>1355.79</v>
          </cell>
          <cell r="N1547" t="e">
            <v>#N/A</v>
          </cell>
          <cell r="O1547" t="e">
            <v>#N/A</v>
          </cell>
          <cell r="P1547">
            <v>0</v>
          </cell>
          <cell r="Q1547" t="e">
            <v>#N/A</v>
          </cell>
          <cell r="R1547" t="e">
            <v>#N/A</v>
          </cell>
          <cell r="S1547">
            <v>0</v>
          </cell>
          <cell r="T1547" t="e">
            <v>#N/A</v>
          </cell>
          <cell r="U1547"/>
          <cell r="V1547">
            <v>1355.79</v>
          </cell>
          <cell r="W1547">
            <v>0</v>
          </cell>
          <cell r="X1547">
            <v>0</v>
          </cell>
          <cell r="Y1547">
            <v>0</v>
          </cell>
          <cell r="Z1547">
            <v>0</v>
          </cell>
          <cell r="AA1547">
            <v>0</v>
          </cell>
          <cell r="AB1547"/>
          <cell r="AC1547"/>
          <cell r="AD1547">
            <v>0</v>
          </cell>
          <cell r="AE1547"/>
          <cell r="AF1547">
            <v>0</v>
          </cell>
          <cell r="AG1547"/>
          <cell r="AH1547">
            <v>0</v>
          </cell>
          <cell r="AI1547"/>
          <cell r="AJ1547"/>
          <cell r="AK1547">
            <v>0</v>
          </cell>
          <cell r="AL1547">
            <v>0</v>
          </cell>
          <cell r="AM1547">
            <v>0</v>
          </cell>
          <cell r="AN1547"/>
          <cell r="AO1547">
            <v>0</v>
          </cell>
          <cell r="AP1547"/>
          <cell r="AQ1547"/>
          <cell r="AR1547">
            <v>0</v>
          </cell>
          <cell r="AS1547">
            <v>0</v>
          </cell>
          <cell r="AT1547">
            <v>0</v>
          </cell>
          <cell r="AU1547"/>
          <cell r="AV1547">
            <v>0</v>
          </cell>
          <cell r="AW1547"/>
          <cell r="AX1547"/>
          <cell r="AY1547">
            <v>0</v>
          </cell>
          <cell r="AZ1547">
            <v>0</v>
          </cell>
          <cell r="BA1547">
            <v>0</v>
          </cell>
          <cell r="BB1547"/>
          <cell r="BC1547">
            <v>0</v>
          </cell>
          <cell r="BD1547">
            <v>0</v>
          </cell>
          <cell r="BE1547">
            <v>0</v>
          </cell>
          <cell r="BF1547">
            <v>0</v>
          </cell>
          <cell r="BG1547">
            <v>0</v>
          </cell>
        </row>
        <row r="1548">
          <cell r="I1548" t="str">
            <v>1717395
(4727/18)</v>
          </cell>
          <cell r="J1548" t="str">
            <v>I_1717395
(4727/18)</v>
          </cell>
          <cell r="K1548" t="str">
            <v>2018</v>
          </cell>
          <cell r="L1548">
            <v>2020</v>
          </cell>
          <cell r="M1548">
            <v>1355.79</v>
          </cell>
          <cell r="N1548">
            <v>1355.79</v>
          </cell>
          <cell r="O1548">
            <v>0</v>
          </cell>
          <cell r="P1548">
            <v>0.28000000000000003</v>
          </cell>
          <cell r="Q1548">
            <v>0.28000000000000003</v>
          </cell>
          <cell r="R1548">
            <v>0</v>
          </cell>
          <cell r="S1548">
            <v>0</v>
          </cell>
          <cell r="T1548" t="e">
            <v>#N/A</v>
          </cell>
          <cell r="U1548"/>
          <cell r="V1548">
            <v>145.15999999999985</v>
          </cell>
          <cell r="W1548">
            <v>1210.6300000000001</v>
          </cell>
          <cell r="X1548">
            <v>0</v>
          </cell>
          <cell r="Y1548">
            <v>0</v>
          </cell>
          <cell r="Z1548">
            <v>1210.6300000000001</v>
          </cell>
          <cell r="AA1548">
            <v>0</v>
          </cell>
          <cell r="AB1548">
            <v>0.28000000000000003</v>
          </cell>
          <cell r="AC1548">
            <v>0</v>
          </cell>
          <cell r="AD1548">
            <v>1210.6300000000001</v>
          </cell>
          <cell r="AE1548"/>
          <cell r="AF1548"/>
          <cell r="AG1548">
            <v>1210.6300000000001</v>
          </cell>
          <cell r="AH1548"/>
          <cell r="AI1548">
            <v>0</v>
          </cell>
          <cell r="AJ1548">
            <v>0</v>
          </cell>
          <cell r="AK1548">
            <v>0</v>
          </cell>
          <cell r="AL1548"/>
          <cell r="AM1548"/>
          <cell r="AN1548">
            <v>0</v>
          </cell>
          <cell r="AO1548"/>
          <cell r="AP1548">
            <v>0</v>
          </cell>
          <cell r="AQ1548">
            <v>0</v>
          </cell>
          <cell r="AR1548">
            <v>0</v>
          </cell>
          <cell r="AS1548"/>
          <cell r="AT1548"/>
          <cell r="AU1548">
            <v>0</v>
          </cell>
          <cell r="AV1548"/>
          <cell r="AW1548">
            <v>0</v>
          </cell>
          <cell r="AX1548">
            <v>0</v>
          </cell>
          <cell r="AY1548">
            <v>0</v>
          </cell>
          <cell r="AZ1548"/>
          <cell r="BA1548"/>
          <cell r="BB1548">
            <v>0</v>
          </cell>
          <cell r="BC1548"/>
          <cell r="BD1548"/>
          <cell r="BE1548"/>
          <cell r="BF1548">
            <v>0</v>
          </cell>
          <cell r="BG1548"/>
        </row>
        <row r="1549">
          <cell r="I1549"/>
          <cell r="J1549"/>
          <cell r="K1549"/>
          <cell r="L1549"/>
          <cell r="M1549">
            <v>8713.9399999999987</v>
          </cell>
          <cell r="N1549" t="e">
            <v>#N/A</v>
          </cell>
          <cell r="O1549" t="e">
            <v>#N/A</v>
          </cell>
          <cell r="P1549">
            <v>0</v>
          </cell>
          <cell r="Q1549" t="e">
            <v>#N/A</v>
          </cell>
          <cell r="R1549" t="e">
            <v>#N/A</v>
          </cell>
          <cell r="S1549">
            <v>0</v>
          </cell>
          <cell r="T1549" t="e">
            <v>#N/A</v>
          </cell>
          <cell r="U1549"/>
          <cell r="V1549">
            <v>8713.9399999999987</v>
          </cell>
          <cell r="W1549">
            <v>0</v>
          </cell>
          <cell r="X1549">
            <v>0</v>
          </cell>
          <cell r="Y1549">
            <v>0</v>
          </cell>
          <cell r="Z1549">
            <v>0</v>
          </cell>
          <cell r="AA1549">
            <v>0</v>
          </cell>
          <cell r="AB1549"/>
          <cell r="AC1549"/>
          <cell r="AD1549">
            <v>0</v>
          </cell>
          <cell r="AE1549"/>
          <cell r="AF1549">
            <v>0</v>
          </cell>
          <cell r="AG1549"/>
          <cell r="AH1549">
            <v>0</v>
          </cell>
          <cell r="AI1549"/>
          <cell r="AJ1549"/>
          <cell r="AK1549">
            <v>0</v>
          </cell>
          <cell r="AL1549">
            <v>0</v>
          </cell>
          <cell r="AM1549">
            <v>0</v>
          </cell>
          <cell r="AN1549"/>
          <cell r="AO1549">
            <v>0</v>
          </cell>
          <cell r="AP1549"/>
          <cell r="AQ1549"/>
          <cell r="AR1549">
            <v>0</v>
          </cell>
          <cell r="AS1549">
            <v>0</v>
          </cell>
          <cell r="AT1549">
            <v>0</v>
          </cell>
          <cell r="AU1549"/>
          <cell r="AV1549">
            <v>0</v>
          </cell>
          <cell r="AW1549"/>
          <cell r="AX1549"/>
          <cell r="AY1549">
            <v>0</v>
          </cell>
          <cell r="AZ1549">
            <v>0</v>
          </cell>
          <cell r="BA1549">
            <v>0</v>
          </cell>
          <cell r="BB1549"/>
          <cell r="BC1549">
            <v>0</v>
          </cell>
          <cell r="BD1549">
            <v>0</v>
          </cell>
          <cell r="BE1549">
            <v>0</v>
          </cell>
          <cell r="BF1549">
            <v>0</v>
          </cell>
          <cell r="BG1549">
            <v>0</v>
          </cell>
        </row>
        <row r="1550">
          <cell r="I1550" t="str">
            <v>1806059(5627/18)</v>
          </cell>
          <cell r="J1550" t="str">
            <v>J_1806059(5627/18)</v>
          </cell>
          <cell r="K1550">
            <v>2019</v>
          </cell>
          <cell r="L1550">
            <v>2020</v>
          </cell>
          <cell r="M1550">
            <v>1740.21</v>
          </cell>
          <cell r="N1550">
            <v>1740.21</v>
          </cell>
          <cell r="O1550">
            <v>0</v>
          </cell>
          <cell r="P1550">
            <v>0</v>
          </cell>
          <cell r="Q1550">
            <v>0</v>
          </cell>
          <cell r="R1550">
            <v>0</v>
          </cell>
          <cell r="S1550">
            <v>0</v>
          </cell>
          <cell r="T1550" t="e">
            <v>#N/A</v>
          </cell>
          <cell r="U1550"/>
          <cell r="V1550">
            <v>487.55999999999995</v>
          </cell>
          <cell r="W1550">
            <v>1252.6500000000001</v>
          </cell>
          <cell r="X1550">
            <v>0</v>
          </cell>
          <cell r="Y1550">
            <v>0</v>
          </cell>
          <cell r="Z1550">
            <v>1252.6500000000001</v>
          </cell>
          <cell r="AA1550">
            <v>0</v>
          </cell>
          <cell r="AB1550">
            <v>0</v>
          </cell>
          <cell r="AC1550">
            <v>0</v>
          </cell>
          <cell r="AD1550">
            <v>1252.6500000000001</v>
          </cell>
          <cell r="AE1550"/>
          <cell r="AF1550"/>
          <cell r="AG1550">
            <v>1252.6500000000001</v>
          </cell>
          <cell r="AH1550"/>
          <cell r="AI1550">
            <v>0</v>
          </cell>
          <cell r="AJ1550">
            <v>0</v>
          </cell>
          <cell r="AK1550">
            <v>0</v>
          </cell>
          <cell r="AL1550"/>
          <cell r="AM1550"/>
          <cell r="AN1550">
            <v>0</v>
          </cell>
          <cell r="AO1550"/>
          <cell r="AP1550">
            <v>0</v>
          </cell>
          <cell r="AQ1550">
            <v>0</v>
          </cell>
          <cell r="AR1550">
            <v>0</v>
          </cell>
          <cell r="AS1550"/>
          <cell r="AT1550"/>
          <cell r="AU1550">
            <v>0</v>
          </cell>
          <cell r="AV1550"/>
          <cell r="AW1550">
            <v>0</v>
          </cell>
          <cell r="AX1550">
            <v>0</v>
          </cell>
          <cell r="AY1550">
            <v>0</v>
          </cell>
          <cell r="AZ1550"/>
          <cell r="BA1550"/>
          <cell r="BB1550">
            <v>0</v>
          </cell>
          <cell r="BC1550"/>
          <cell r="BD1550"/>
          <cell r="BE1550"/>
          <cell r="BF1550">
            <v>0</v>
          </cell>
          <cell r="BG1550"/>
        </row>
        <row r="1551">
          <cell r="I1551" t="str">
            <v>1905761
(6067/19)</v>
          </cell>
          <cell r="J1551" t="str">
            <v xml:space="preserve">J_1905761 
(6067/19) </v>
          </cell>
          <cell r="K1551">
            <v>2019</v>
          </cell>
          <cell r="L1551">
            <v>2020</v>
          </cell>
          <cell r="M1551">
            <v>6973.73</v>
          </cell>
          <cell r="N1551">
            <v>6973.73</v>
          </cell>
          <cell r="O1551">
            <v>0</v>
          </cell>
          <cell r="P1551">
            <v>0.4</v>
          </cell>
          <cell r="Q1551">
            <v>0.4</v>
          </cell>
          <cell r="R1551">
            <v>0</v>
          </cell>
          <cell r="S1551">
            <v>0</v>
          </cell>
          <cell r="T1551" t="e">
            <v>#N/A</v>
          </cell>
          <cell r="U1551"/>
          <cell r="V1551">
            <v>0.23999999999978172</v>
          </cell>
          <cell r="W1551">
            <v>6973.49</v>
          </cell>
          <cell r="X1551">
            <v>0</v>
          </cell>
          <cell r="Y1551">
            <v>0</v>
          </cell>
          <cell r="Z1551">
            <v>6973.49</v>
          </cell>
          <cell r="AA1551">
            <v>0</v>
          </cell>
          <cell r="AB1551">
            <v>0.4</v>
          </cell>
          <cell r="AC1551">
            <v>0</v>
          </cell>
          <cell r="AD1551">
            <v>6973.49</v>
          </cell>
          <cell r="AE1551"/>
          <cell r="AF1551"/>
          <cell r="AG1551">
            <v>6973.49</v>
          </cell>
          <cell r="AH1551"/>
          <cell r="AI1551">
            <v>0</v>
          </cell>
          <cell r="AJ1551">
            <v>0</v>
          </cell>
          <cell r="AK1551">
            <v>0</v>
          </cell>
          <cell r="AL1551"/>
          <cell r="AM1551"/>
          <cell r="AN1551">
            <v>0</v>
          </cell>
          <cell r="AO1551"/>
          <cell r="AP1551">
            <v>0</v>
          </cell>
          <cell r="AQ1551">
            <v>0</v>
          </cell>
          <cell r="AR1551">
            <v>0</v>
          </cell>
          <cell r="AS1551"/>
          <cell r="AT1551"/>
          <cell r="AU1551">
            <v>0</v>
          </cell>
          <cell r="AV1551"/>
          <cell r="AW1551">
            <v>0</v>
          </cell>
          <cell r="AX1551">
            <v>0</v>
          </cell>
          <cell r="AY1551">
            <v>0</v>
          </cell>
          <cell r="AZ1551"/>
          <cell r="BA1551"/>
          <cell r="BB1551">
            <v>0</v>
          </cell>
          <cell r="BC1551"/>
          <cell r="BD1551"/>
          <cell r="BE1551"/>
          <cell r="BF1551">
            <v>0</v>
          </cell>
          <cell r="BG1551"/>
        </row>
        <row r="1552">
          <cell r="I1552"/>
          <cell r="J1552"/>
          <cell r="K1552"/>
          <cell r="L1552"/>
          <cell r="M1552">
            <v>4053.06</v>
          </cell>
          <cell r="N1552" t="e">
            <v>#N/A</v>
          </cell>
          <cell r="O1552" t="e">
            <v>#N/A</v>
          </cell>
          <cell r="P1552">
            <v>0</v>
          </cell>
          <cell r="Q1552" t="e">
            <v>#N/A</v>
          </cell>
          <cell r="R1552" t="e">
            <v>#N/A</v>
          </cell>
          <cell r="S1552">
            <v>0</v>
          </cell>
          <cell r="T1552" t="e">
            <v>#N/A</v>
          </cell>
          <cell r="U1552"/>
          <cell r="V1552">
            <v>4053.06</v>
          </cell>
          <cell r="W1552">
            <v>0</v>
          </cell>
          <cell r="X1552">
            <v>0</v>
          </cell>
          <cell r="Y1552">
            <v>0</v>
          </cell>
          <cell r="Z1552">
            <v>0</v>
          </cell>
          <cell r="AA1552">
            <v>0</v>
          </cell>
          <cell r="AB1552"/>
          <cell r="AC1552"/>
          <cell r="AD1552">
            <v>0</v>
          </cell>
          <cell r="AE1552"/>
          <cell r="AF1552">
            <v>0</v>
          </cell>
          <cell r="AG1552"/>
          <cell r="AH1552">
            <v>0</v>
          </cell>
          <cell r="AI1552"/>
          <cell r="AJ1552"/>
          <cell r="AK1552">
            <v>0</v>
          </cell>
          <cell r="AL1552">
            <v>0</v>
          </cell>
          <cell r="AM1552">
            <v>0</v>
          </cell>
          <cell r="AN1552"/>
          <cell r="AO1552">
            <v>0</v>
          </cell>
          <cell r="AP1552"/>
          <cell r="AQ1552"/>
          <cell r="AR1552">
            <v>0</v>
          </cell>
          <cell r="AS1552">
            <v>0</v>
          </cell>
          <cell r="AT1552">
            <v>0</v>
          </cell>
          <cell r="AU1552"/>
          <cell r="AV1552">
            <v>0</v>
          </cell>
          <cell r="AW1552"/>
          <cell r="AX1552"/>
          <cell r="AY1552">
            <v>0</v>
          </cell>
          <cell r="AZ1552">
            <v>0</v>
          </cell>
          <cell r="BA1552">
            <v>0</v>
          </cell>
          <cell r="BB1552"/>
          <cell r="BC1552">
            <v>0</v>
          </cell>
          <cell r="BD1552">
            <v>0</v>
          </cell>
          <cell r="BE1552">
            <v>0</v>
          </cell>
          <cell r="BF1552">
            <v>0</v>
          </cell>
          <cell r="BG1552">
            <v>0</v>
          </cell>
        </row>
        <row r="1553">
          <cell r="I1553" t="str">
            <v>1610085
(3917/17)</v>
          </cell>
          <cell r="J1553" t="str">
            <v>I_1610085
(3917/17)</v>
          </cell>
          <cell r="K1553">
            <v>2018</v>
          </cell>
          <cell r="L1553">
            <v>2021</v>
          </cell>
          <cell r="M1553">
            <v>3412.75</v>
          </cell>
          <cell r="N1553">
            <v>3412.75</v>
          </cell>
          <cell r="O1553">
            <v>0</v>
          </cell>
          <cell r="P1553">
            <v>0.5</v>
          </cell>
          <cell r="Q1553">
            <v>0.5</v>
          </cell>
          <cell r="R1553">
            <v>0</v>
          </cell>
          <cell r="S1553">
            <v>0</v>
          </cell>
          <cell r="T1553" t="e">
            <v>#N/A</v>
          </cell>
          <cell r="U1553"/>
          <cell r="V1553">
            <v>565.90999999999985</v>
          </cell>
          <cell r="W1553">
            <v>2846.84</v>
          </cell>
          <cell r="X1553">
            <v>0</v>
          </cell>
          <cell r="Y1553">
            <v>0</v>
          </cell>
          <cell r="Z1553">
            <v>2846.84</v>
          </cell>
          <cell r="AA1553">
            <v>0</v>
          </cell>
          <cell r="AB1553">
            <v>0</v>
          </cell>
          <cell r="AC1553">
            <v>0</v>
          </cell>
          <cell r="AD1553">
            <v>306.08999999999997</v>
          </cell>
          <cell r="AE1553"/>
          <cell r="AF1553"/>
          <cell r="AG1553">
            <v>306.08999999999997</v>
          </cell>
          <cell r="AH1553"/>
          <cell r="AI1553">
            <v>0.5</v>
          </cell>
          <cell r="AJ1553">
            <v>0</v>
          </cell>
          <cell r="AK1553">
            <v>2540.75</v>
          </cell>
          <cell r="AL1553"/>
          <cell r="AM1553"/>
          <cell r="AN1553">
            <v>2540.75</v>
          </cell>
          <cell r="AO1553"/>
          <cell r="AP1553">
            <v>0</v>
          </cell>
          <cell r="AQ1553">
            <v>0</v>
          </cell>
          <cell r="AR1553">
            <v>0</v>
          </cell>
          <cell r="AS1553"/>
          <cell r="AT1553"/>
          <cell r="AU1553">
            <v>0</v>
          </cell>
          <cell r="AV1553"/>
          <cell r="AW1553">
            <v>0</v>
          </cell>
          <cell r="AX1553">
            <v>0</v>
          </cell>
          <cell r="AY1553">
            <v>0</v>
          </cell>
          <cell r="AZ1553"/>
          <cell r="BA1553"/>
          <cell r="BB1553">
            <v>0</v>
          </cell>
          <cell r="BC1553"/>
          <cell r="BD1553"/>
          <cell r="BE1553"/>
          <cell r="BF1553">
            <v>0</v>
          </cell>
          <cell r="BG1553"/>
        </row>
        <row r="1554">
          <cell r="I1554" t="str">
            <v>1617629
(3908/17)</v>
          </cell>
          <cell r="J1554" t="str">
            <v>I_1617629
(3908/17)</v>
          </cell>
          <cell r="K1554">
            <v>2017</v>
          </cell>
          <cell r="L1554">
            <v>2021</v>
          </cell>
          <cell r="M1554">
            <v>640.30999999999995</v>
          </cell>
          <cell r="N1554">
            <v>640.30999999999995</v>
          </cell>
          <cell r="O1554">
            <v>0</v>
          </cell>
          <cell r="P1554">
            <v>0.08</v>
          </cell>
          <cell r="Q1554">
            <v>0.08</v>
          </cell>
          <cell r="R1554">
            <v>0</v>
          </cell>
          <cell r="S1554">
            <v>0</v>
          </cell>
          <cell r="T1554" t="e">
            <v>#N/A</v>
          </cell>
          <cell r="U1554"/>
          <cell r="V1554">
            <v>224.29999999999995</v>
          </cell>
          <cell r="W1554">
            <v>416.01</v>
          </cell>
          <cell r="X1554">
            <v>0</v>
          </cell>
          <cell r="Y1554">
            <v>0</v>
          </cell>
          <cell r="Z1554">
            <v>416.01</v>
          </cell>
          <cell r="AA1554">
            <v>0</v>
          </cell>
          <cell r="AB1554">
            <v>0</v>
          </cell>
          <cell r="AC1554">
            <v>0</v>
          </cell>
          <cell r="AD1554">
            <v>10</v>
          </cell>
          <cell r="AE1554"/>
          <cell r="AF1554"/>
          <cell r="AG1554">
            <v>10</v>
          </cell>
          <cell r="AH1554"/>
          <cell r="AI1554">
            <v>0.08</v>
          </cell>
          <cell r="AJ1554">
            <v>0</v>
          </cell>
          <cell r="AK1554">
            <v>406.01</v>
          </cell>
          <cell r="AL1554"/>
          <cell r="AM1554"/>
          <cell r="AN1554">
            <v>406.01</v>
          </cell>
          <cell r="AO1554"/>
          <cell r="AP1554">
            <v>0</v>
          </cell>
          <cell r="AQ1554">
            <v>0</v>
          </cell>
          <cell r="AR1554">
            <v>0</v>
          </cell>
          <cell r="AS1554"/>
          <cell r="AT1554"/>
          <cell r="AU1554">
            <v>0</v>
          </cell>
          <cell r="AV1554"/>
          <cell r="AW1554">
            <v>0</v>
          </cell>
          <cell r="AX1554">
            <v>0</v>
          </cell>
          <cell r="AY1554">
            <v>0</v>
          </cell>
          <cell r="AZ1554"/>
          <cell r="BA1554"/>
          <cell r="BB1554">
            <v>0</v>
          </cell>
          <cell r="BC1554"/>
          <cell r="BD1554"/>
          <cell r="BE1554"/>
          <cell r="BF1554">
            <v>0</v>
          </cell>
          <cell r="BG1554"/>
        </row>
        <row r="1555">
          <cell r="I1555"/>
          <cell r="J1555"/>
          <cell r="K1555"/>
          <cell r="L1555"/>
          <cell r="M1555">
            <v>4184.92</v>
          </cell>
          <cell r="N1555" t="e">
            <v>#N/A</v>
          </cell>
          <cell r="O1555" t="e">
            <v>#N/A</v>
          </cell>
          <cell r="P1555">
            <v>0</v>
          </cell>
          <cell r="Q1555" t="e">
            <v>#N/A</v>
          </cell>
          <cell r="R1555" t="e">
            <v>#N/A</v>
          </cell>
          <cell r="S1555">
            <v>0</v>
          </cell>
          <cell r="T1555" t="e">
            <v>#N/A</v>
          </cell>
          <cell r="U1555"/>
          <cell r="V1555">
            <v>4184.92</v>
          </cell>
          <cell r="W1555">
            <v>0</v>
          </cell>
          <cell r="X1555">
            <v>0</v>
          </cell>
          <cell r="Y1555">
            <v>0</v>
          </cell>
          <cell r="Z1555">
            <v>0</v>
          </cell>
          <cell r="AA1555">
            <v>0</v>
          </cell>
          <cell r="AB1555"/>
          <cell r="AC1555"/>
          <cell r="AD1555">
            <v>0</v>
          </cell>
          <cell r="AE1555"/>
          <cell r="AF1555">
            <v>0</v>
          </cell>
          <cell r="AG1555"/>
          <cell r="AH1555">
            <v>0</v>
          </cell>
          <cell r="AI1555"/>
          <cell r="AJ1555"/>
          <cell r="AK1555">
            <v>0</v>
          </cell>
          <cell r="AL1555">
            <v>0</v>
          </cell>
          <cell r="AM1555">
            <v>0</v>
          </cell>
          <cell r="AN1555"/>
          <cell r="AO1555">
            <v>0</v>
          </cell>
          <cell r="AP1555"/>
          <cell r="AQ1555"/>
          <cell r="AR1555">
            <v>0</v>
          </cell>
          <cell r="AS1555">
            <v>0</v>
          </cell>
          <cell r="AT1555">
            <v>0</v>
          </cell>
          <cell r="AU1555"/>
          <cell r="AV1555">
            <v>0</v>
          </cell>
          <cell r="AW1555"/>
          <cell r="AX1555"/>
          <cell r="AY1555">
            <v>0</v>
          </cell>
          <cell r="AZ1555">
            <v>0</v>
          </cell>
          <cell r="BA1555">
            <v>0</v>
          </cell>
          <cell r="BB1555"/>
          <cell r="BC1555">
            <v>0</v>
          </cell>
          <cell r="BD1555">
            <v>0</v>
          </cell>
          <cell r="BE1555">
            <v>0</v>
          </cell>
          <cell r="BF1555">
            <v>0</v>
          </cell>
          <cell r="BG1555">
            <v>0</v>
          </cell>
        </row>
        <row r="1556">
          <cell r="I1556" t="str">
            <v>1906267 (6098/19)</v>
          </cell>
          <cell r="J1556" t="str">
            <v>J_1906267 (6098/19)</v>
          </cell>
          <cell r="K1556">
            <v>2020</v>
          </cell>
          <cell r="L1556">
            <v>2020</v>
          </cell>
          <cell r="M1556">
            <v>4184.92</v>
          </cell>
          <cell r="N1556">
            <v>4184.92</v>
          </cell>
          <cell r="O1556">
            <v>0</v>
          </cell>
          <cell r="P1556">
            <v>0.1</v>
          </cell>
          <cell r="Q1556">
            <v>0.1</v>
          </cell>
          <cell r="R1556">
            <v>0</v>
          </cell>
          <cell r="S1556">
            <v>1.26</v>
          </cell>
          <cell r="T1556" t="e">
            <v>#N/A</v>
          </cell>
          <cell r="U1556"/>
          <cell r="V1556">
            <v>55.050000000000182</v>
          </cell>
          <cell r="W1556">
            <v>4129.87</v>
          </cell>
          <cell r="X1556">
            <v>0</v>
          </cell>
          <cell r="Y1556">
            <v>0</v>
          </cell>
          <cell r="Z1556">
            <v>4129.87</v>
          </cell>
          <cell r="AA1556">
            <v>0</v>
          </cell>
          <cell r="AB1556">
            <v>0.1</v>
          </cell>
          <cell r="AC1556">
            <v>1.26</v>
          </cell>
          <cell r="AD1556">
            <v>4129.87</v>
          </cell>
          <cell r="AE1556"/>
          <cell r="AF1556"/>
          <cell r="AG1556">
            <v>4129.87</v>
          </cell>
          <cell r="AH1556"/>
          <cell r="AI1556">
            <v>0</v>
          </cell>
          <cell r="AJ1556">
            <v>0</v>
          </cell>
          <cell r="AK1556">
            <v>0</v>
          </cell>
          <cell r="AL1556"/>
          <cell r="AM1556"/>
          <cell r="AN1556">
            <v>0</v>
          </cell>
          <cell r="AO1556"/>
          <cell r="AP1556">
            <v>0</v>
          </cell>
          <cell r="AQ1556">
            <v>0</v>
          </cell>
          <cell r="AR1556">
            <v>0</v>
          </cell>
          <cell r="AS1556"/>
          <cell r="AT1556"/>
          <cell r="AU1556">
            <v>0</v>
          </cell>
          <cell r="AV1556"/>
          <cell r="AW1556">
            <v>0</v>
          </cell>
          <cell r="AX1556">
            <v>0</v>
          </cell>
          <cell r="AY1556">
            <v>0</v>
          </cell>
          <cell r="AZ1556"/>
          <cell r="BA1556"/>
          <cell r="BB1556">
            <v>0</v>
          </cell>
          <cell r="BC1556"/>
          <cell r="BD1556"/>
          <cell r="BE1556"/>
          <cell r="BF1556">
            <v>0</v>
          </cell>
          <cell r="BG1556"/>
        </row>
        <row r="1557">
          <cell r="I1557"/>
          <cell r="J1557"/>
          <cell r="K1557"/>
          <cell r="L1557"/>
          <cell r="M1557">
            <v>38801.11</v>
          </cell>
          <cell r="N1557" t="e">
            <v>#N/A</v>
          </cell>
          <cell r="O1557" t="e">
            <v>#N/A</v>
          </cell>
          <cell r="P1557">
            <v>0</v>
          </cell>
          <cell r="Q1557" t="e">
            <v>#N/A</v>
          </cell>
          <cell r="R1557" t="e">
            <v>#N/A</v>
          </cell>
          <cell r="S1557">
            <v>0</v>
          </cell>
          <cell r="T1557" t="e">
            <v>#N/A</v>
          </cell>
          <cell r="U1557"/>
          <cell r="V1557">
            <v>38801.11</v>
          </cell>
          <cell r="W1557">
            <v>0</v>
          </cell>
          <cell r="X1557">
            <v>0</v>
          </cell>
          <cell r="Y1557">
            <v>0</v>
          </cell>
          <cell r="Z1557">
            <v>0</v>
          </cell>
          <cell r="AA1557">
            <v>0</v>
          </cell>
          <cell r="AB1557"/>
          <cell r="AC1557"/>
          <cell r="AD1557">
            <v>0</v>
          </cell>
          <cell r="AE1557"/>
          <cell r="AF1557">
            <v>0</v>
          </cell>
          <cell r="AG1557"/>
          <cell r="AH1557">
            <v>0</v>
          </cell>
          <cell r="AI1557"/>
          <cell r="AJ1557"/>
          <cell r="AK1557">
            <v>0</v>
          </cell>
          <cell r="AL1557">
            <v>0</v>
          </cell>
          <cell r="AM1557">
            <v>0</v>
          </cell>
          <cell r="AN1557"/>
          <cell r="AO1557">
            <v>0</v>
          </cell>
          <cell r="AP1557"/>
          <cell r="AQ1557"/>
          <cell r="AR1557">
            <v>0</v>
          </cell>
          <cell r="AS1557">
            <v>0</v>
          </cell>
          <cell r="AT1557">
            <v>0</v>
          </cell>
          <cell r="AU1557"/>
          <cell r="AV1557">
            <v>0</v>
          </cell>
          <cell r="AW1557"/>
          <cell r="AX1557"/>
          <cell r="AY1557">
            <v>0</v>
          </cell>
          <cell r="AZ1557">
            <v>0</v>
          </cell>
          <cell r="BA1557">
            <v>0</v>
          </cell>
          <cell r="BB1557"/>
          <cell r="BC1557">
            <v>0</v>
          </cell>
          <cell r="BD1557">
            <v>0</v>
          </cell>
          <cell r="BE1557">
            <v>0</v>
          </cell>
          <cell r="BF1557">
            <v>0</v>
          </cell>
          <cell r="BG1557">
            <v>0</v>
          </cell>
        </row>
        <row r="1558">
          <cell r="I1558" t="str">
            <v>1909479
(5881/19 )</v>
          </cell>
          <cell r="J1558" t="str">
            <v>J_1909479
(5881/19 )</v>
          </cell>
          <cell r="K1558">
            <v>2019</v>
          </cell>
          <cell r="L1558">
            <v>2021</v>
          </cell>
          <cell r="M1558">
            <v>38801.11</v>
          </cell>
          <cell r="N1558">
            <v>38801.11</v>
          </cell>
          <cell r="O1558">
            <v>0</v>
          </cell>
          <cell r="P1558">
            <v>2.77</v>
          </cell>
          <cell r="Q1558">
            <v>2.77</v>
          </cell>
          <cell r="R1558">
            <v>0</v>
          </cell>
          <cell r="S1558">
            <v>0</v>
          </cell>
          <cell r="T1558" t="e">
            <v>#N/A</v>
          </cell>
          <cell r="U1558"/>
          <cell r="V1558">
            <v>-4511.75</v>
          </cell>
          <cell r="W1558">
            <v>43312.86</v>
          </cell>
          <cell r="X1558">
            <v>0</v>
          </cell>
          <cell r="Y1558">
            <v>0</v>
          </cell>
          <cell r="Z1558">
            <v>43312.86</v>
          </cell>
          <cell r="AA1558">
            <v>0</v>
          </cell>
          <cell r="AB1558">
            <v>0</v>
          </cell>
          <cell r="AC1558">
            <v>0</v>
          </cell>
          <cell r="AD1558">
            <v>7086.52</v>
          </cell>
          <cell r="AE1558"/>
          <cell r="AF1558"/>
          <cell r="AG1558">
            <v>7086.52</v>
          </cell>
          <cell r="AH1558"/>
          <cell r="AI1558">
            <v>2.77</v>
          </cell>
          <cell r="AJ1558">
            <v>0</v>
          </cell>
          <cell r="AK1558">
            <v>36226.339999999997</v>
          </cell>
          <cell r="AL1558"/>
          <cell r="AM1558"/>
          <cell r="AN1558">
            <v>36226.339999999997</v>
          </cell>
          <cell r="AO1558"/>
          <cell r="AP1558">
            <v>0</v>
          </cell>
          <cell r="AQ1558">
            <v>0</v>
          </cell>
          <cell r="AR1558">
            <v>0</v>
          </cell>
          <cell r="AS1558"/>
          <cell r="AT1558"/>
          <cell r="AU1558">
            <v>0</v>
          </cell>
          <cell r="AV1558"/>
          <cell r="AW1558">
            <v>0</v>
          </cell>
          <cell r="AX1558">
            <v>0</v>
          </cell>
          <cell r="AY1558">
            <v>0</v>
          </cell>
          <cell r="AZ1558"/>
          <cell r="BA1558"/>
          <cell r="BB1558">
            <v>0</v>
          </cell>
          <cell r="BC1558"/>
          <cell r="BD1558"/>
          <cell r="BE1558"/>
          <cell r="BF1558">
            <v>0</v>
          </cell>
          <cell r="BG1558"/>
        </row>
        <row r="1559">
          <cell r="I1559"/>
          <cell r="J1559"/>
          <cell r="K1559"/>
          <cell r="L1559"/>
          <cell r="M1559">
            <v>2650.48</v>
          </cell>
          <cell r="N1559" t="e">
            <v>#N/A</v>
          </cell>
          <cell r="O1559" t="e">
            <v>#N/A</v>
          </cell>
          <cell r="P1559">
            <v>0</v>
          </cell>
          <cell r="Q1559" t="e">
            <v>#N/A</v>
          </cell>
          <cell r="R1559" t="e">
            <v>#N/A</v>
          </cell>
          <cell r="S1559">
            <v>0</v>
          </cell>
          <cell r="T1559" t="e">
            <v>#N/A</v>
          </cell>
          <cell r="U1559"/>
          <cell r="V1559">
            <v>2650.48</v>
          </cell>
          <cell r="W1559">
            <v>0</v>
          </cell>
          <cell r="X1559">
            <v>0</v>
          </cell>
          <cell r="Y1559">
            <v>0</v>
          </cell>
          <cell r="Z1559">
            <v>0</v>
          </cell>
          <cell r="AA1559">
            <v>0</v>
          </cell>
          <cell r="AB1559"/>
          <cell r="AC1559"/>
          <cell r="AD1559">
            <v>0</v>
          </cell>
          <cell r="AE1559"/>
          <cell r="AF1559">
            <v>0</v>
          </cell>
          <cell r="AG1559"/>
          <cell r="AH1559">
            <v>0</v>
          </cell>
          <cell r="AI1559"/>
          <cell r="AJ1559"/>
          <cell r="AK1559">
            <v>0</v>
          </cell>
          <cell r="AL1559">
            <v>0</v>
          </cell>
          <cell r="AM1559">
            <v>0</v>
          </cell>
          <cell r="AN1559"/>
          <cell r="AO1559">
            <v>0</v>
          </cell>
          <cell r="AP1559"/>
          <cell r="AQ1559"/>
          <cell r="AR1559">
            <v>0</v>
          </cell>
          <cell r="AS1559">
            <v>0</v>
          </cell>
          <cell r="AT1559">
            <v>0</v>
          </cell>
          <cell r="AU1559"/>
          <cell r="AV1559">
            <v>0</v>
          </cell>
          <cell r="AW1559"/>
          <cell r="AX1559"/>
          <cell r="AY1559">
            <v>0</v>
          </cell>
          <cell r="AZ1559">
            <v>0</v>
          </cell>
          <cell r="BA1559">
            <v>0</v>
          </cell>
          <cell r="BB1559"/>
          <cell r="BC1559">
            <v>0</v>
          </cell>
          <cell r="BD1559">
            <v>0</v>
          </cell>
          <cell r="BE1559">
            <v>0</v>
          </cell>
          <cell r="BF1559">
            <v>0</v>
          </cell>
          <cell r="BG1559">
            <v>0</v>
          </cell>
        </row>
        <row r="1560">
          <cell r="I1560" t="str">
            <v>1914087  ( 6319/19)</v>
          </cell>
          <cell r="J1560" t="str">
            <v>K_1914087  6319/19</v>
          </cell>
          <cell r="K1560">
            <v>2020</v>
          </cell>
          <cell r="L1560">
            <v>2020</v>
          </cell>
          <cell r="M1560">
            <v>2650.48</v>
          </cell>
          <cell r="N1560">
            <v>2650.48</v>
          </cell>
          <cell r="O1560">
            <v>0</v>
          </cell>
          <cell r="P1560">
            <v>0.36</v>
          </cell>
          <cell r="Q1560">
            <v>0.36</v>
          </cell>
          <cell r="R1560">
            <v>0</v>
          </cell>
          <cell r="S1560">
            <v>0</v>
          </cell>
          <cell r="T1560" t="e">
            <v>#N/A</v>
          </cell>
          <cell r="U1560"/>
          <cell r="V1560">
            <v>0</v>
          </cell>
          <cell r="W1560">
            <v>2650.48</v>
          </cell>
          <cell r="X1560">
            <v>0</v>
          </cell>
          <cell r="Y1560">
            <v>0</v>
          </cell>
          <cell r="Z1560">
            <v>2650.48</v>
          </cell>
          <cell r="AA1560">
            <v>0</v>
          </cell>
          <cell r="AB1560">
            <v>0.36</v>
          </cell>
          <cell r="AC1560">
            <v>0</v>
          </cell>
          <cell r="AD1560">
            <v>2650.48</v>
          </cell>
          <cell r="AE1560"/>
          <cell r="AF1560"/>
          <cell r="AG1560">
            <v>2650.48</v>
          </cell>
          <cell r="AH1560"/>
          <cell r="AI1560">
            <v>0</v>
          </cell>
          <cell r="AJ1560">
            <v>0</v>
          </cell>
          <cell r="AK1560">
            <v>0</v>
          </cell>
          <cell r="AL1560"/>
          <cell r="AM1560"/>
          <cell r="AN1560">
            <v>0</v>
          </cell>
          <cell r="AO1560"/>
          <cell r="AP1560">
            <v>0</v>
          </cell>
          <cell r="AQ1560">
            <v>0</v>
          </cell>
          <cell r="AR1560">
            <v>0</v>
          </cell>
          <cell r="AS1560"/>
          <cell r="AT1560"/>
          <cell r="AU1560">
            <v>0</v>
          </cell>
          <cell r="AV1560"/>
          <cell r="AW1560">
            <v>0</v>
          </cell>
          <cell r="AX1560">
            <v>0</v>
          </cell>
          <cell r="AY1560">
            <v>0</v>
          </cell>
          <cell r="AZ1560"/>
          <cell r="BA1560"/>
          <cell r="BB1560">
            <v>0</v>
          </cell>
          <cell r="BC1560"/>
          <cell r="BD1560"/>
          <cell r="BE1560"/>
          <cell r="BF1560">
            <v>0</v>
          </cell>
          <cell r="BG1560"/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  <pageSetUpPr fitToPage="1"/>
  </sheetPr>
  <dimension ref="A1:U1101"/>
  <sheetViews>
    <sheetView view="pageBreakPreview" zoomScale="40" zoomScaleNormal="25" zoomScaleSheetLayoutView="40" workbookViewId="0">
      <pane ySplit="11" topLeftCell="A12" activePane="bottomLeft" state="frozen"/>
      <selection pane="bottomLeft" activeCell="E17" sqref="E17"/>
    </sheetView>
  </sheetViews>
  <sheetFormatPr defaultColWidth="9.140625" defaultRowHeight="15" x14ac:dyDescent="0.25"/>
  <cols>
    <col min="1" max="1" width="18.5703125" style="42" customWidth="1"/>
    <col min="2" max="2" width="147.42578125" style="43" customWidth="1"/>
    <col min="3" max="3" width="40" style="42" customWidth="1"/>
    <col min="4" max="4" width="29.42578125" style="42" customWidth="1"/>
    <col min="5" max="5" width="31" style="42" customWidth="1"/>
    <col min="6" max="6" width="41.5703125" style="44" customWidth="1"/>
    <col min="7" max="7" width="27.85546875" style="43" customWidth="1"/>
    <col min="8" max="8" width="26.5703125" style="43" customWidth="1"/>
    <col min="9" max="9" width="45.28515625" style="43" customWidth="1"/>
    <col min="10" max="10" width="48.42578125" style="43" customWidth="1"/>
    <col min="11" max="11" width="48.5703125" style="43" customWidth="1"/>
    <col min="12" max="12" width="42" style="43" customWidth="1"/>
    <col min="13" max="13" width="44.42578125" style="43" customWidth="1"/>
    <col min="14" max="841" width="11.42578125" style="43" customWidth="1"/>
    <col min="842" max="16384" width="9.140625" style="43"/>
  </cols>
  <sheetData>
    <row r="1" spans="1:21" s="48" customFormat="1" ht="40.5" x14ac:dyDescent="0.45">
      <c r="A1" s="68"/>
      <c r="B1" s="68"/>
      <c r="C1" s="68"/>
      <c r="D1" s="68"/>
      <c r="E1" s="68"/>
      <c r="F1" s="69"/>
      <c r="G1" s="68"/>
      <c r="H1" s="68"/>
      <c r="I1" s="68"/>
      <c r="J1" s="68"/>
      <c r="K1" s="68"/>
      <c r="L1" s="68"/>
      <c r="M1" s="68"/>
      <c r="N1" s="49"/>
      <c r="O1" s="49"/>
      <c r="P1" s="49"/>
      <c r="Q1" s="49"/>
      <c r="R1" s="49"/>
      <c r="S1" s="49"/>
      <c r="T1" s="49"/>
      <c r="U1" s="49"/>
    </row>
    <row r="2" spans="1:21" s="36" customFormat="1" ht="45" x14ac:dyDescent="0.6">
      <c r="A2" s="70"/>
      <c r="B2" s="70"/>
      <c r="C2" s="70"/>
      <c r="D2" s="71"/>
      <c r="E2" s="72"/>
      <c r="F2" s="70"/>
      <c r="G2" s="70"/>
      <c r="H2" s="70"/>
      <c r="I2" s="70"/>
      <c r="J2" s="70"/>
      <c r="K2" s="73" t="s">
        <v>2582</v>
      </c>
      <c r="L2" s="70"/>
      <c r="M2" s="70"/>
    </row>
    <row r="3" spans="1:21" s="36" customFormat="1" ht="45" x14ac:dyDescent="0.6">
      <c r="A3" s="70"/>
      <c r="B3" s="70"/>
      <c r="C3" s="70"/>
      <c r="D3" s="71"/>
      <c r="E3" s="72"/>
      <c r="F3" s="70"/>
      <c r="G3" s="70"/>
      <c r="H3" s="70"/>
      <c r="I3" s="70"/>
      <c r="J3" s="70"/>
      <c r="K3" s="73" t="s">
        <v>2583</v>
      </c>
      <c r="L3" s="70"/>
      <c r="M3" s="70"/>
    </row>
    <row r="4" spans="1:21" s="36" customFormat="1" ht="57.75" customHeight="1" x14ac:dyDescent="0.6">
      <c r="A4" s="70"/>
      <c r="B4" s="70"/>
      <c r="C4" s="70"/>
      <c r="D4" s="71"/>
      <c r="E4" s="72"/>
      <c r="F4" s="70"/>
      <c r="G4" s="70"/>
      <c r="H4" s="70"/>
      <c r="I4" s="70"/>
      <c r="J4" s="70"/>
      <c r="K4" s="73" t="s">
        <v>2585</v>
      </c>
      <c r="L4" s="70"/>
      <c r="M4" s="70"/>
    </row>
    <row r="5" spans="1:21" s="36" customFormat="1" ht="57.75" customHeight="1" x14ac:dyDescent="0.6">
      <c r="A5" s="70"/>
      <c r="B5" s="70"/>
      <c r="C5" s="70"/>
      <c r="D5" s="71"/>
      <c r="E5" s="72"/>
      <c r="F5" s="70"/>
      <c r="G5" s="70"/>
      <c r="H5" s="70"/>
      <c r="I5" s="70"/>
      <c r="J5" s="70"/>
      <c r="K5" s="73" t="s">
        <v>2586</v>
      </c>
      <c r="L5" s="70"/>
      <c r="M5" s="70"/>
    </row>
    <row r="6" spans="1:21" s="36" customFormat="1" ht="45" x14ac:dyDescent="0.6">
      <c r="A6" s="70"/>
      <c r="B6" s="70"/>
      <c r="C6" s="70"/>
      <c r="D6" s="71"/>
      <c r="E6" s="72"/>
      <c r="F6" s="70"/>
      <c r="G6" s="70"/>
      <c r="H6" s="70"/>
      <c r="I6" s="70"/>
      <c r="J6" s="70"/>
      <c r="K6" s="97" t="s">
        <v>2584</v>
      </c>
      <c r="L6" s="97"/>
      <c r="M6" s="97"/>
    </row>
    <row r="7" spans="1:21" s="36" customFormat="1" ht="45.2" customHeight="1" x14ac:dyDescent="0.6">
      <c r="A7" s="91" t="s">
        <v>2545</v>
      </c>
      <c r="B7" s="91"/>
      <c r="C7" s="91"/>
      <c r="D7" s="92"/>
      <c r="E7" s="93"/>
      <c r="F7" s="91"/>
      <c r="G7" s="91"/>
      <c r="H7" s="91"/>
      <c r="I7" s="91"/>
      <c r="J7" s="91"/>
      <c r="K7" s="91"/>
      <c r="L7" s="91"/>
      <c r="M7" s="91"/>
    </row>
    <row r="8" spans="1:21" s="36" customFormat="1" ht="36" customHeight="1" x14ac:dyDescent="0.6">
      <c r="A8" s="94"/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37"/>
      <c r="O8" s="37"/>
      <c r="P8" s="37"/>
      <c r="Q8" s="37"/>
      <c r="R8" s="37"/>
      <c r="S8" s="37"/>
      <c r="T8" s="37"/>
      <c r="U8" s="37"/>
    </row>
    <row r="9" spans="1:21" s="39" customFormat="1" ht="81" customHeight="1" x14ac:dyDescent="0.5">
      <c r="A9" s="95" t="s">
        <v>2542</v>
      </c>
      <c r="B9" s="95" t="s">
        <v>0</v>
      </c>
      <c r="C9" s="96" t="s">
        <v>1</v>
      </c>
      <c r="D9" s="95" t="s">
        <v>2</v>
      </c>
      <c r="E9" s="95" t="s">
        <v>3</v>
      </c>
      <c r="F9" s="90" t="s">
        <v>4</v>
      </c>
      <c r="G9" s="95" t="s">
        <v>5</v>
      </c>
      <c r="H9" s="95"/>
      <c r="I9" s="95" t="s">
        <v>6</v>
      </c>
      <c r="J9" s="95" t="s">
        <v>7</v>
      </c>
      <c r="K9" s="95"/>
      <c r="L9" s="95"/>
      <c r="M9" s="95"/>
      <c r="N9" s="38"/>
      <c r="O9" s="38"/>
      <c r="P9" s="38"/>
      <c r="Q9" s="38"/>
      <c r="R9" s="38"/>
      <c r="S9" s="38"/>
      <c r="T9" s="38"/>
      <c r="U9" s="38"/>
    </row>
    <row r="10" spans="1:21" s="39" customFormat="1" ht="52.5" customHeight="1" x14ac:dyDescent="0.5">
      <c r="A10" s="95"/>
      <c r="B10" s="95"/>
      <c r="C10" s="96"/>
      <c r="D10" s="95"/>
      <c r="E10" s="95"/>
      <c r="F10" s="90"/>
      <c r="G10" s="95" t="s">
        <v>20</v>
      </c>
      <c r="H10" s="95"/>
      <c r="I10" s="95"/>
      <c r="J10" s="95" t="s">
        <v>18</v>
      </c>
      <c r="K10" s="95"/>
      <c r="L10" s="95"/>
      <c r="M10" s="95" t="s">
        <v>19</v>
      </c>
      <c r="N10" s="38"/>
      <c r="O10" s="38"/>
      <c r="P10" s="38"/>
      <c r="Q10" s="38"/>
      <c r="R10" s="38"/>
      <c r="S10" s="38"/>
      <c r="T10" s="38"/>
      <c r="U10" s="38"/>
    </row>
    <row r="11" spans="1:21" s="39" customFormat="1" ht="66" x14ac:dyDescent="0.5">
      <c r="A11" s="95"/>
      <c r="B11" s="95"/>
      <c r="C11" s="96"/>
      <c r="D11" s="95"/>
      <c r="E11" s="95"/>
      <c r="F11" s="90"/>
      <c r="G11" s="95"/>
      <c r="H11" s="95"/>
      <c r="I11" s="95"/>
      <c r="J11" s="50" t="s">
        <v>27</v>
      </c>
      <c r="K11" s="50" t="s">
        <v>28</v>
      </c>
      <c r="L11" s="50" t="s">
        <v>29</v>
      </c>
      <c r="M11" s="95"/>
      <c r="N11" s="38"/>
      <c r="O11" s="38"/>
      <c r="P11" s="38"/>
      <c r="Q11" s="38"/>
      <c r="R11" s="38"/>
      <c r="S11" s="38"/>
      <c r="T11" s="38"/>
      <c r="U11" s="38"/>
    </row>
    <row r="12" spans="1:21" s="39" customFormat="1" ht="45.75" customHeight="1" x14ac:dyDescent="0.5">
      <c r="A12" s="95"/>
      <c r="B12" s="95"/>
      <c r="C12" s="96"/>
      <c r="D12" s="95"/>
      <c r="E12" s="95"/>
      <c r="F12" s="52" t="s">
        <v>2912</v>
      </c>
      <c r="G12" s="50" t="s">
        <v>30</v>
      </c>
      <c r="H12" s="50" t="s">
        <v>31</v>
      </c>
      <c r="I12" s="50" t="s">
        <v>2912</v>
      </c>
      <c r="J12" s="50" t="s">
        <v>2912</v>
      </c>
      <c r="K12" s="50" t="s">
        <v>2912</v>
      </c>
      <c r="L12" s="50" t="s">
        <v>2912</v>
      </c>
      <c r="M12" s="50" t="s">
        <v>2912</v>
      </c>
      <c r="N12" s="38"/>
      <c r="O12" s="38"/>
      <c r="P12" s="38"/>
      <c r="Q12" s="38"/>
      <c r="R12" s="38"/>
      <c r="S12" s="38"/>
      <c r="T12" s="38"/>
      <c r="U12" s="38"/>
    </row>
    <row r="13" spans="1:21" s="39" customFormat="1" ht="33.75" x14ac:dyDescent="0.5">
      <c r="A13" s="50" t="s">
        <v>33</v>
      </c>
      <c r="B13" s="53" t="s">
        <v>34</v>
      </c>
      <c r="C13" s="53" t="s">
        <v>35</v>
      </c>
      <c r="D13" s="53" t="s">
        <v>36</v>
      </c>
      <c r="E13" s="53" t="s">
        <v>37</v>
      </c>
      <c r="F13" s="53" t="s">
        <v>38</v>
      </c>
      <c r="G13" s="53" t="s">
        <v>39</v>
      </c>
      <c r="H13" s="53" t="s">
        <v>40</v>
      </c>
      <c r="I13" s="53" t="s">
        <v>2537</v>
      </c>
      <c r="J13" s="53" t="s">
        <v>41</v>
      </c>
      <c r="K13" s="53" t="s">
        <v>42</v>
      </c>
      <c r="L13" s="53" t="s">
        <v>43</v>
      </c>
      <c r="M13" s="53" t="s">
        <v>44</v>
      </c>
      <c r="N13" s="38"/>
      <c r="O13" s="38"/>
      <c r="P13" s="38"/>
      <c r="Q13" s="38"/>
      <c r="R13" s="38"/>
      <c r="S13" s="38"/>
      <c r="T13" s="38"/>
      <c r="U13" s="38"/>
    </row>
    <row r="14" spans="1:21" s="40" customFormat="1" ht="36" x14ac:dyDescent="0.55000000000000004">
      <c r="A14" s="19"/>
      <c r="B14" s="20" t="s">
        <v>76</v>
      </c>
      <c r="C14" s="19"/>
      <c r="D14" s="19"/>
      <c r="E14" s="19"/>
      <c r="F14" s="21">
        <f t="shared" ref="F14:M14" si="0">F15+F464+F878+F1092</f>
        <v>11172697.499920001</v>
      </c>
      <c r="G14" s="21">
        <f t="shared" si="0"/>
        <v>261.01561000000004</v>
      </c>
      <c r="H14" s="21">
        <f t="shared" si="0"/>
        <v>162.68600000000004</v>
      </c>
      <c r="I14" s="21">
        <f t="shared" si="0"/>
        <v>3035752.9562551295</v>
      </c>
      <c r="J14" s="21">
        <f t="shared" si="0"/>
        <v>1642628.0065840003</v>
      </c>
      <c r="K14" s="21">
        <f t="shared" si="0"/>
        <v>642400</v>
      </c>
      <c r="L14" s="21">
        <f t="shared" si="0"/>
        <v>750724.94967112993</v>
      </c>
      <c r="M14" s="21">
        <f t="shared" si="0"/>
        <v>4500</v>
      </c>
    </row>
    <row r="15" spans="1:21" s="39" customFormat="1" ht="60" customHeight="1" x14ac:dyDescent="0.5">
      <c r="A15" s="10"/>
      <c r="B15" s="22" t="s">
        <v>77</v>
      </c>
      <c r="C15" s="23"/>
      <c r="D15" s="24"/>
      <c r="E15" s="24"/>
      <c r="F15" s="21">
        <f>F16+F20+F25+F30+F38+F46+F53+F55+F62+F65+F79+F82+F94+F109+F114+F122+F128+F133+F138+F140+F163+F186+F210+F212+F220+F233+F237+F239+F242+F247+F250+F265+F270+F279+F291+F300+F310+F352+F357+F371+F374+F384+F393+F408+F454</f>
        <v>2805528.0247</v>
      </c>
      <c r="G15" s="21">
        <f t="shared" ref="G15:M15" si="1">G16+G20+G25+G30+G38+G46+G53+G55+G62+G65+G79+G82+G94+G109+G114+G122+G128+G133+G138+G140+G163+G186+G210+G212+G220+G233+G237+G239+G242+G247+G250+G265+G270+G279+G291+G300+G310+G352+G357+G371+G374+G384+G393+G408+G454</f>
        <v>90.799600000000027</v>
      </c>
      <c r="H15" s="21">
        <f t="shared" si="1"/>
        <v>94.110000000000028</v>
      </c>
      <c r="I15" s="21">
        <f t="shared" si="1"/>
        <v>600666.75026499992</v>
      </c>
      <c r="J15" s="21">
        <f t="shared" si="1"/>
        <v>600666.75026499992</v>
      </c>
      <c r="K15" s="21">
        <f t="shared" si="1"/>
        <v>0</v>
      </c>
      <c r="L15" s="21">
        <f t="shared" si="1"/>
        <v>0</v>
      </c>
      <c r="M15" s="21">
        <f t="shared" si="1"/>
        <v>0</v>
      </c>
    </row>
    <row r="16" spans="1:21" s="39" customFormat="1" ht="57.75" customHeight="1" x14ac:dyDescent="0.5">
      <c r="A16" s="10"/>
      <c r="B16" s="25" t="s">
        <v>78</v>
      </c>
      <c r="C16" s="23"/>
      <c r="D16" s="24"/>
      <c r="E16" s="24"/>
      <c r="F16" s="26">
        <f t="shared" ref="F16:M16" si="2">SUM(F17:F19)</f>
        <v>7229.41</v>
      </c>
      <c r="G16" s="26">
        <f t="shared" si="2"/>
        <v>0.09</v>
      </c>
      <c r="H16" s="26">
        <f t="shared" si="2"/>
        <v>0.4</v>
      </c>
      <c r="I16" s="26">
        <f t="shared" si="2"/>
        <v>3027.69</v>
      </c>
      <c r="J16" s="26">
        <f t="shared" si="2"/>
        <v>3027.69</v>
      </c>
      <c r="K16" s="26">
        <f t="shared" si="2"/>
        <v>0</v>
      </c>
      <c r="L16" s="26">
        <f t="shared" si="2"/>
        <v>0</v>
      </c>
      <c r="M16" s="26">
        <f t="shared" si="2"/>
        <v>0</v>
      </c>
    </row>
    <row r="17" spans="1:21" s="39" customFormat="1" ht="66.75" x14ac:dyDescent="0.5">
      <c r="A17" s="2">
        <v>1</v>
      </c>
      <c r="B17" s="59" t="s">
        <v>81</v>
      </c>
      <c r="C17" s="51" t="s">
        <v>82</v>
      </c>
      <c r="D17" s="3">
        <v>2021</v>
      </c>
      <c r="E17" s="3">
        <v>2021</v>
      </c>
      <c r="F17" s="52">
        <v>4152.25</v>
      </c>
      <c r="G17" s="4">
        <v>0</v>
      </c>
      <c r="H17" s="4">
        <v>0</v>
      </c>
      <c r="I17" s="4">
        <f>J17+K17+L17</f>
        <v>50.06</v>
      </c>
      <c r="J17" s="4">
        <v>50.06</v>
      </c>
      <c r="K17" s="4"/>
      <c r="L17" s="4"/>
      <c r="M17" s="4"/>
      <c r="N17" s="38"/>
      <c r="O17" s="38"/>
      <c r="P17" s="38"/>
      <c r="Q17" s="38"/>
      <c r="R17" s="38"/>
      <c r="S17" s="38"/>
      <c r="T17" s="38"/>
      <c r="U17" s="38"/>
    </row>
    <row r="18" spans="1:21" s="39" customFormat="1" ht="99.75" x14ac:dyDescent="0.5">
      <c r="A18" s="2">
        <f t="shared" ref="A18:A81" si="3">IF(A17&gt;0,A17+1,A16+1)</f>
        <v>2</v>
      </c>
      <c r="B18" s="59" t="s">
        <v>83</v>
      </c>
      <c r="C18" s="51" t="s">
        <v>84</v>
      </c>
      <c r="D18" s="3">
        <v>2020</v>
      </c>
      <c r="E18" s="3">
        <v>2020</v>
      </c>
      <c r="F18" s="52">
        <v>487.06</v>
      </c>
      <c r="G18" s="4">
        <v>0</v>
      </c>
      <c r="H18" s="4">
        <v>0.4</v>
      </c>
      <c r="I18" s="4">
        <f>J18+K18+L18</f>
        <v>387.53</v>
      </c>
      <c r="J18" s="52">
        <v>387.53</v>
      </c>
      <c r="K18" s="4"/>
      <c r="L18" s="4"/>
      <c r="M18" s="4"/>
      <c r="N18" s="38"/>
      <c r="O18" s="38"/>
      <c r="P18" s="38"/>
      <c r="Q18" s="38"/>
      <c r="R18" s="38"/>
      <c r="S18" s="38"/>
      <c r="T18" s="38"/>
      <c r="U18" s="38"/>
    </row>
    <row r="19" spans="1:21" s="39" customFormat="1" ht="66.75" x14ac:dyDescent="0.5">
      <c r="A19" s="2">
        <f t="shared" si="3"/>
        <v>3</v>
      </c>
      <c r="B19" s="59" t="s">
        <v>2668</v>
      </c>
      <c r="C19" s="51" t="s">
        <v>85</v>
      </c>
      <c r="D19" s="3">
        <v>2020</v>
      </c>
      <c r="E19" s="3">
        <v>2020</v>
      </c>
      <c r="F19" s="52">
        <v>2590.1</v>
      </c>
      <c r="G19" s="4">
        <v>0.09</v>
      </c>
      <c r="H19" s="4">
        <v>0</v>
      </c>
      <c r="I19" s="4">
        <f>J19+K19+L19</f>
        <v>2590.1</v>
      </c>
      <c r="J19" s="4">
        <v>2590.1</v>
      </c>
      <c r="K19" s="4"/>
      <c r="L19" s="4"/>
      <c r="M19" s="4"/>
      <c r="N19" s="38"/>
      <c r="O19" s="38"/>
      <c r="P19" s="38"/>
      <c r="Q19" s="38"/>
      <c r="R19" s="38"/>
      <c r="S19" s="38"/>
      <c r="T19" s="38"/>
      <c r="U19" s="38"/>
    </row>
    <row r="20" spans="1:21" s="39" customFormat="1" ht="52.5" customHeight="1" x14ac:dyDescent="0.5">
      <c r="A20" s="2"/>
      <c r="B20" s="27" t="s">
        <v>86</v>
      </c>
      <c r="C20" s="23"/>
      <c r="D20" s="3"/>
      <c r="E20" s="28"/>
      <c r="F20" s="26">
        <f t="shared" ref="F20:M20" si="4">SUM(F21:F24)</f>
        <v>12556.39</v>
      </c>
      <c r="G20" s="26">
        <f t="shared" si="4"/>
        <v>1.365</v>
      </c>
      <c r="H20" s="26">
        <f t="shared" si="4"/>
        <v>1.26</v>
      </c>
      <c r="I20" s="26">
        <f t="shared" si="4"/>
        <v>6295.2900000000009</v>
      </c>
      <c r="J20" s="26">
        <f t="shared" si="4"/>
        <v>6295.2900000000009</v>
      </c>
      <c r="K20" s="26">
        <f t="shared" si="4"/>
        <v>0</v>
      </c>
      <c r="L20" s="26">
        <f t="shared" si="4"/>
        <v>0</v>
      </c>
      <c r="M20" s="26">
        <f t="shared" si="4"/>
        <v>0</v>
      </c>
    </row>
    <row r="21" spans="1:21" s="39" customFormat="1" ht="99.75" x14ac:dyDescent="0.5">
      <c r="A21" s="2">
        <f t="shared" si="3"/>
        <v>4</v>
      </c>
      <c r="B21" s="59" t="s">
        <v>91</v>
      </c>
      <c r="C21" s="51" t="s">
        <v>92</v>
      </c>
      <c r="D21" s="3">
        <v>2017</v>
      </c>
      <c r="E21" s="3">
        <v>2021</v>
      </c>
      <c r="F21" s="52">
        <v>739.24</v>
      </c>
      <c r="G21" s="4">
        <v>0</v>
      </c>
      <c r="H21" s="4">
        <v>0</v>
      </c>
      <c r="I21" s="4">
        <f t="shared" ref="I21:I24" si="5">J21+K21+L21</f>
        <v>10</v>
      </c>
      <c r="J21" s="4">
        <v>10</v>
      </c>
      <c r="K21" s="4"/>
      <c r="L21" s="4"/>
      <c r="M21" s="4"/>
      <c r="N21" s="38"/>
      <c r="O21" s="38"/>
      <c r="P21" s="38"/>
      <c r="Q21" s="38"/>
      <c r="R21" s="38"/>
      <c r="S21" s="38"/>
      <c r="T21" s="38"/>
      <c r="U21" s="38"/>
    </row>
    <row r="22" spans="1:21" s="39" customFormat="1" ht="99.75" x14ac:dyDescent="0.5">
      <c r="A22" s="2">
        <f t="shared" si="3"/>
        <v>5</v>
      </c>
      <c r="B22" s="59" t="s">
        <v>93</v>
      </c>
      <c r="C22" s="51" t="s">
        <v>94</v>
      </c>
      <c r="D22" s="3">
        <v>2018</v>
      </c>
      <c r="E22" s="3">
        <v>2020</v>
      </c>
      <c r="F22" s="52">
        <v>8385.74</v>
      </c>
      <c r="G22" s="4">
        <v>1.0449999999999999</v>
      </c>
      <c r="H22" s="4">
        <v>0</v>
      </c>
      <c r="I22" s="4">
        <f t="shared" si="5"/>
        <v>3123.25</v>
      </c>
      <c r="J22" s="4">
        <v>3123.25</v>
      </c>
      <c r="K22" s="4"/>
      <c r="L22" s="4"/>
      <c r="M22" s="4"/>
      <c r="N22" s="38"/>
      <c r="O22" s="38"/>
      <c r="P22" s="38"/>
      <c r="Q22" s="38"/>
      <c r="R22" s="38"/>
      <c r="S22" s="38"/>
      <c r="T22" s="38"/>
      <c r="U22" s="38"/>
    </row>
    <row r="23" spans="1:21" s="39" customFormat="1" ht="66.75" x14ac:dyDescent="0.5">
      <c r="A23" s="2">
        <f t="shared" si="3"/>
        <v>6</v>
      </c>
      <c r="B23" s="59" t="s">
        <v>103</v>
      </c>
      <c r="C23" s="51" t="s">
        <v>104</v>
      </c>
      <c r="D23" s="3">
        <v>2019</v>
      </c>
      <c r="E23" s="3">
        <v>2020</v>
      </c>
      <c r="F23" s="52">
        <v>2895.03</v>
      </c>
      <c r="G23" s="4">
        <v>0</v>
      </c>
      <c r="H23" s="4">
        <v>1.26</v>
      </c>
      <c r="I23" s="4">
        <f t="shared" si="5"/>
        <v>2885.03</v>
      </c>
      <c r="J23" s="4">
        <v>2885.03</v>
      </c>
      <c r="K23" s="4"/>
      <c r="L23" s="4"/>
      <c r="M23" s="4"/>
      <c r="N23" s="38"/>
      <c r="O23" s="38"/>
      <c r="P23" s="38"/>
      <c r="Q23" s="38"/>
      <c r="R23" s="38"/>
      <c r="S23" s="38"/>
      <c r="T23" s="38"/>
      <c r="U23" s="38"/>
    </row>
    <row r="24" spans="1:21" s="39" customFormat="1" ht="99.75" x14ac:dyDescent="0.5">
      <c r="A24" s="2">
        <f t="shared" si="3"/>
        <v>7</v>
      </c>
      <c r="B24" s="59" t="s">
        <v>105</v>
      </c>
      <c r="C24" s="51" t="s">
        <v>106</v>
      </c>
      <c r="D24" s="3">
        <v>2020</v>
      </c>
      <c r="E24" s="3">
        <v>2020</v>
      </c>
      <c r="F24" s="52">
        <v>536.38</v>
      </c>
      <c r="G24" s="4">
        <v>0.32</v>
      </c>
      <c r="H24" s="4">
        <v>0</v>
      </c>
      <c r="I24" s="4">
        <f t="shared" si="5"/>
        <v>277.01</v>
      </c>
      <c r="J24" s="4">
        <v>277.01</v>
      </c>
      <c r="K24" s="4"/>
      <c r="L24" s="4"/>
      <c r="M24" s="4"/>
      <c r="N24" s="38"/>
      <c r="O24" s="38"/>
      <c r="P24" s="38"/>
      <c r="Q24" s="38"/>
      <c r="R24" s="38"/>
      <c r="S24" s="38"/>
      <c r="T24" s="38"/>
      <c r="U24" s="38"/>
    </row>
    <row r="25" spans="1:21" s="39" customFormat="1" ht="47.25" customHeight="1" x14ac:dyDescent="0.5">
      <c r="A25" s="2"/>
      <c r="B25" s="22" t="s">
        <v>107</v>
      </c>
      <c r="C25" s="23"/>
      <c r="D25" s="3"/>
      <c r="E25" s="28"/>
      <c r="F25" s="26">
        <f t="shared" ref="F25:M25" si="6">SUM(F26:F29)</f>
        <v>9536.24</v>
      </c>
      <c r="G25" s="26">
        <f t="shared" si="6"/>
        <v>0</v>
      </c>
      <c r="H25" s="26">
        <f t="shared" si="6"/>
        <v>0.25</v>
      </c>
      <c r="I25" s="26">
        <f t="shared" si="6"/>
        <v>4172.2</v>
      </c>
      <c r="J25" s="26">
        <f t="shared" si="6"/>
        <v>4172.2</v>
      </c>
      <c r="K25" s="26">
        <f t="shared" si="6"/>
        <v>0</v>
      </c>
      <c r="L25" s="26">
        <f t="shared" si="6"/>
        <v>0</v>
      </c>
      <c r="M25" s="26">
        <f t="shared" si="6"/>
        <v>0</v>
      </c>
    </row>
    <row r="26" spans="1:21" s="39" customFormat="1" ht="66.75" x14ac:dyDescent="0.5">
      <c r="A26" s="2">
        <f t="shared" si="3"/>
        <v>8</v>
      </c>
      <c r="B26" s="59" t="s">
        <v>110</v>
      </c>
      <c r="C26" s="51" t="s">
        <v>111</v>
      </c>
      <c r="D26" s="3">
        <v>2017</v>
      </c>
      <c r="E26" s="3">
        <v>2020</v>
      </c>
      <c r="F26" s="52">
        <v>1714.44</v>
      </c>
      <c r="G26" s="4">
        <v>0</v>
      </c>
      <c r="H26" s="4">
        <v>0</v>
      </c>
      <c r="I26" s="4">
        <f t="shared" ref="I26:I29" si="7">J26+K26+L26</f>
        <v>1664.81</v>
      </c>
      <c r="J26" s="4">
        <v>1664.81</v>
      </c>
      <c r="K26" s="4"/>
      <c r="L26" s="4"/>
      <c r="M26" s="4"/>
      <c r="N26" s="38"/>
      <c r="O26" s="38"/>
      <c r="P26" s="38"/>
      <c r="Q26" s="38"/>
      <c r="R26" s="38"/>
      <c r="S26" s="38"/>
      <c r="T26" s="38"/>
      <c r="U26" s="38"/>
    </row>
    <row r="27" spans="1:21" s="39" customFormat="1" ht="66.75" x14ac:dyDescent="0.5">
      <c r="A27" s="2">
        <f t="shared" si="3"/>
        <v>9</v>
      </c>
      <c r="B27" s="59" t="s">
        <v>114</v>
      </c>
      <c r="C27" s="51" t="s">
        <v>115</v>
      </c>
      <c r="D27" s="3">
        <v>2018</v>
      </c>
      <c r="E27" s="3">
        <v>2020</v>
      </c>
      <c r="F27" s="52">
        <v>2285.9299999999998</v>
      </c>
      <c r="G27" s="4">
        <v>0</v>
      </c>
      <c r="H27" s="4">
        <v>0</v>
      </c>
      <c r="I27" s="4">
        <f t="shared" si="7"/>
        <v>2222.09</v>
      </c>
      <c r="J27" s="4">
        <v>2222.09</v>
      </c>
      <c r="K27" s="4"/>
      <c r="L27" s="4"/>
      <c r="M27" s="4"/>
      <c r="N27" s="38"/>
      <c r="O27" s="38"/>
      <c r="P27" s="38"/>
      <c r="Q27" s="38"/>
      <c r="R27" s="38"/>
      <c r="S27" s="38"/>
      <c r="T27" s="38"/>
      <c r="U27" s="38"/>
    </row>
    <row r="28" spans="1:21" s="39" customFormat="1" ht="66.75" x14ac:dyDescent="0.5">
      <c r="A28" s="2">
        <f t="shared" si="3"/>
        <v>10</v>
      </c>
      <c r="B28" s="59" t="s">
        <v>116</v>
      </c>
      <c r="C28" s="51" t="s">
        <v>117</v>
      </c>
      <c r="D28" s="3">
        <v>2020</v>
      </c>
      <c r="E28" s="3">
        <v>2020</v>
      </c>
      <c r="F28" s="52">
        <v>390.27</v>
      </c>
      <c r="G28" s="4">
        <v>0</v>
      </c>
      <c r="H28" s="4">
        <v>0.25</v>
      </c>
      <c r="I28" s="4">
        <f t="shared" si="7"/>
        <v>275.3</v>
      </c>
      <c r="J28" s="4">
        <v>275.3</v>
      </c>
      <c r="K28" s="4"/>
      <c r="L28" s="4"/>
      <c r="M28" s="4"/>
      <c r="N28" s="38"/>
      <c r="O28" s="38"/>
      <c r="P28" s="38"/>
      <c r="Q28" s="38"/>
      <c r="R28" s="38"/>
      <c r="S28" s="38"/>
      <c r="T28" s="38"/>
      <c r="U28" s="38"/>
    </row>
    <row r="29" spans="1:21" s="39" customFormat="1" ht="66.75" x14ac:dyDescent="0.5">
      <c r="A29" s="2">
        <f t="shared" si="3"/>
        <v>11</v>
      </c>
      <c r="B29" s="59" t="s">
        <v>119</v>
      </c>
      <c r="C29" s="51" t="s">
        <v>120</v>
      </c>
      <c r="D29" s="3">
        <v>2021</v>
      </c>
      <c r="E29" s="3">
        <v>2021</v>
      </c>
      <c r="F29" s="52">
        <v>5145.6000000000004</v>
      </c>
      <c r="G29" s="4">
        <v>0</v>
      </c>
      <c r="H29" s="4">
        <v>0</v>
      </c>
      <c r="I29" s="4">
        <f t="shared" si="7"/>
        <v>10</v>
      </c>
      <c r="J29" s="4">
        <v>10</v>
      </c>
      <c r="K29" s="4"/>
      <c r="L29" s="4"/>
      <c r="M29" s="4"/>
      <c r="N29" s="38"/>
      <c r="O29" s="38"/>
      <c r="P29" s="38"/>
      <c r="Q29" s="38"/>
      <c r="R29" s="38"/>
      <c r="S29" s="38"/>
      <c r="T29" s="38"/>
      <c r="U29" s="38"/>
    </row>
    <row r="30" spans="1:21" s="39" customFormat="1" ht="47.25" customHeight="1" x14ac:dyDescent="0.5">
      <c r="A30" s="2"/>
      <c r="B30" s="20" t="s">
        <v>121</v>
      </c>
      <c r="C30" s="23"/>
      <c r="D30" s="3"/>
      <c r="E30" s="28"/>
      <c r="F30" s="26">
        <f t="shared" ref="F30:M30" si="8">SUM(F31:F37)</f>
        <v>62461.387819999996</v>
      </c>
      <c r="G30" s="26">
        <f t="shared" si="8"/>
        <v>0.26</v>
      </c>
      <c r="H30" s="26">
        <f t="shared" si="8"/>
        <v>1.8900000000000001</v>
      </c>
      <c r="I30" s="26">
        <f t="shared" si="8"/>
        <v>9995.1041833333347</v>
      </c>
      <c r="J30" s="26">
        <f t="shared" si="8"/>
        <v>9995.1041833333347</v>
      </c>
      <c r="K30" s="26">
        <f t="shared" si="8"/>
        <v>0</v>
      </c>
      <c r="L30" s="26">
        <f t="shared" si="8"/>
        <v>0</v>
      </c>
      <c r="M30" s="26">
        <f t="shared" si="8"/>
        <v>0</v>
      </c>
    </row>
    <row r="31" spans="1:21" s="39" customFormat="1" ht="66.75" x14ac:dyDescent="0.5">
      <c r="A31" s="2">
        <f t="shared" si="3"/>
        <v>12</v>
      </c>
      <c r="B31" s="59" t="s">
        <v>137</v>
      </c>
      <c r="C31" s="51" t="s">
        <v>138</v>
      </c>
      <c r="D31" s="3">
        <v>2018</v>
      </c>
      <c r="E31" s="3">
        <v>2020</v>
      </c>
      <c r="F31" s="52">
        <v>2322.59</v>
      </c>
      <c r="G31" s="4">
        <v>0</v>
      </c>
      <c r="H31" s="4">
        <v>1.26</v>
      </c>
      <c r="I31" s="4">
        <f t="shared" ref="I31:I37" si="9">J31+K31+L31</f>
        <v>2272.59</v>
      </c>
      <c r="J31" s="4">
        <v>2272.59</v>
      </c>
      <c r="K31" s="4"/>
      <c r="L31" s="4"/>
      <c r="M31" s="4"/>
      <c r="N31" s="38"/>
      <c r="O31" s="38"/>
      <c r="P31" s="38"/>
      <c r="Q31" s="38"/>
      <c r="R31" s="38"/>
      <c r="S31" s="38"/>
      <c r="T31" s="38"/>
      <c r="U31" s="38"/>
    </row>
    <row r="32" spans="1:21" s="39" customFormat="1" ht="66.75" customHeight="1" x14ac:dyDescent="0.5">
      <c r="A32" s="2">
        <f t="shared" si="3"/>
        <v>13</v>
      </c>
      <c r="B32" s="59" t="s">
        <v>139</v>
      </c>
      <c r="C32" s="51" t="s">
        <v>140</v>
      </c>
      <c r="D32" s="3">
        <v>2019</v>
      </c>
      <c r="E32" s="3">
        <v>2022</v>
      </c>
      <c r="F32" s="52">
        <v>53468.72</v>
      </c>
      <c r="G32" s="4">
        <v>0</v>
      </c>
      <c r="H32" s="4">
        <v>0</v>
      </c>
      <c r="I32" s="4">
        <f t="shared" si="9"/>
        <v>6340.9141833333333</v>
      </c>
      <c r="J32" s="4">
        <v>6340.9141833333333</v>
      </c>
      <c r="K32" s="4"/>
      <c r="L32" s="4"/>
      <c r="M32" s="4"/>
      <c r="N32" s="38"/>
      <c r="O32" s="38"/>
      <c r="P32" s="38"/>
      <c r="Q32" s="38"/>
      <c r="R32" s="38"/>
      <c r="S32" s="38"/>
      <c r="T32" s="38"/>
      <c r="U32" s="38"/>
    </row>
    <row r="33" spans="1:21" s="39" customFormat="1" ht="66.75" x14ac:dyDescent="0.5">
      <c r="A33" s="2">
        <f t="shared" si="3"/>
        <v>14</v>
      </c>
      <c r="B33" s="59" t="s">
        <v>143</v>
      </c>
      <c r="C33" s="51" t="s">
        <v>144</v>
      </c>
      <c r="D33" s="3">
        <v>2020</v>
      </c>
      <c r="E33" s="3">
        <v>2021</v>
      </c>
      <c r="F33" s="52">
        <v>5960.67</v>
      </c>
      <c r="G33" s="4">
        <v>0</v>
      </c>
      <c r="H33" s="4">
        <v>0</v>
      </c>
      <c r="I33" s="4">
        <f t="shared" si="9"/>
        <v>873.82</v>
      </c>
      <c r="J33" s="4">
        <v>873.82</v>
      </c>
      <c r="K33" s="4"/>
      <c r="L33" s="4"/>
      <c r="M33" s="4"/>
      <c r="N33" s="38"/>
      <c r="O33" s="38"/>
      <c r="P33" s="38"/>
      <c r="Q33" s="38"/>
      <c r="R33" s="38"/>
      <c r="S33" s="38"/>
      <c r="T33" s="38"/>
      <c r="U33" s="38"/>
    </row>
    <row r="34" spans="1:21" s="39" customFormat="1" ht="72" customHeight="1" x14ac:dyDescent="0.5">
      <c r="A34" s="2">
        <f t="shared" si="3"/>
        <v>15</v>
      </c>
      <c r="B34" s="59" t="s">
        <v>2626</v>
      </c>
      <c r="C34" s="51" t="s">
        <v>145</v>
      </c>
      <c r="D34" s="3">
        <v>2020</v>
      </c>
      <c r="E34" s="3">
        <v>2020</v>
      </c>
      <c r="F34" s="52">
        <v>39.427980000000005</v>
      </c>
      <c r="G34" s="4">
        <v>0.14000000000000001</v>
      </c>
      <c r="H34" s="4">
        <v>0</v>
      </c>
      <c r="I34" s="4">
        <f t="shared" si="9"/>
        <v>35</v>
      </c>
      <c r="J34" s="52">
        <v>35</v>
      </c>
      <c r="K34" s="4"/>
      <c r="L34" s="4"/>
      <c r="M34" s="4"/>
      <c r="N34" s="38"/>
      <c r="O34" s="38"/>
      <c r="P34" s="38"/>
      <c r="Q34" s="38"/>
      <c r="R34" s="38"/>
      <c r="S34" s="38"/>
      <c r="T34" s="38"/>
      <c r="U34" s="38"/>
    </row>
    <row r="35" spans="1:21" s="39" customFormat="1" ht="66.75" x14ac:dyDescent="0.5">
      <c r="A35" s="2">
        <f t="shared" si="3"/>
        <v>16</v>
      </c>
      <c r="B35" s="59" t="s">
        <v>2625</v>
      </c>
      <c r="C35" s="51" t="s">
        <v>146</v>
      </c>
      <c r="D35" s="3">
        <v>2020</v>
      </c>
      <c r="E35" s="3">
        <v>2020</v>
      </c>
      <c r="F35" s="52">
        <v>10.99405</v>
      </c>
      <c r="G35" s="4">
        <v>7.0000000000000007E-2</v>
      </c>
      <c r="H35" s="4">
        <v>0</v>
      </c>
      <c r="I35" s="4">
        <f t="shared" si="9"/>
        <v>3</v>
      </c>
      <c r="J35" s="52">
        <v>3</v>
      </c>
      <c r="K35" s="4"/>
      <c r="L35" s="4"/>
      <c r="M35" s="4"/>
      <c r="N35" s="38"/>
      <c r="O35" s="38"/>
      <c r="P35" s="38"/>
      <c r="Q35" s="38"/>
      <c r="R35" s="38"/>
      <c r="S35" s="38"/>
      <c r="T35" s="38"/>
      <c r="U35" s="38"/>
    </row>
    <row r="36" spans="1:21" s="39" customFormat="1" ht="141" customHeight="1" x14ac:dyDescent="0.5">
      <c r="A36" s="2">
        <f t="shared" si="3"/>
        <v>17</v>
      </c>
      <c r="B36" s="59" t="s">
        <v>2624</v>
      </c>
      <c r="C36" s="51" t="s">
        <v>147</v>
      </c>
      <c r="D36" s="3">
        <v>2020</v>
      </c>
      <c r="E36" s="3">
        <v>2020</v>
      </c>
      <c r="F36" s="52">
        <v>17.735790000000001</v>
      </c>
      <c r="G36" s="4">
        <v>0.05</v>
      </c>
      <c r="H36" s="4">
        <v>0</v>
      </c>
      <c r="I36" s="4">
        <f t="shared" si="9"/>
        <v>14.76</v>
      </c>
      <c r="J36" s="52">
        <v>14.76</v>
      </c>
      <c r="K36" s="4"/>
      <c r="L36" s="4"/>
      <c r="M36" s="4"/>
      <c r="N36" s="38"/>
      <c r="O36" s="38"/>
      <c r="P36" s="38"/>
      <c r="Q36" s="38"/>
      <c r="R36" s="38"/>
      <c r="S36" s="38"/>
      <c r="T36" s="38"/>
      <c r="U36" s="38"/>
    </row>
    <row r="37" spans="1:21" s="39" customFormat="1" ht="99.75" x14ac:dyDescent="0.5">
      <c r="A37" s="2">
        <f t="shared" si="3"/>
        <v>18</v>
      </c>
      <c r="B37" s="59" t="s">
        <v>2623</v>
      </c>
      <c r="C37" s="51" t="s">
        <v>148</v>
      </c>
      <c r="D37" s="3">
        <v>2020</v>
      </c>
      <c r="E37" s="3">
        <v>2020</v>
      </c>
      <c r="F37" s="52">
        <v>641.25</v>
      </c>
      <c r="G37" s="4">
        <v>0</v>
      </c>
      <c r="H37" s="4">
        <v>0.63</v>
      </c>
      <c r="I37" s="4">
        <f t="shared" si="9"/>
        <v>455.02</v>
      </c>
      <c r="J37" s="52">
        <v>455.02</v>
      </c>
      <c r="K37" s="4"/>
      <c r="L37" s="4"/>
      <c r="M37" s="4"/>
      <c r="N37" s="38"/>
      <c r="O37" s="38"/>
      <c r="P37" s="38"/>
      <c r="Q37" s="38"/>
      <c r="R37" s="38"/>
      <c r="S37" s="38"/>
      <c r="T37" s="38"/>
      <c r="U37" s="38"/>
    </row>
    <row r="38" spans="1:21" s="39" customFormat="1" ht="63.75" customHeight="1" x14ac:dyDescent="0.5">
      <c r="A38" s="2"/>
      <c r="B38" s="20" t="s">
        <v>149</v>
      </c>
      <c r="C38" s="23"/>
      <c r="D38" s="3"/>
      <c r="E38" s="28"/>
      <c r="F38" s="26">
        <f>SUM(F39:F45)</f>
        <v>4729.77495</v>
      </c>
      <c r="G38" s="26">
        <f t="shared" ref="G38:M38" si="10">SUM(G39:G45)</f>
        <v>0.29500000000000004</v>
      </c>
      <c r="H38" s="26">
        <f t="shared" si="10"/>
        <v>2.7199999999999998</v>
      </c>
      <c r="I38" s="26">
        <f t="shared" si="10"/>
        <v>2932.0946999999996</v>
      </c>
      <c r="J38" s="26">
        <f t="shared" si="10"/>
        <v>2932.0946999999996</v>
      </c>
      <c r="K38" s="26">
        <f t="shared" si="10"/>
        <v>0</v>
      </c>
      <c r="L38" s="26">
        <f t="shared" si="10"/>
        <v>0</v>
      </c>
      <c r="M38" s="26">
        <f t="shared" si="10"/>
        <v>0</v>
      </c>
    </row>
    <row r="39" spans="1:21" s="39" customFormat="1" ht="99.75" x14ac:dyDescent="0.5">
      <c r="A39" s="2">
        <f t="shared" si="3"/>
        <v>19</v>
      </c>
      <c r="B39" s="59" t="s">
        <v>150</v>
      </c>
      <c r="C39" s="51" t="s">
        <v>151</v>
      </c>
      <c r="D39" s="3">
        <v>2019</v>
      </c>
      <c r="E39" s="3">
        <v>2020</v>
      </c>
      <c r="F39" s="52">
        <v>442.29364000000004</v>
      </c>
      <c r="G39" s="4">
        <v>0</v>
      </c>
      <c r="H39" s="4">
        <v>0.16</v>
      </c>
      <c r="I39" s="4">
        <f t="shared" ref="I39:I45" si="11">J39+K39+L39</f>
        <v>380.42079999999999</v>
      </c>
      <c r="J39" s="4">
        <v>380.42079999999999</v>
      </c>
      <c r="K39" s="4"/>
      <c r="L39" s="4"/>
      <c r="M39" s="4"/>
      <c r="N39" s="38"/>
      <c r="O39" s="38"/>
      <c r="P39" s="38"/>
      <c r="Q39" s="38"/>
      <c r="R39" s="38"/>
      <c r="S39" s="38"/>
      <c r="T39" s="38"/>
      <c r="U39" s="38"/>
    </row>
    <row r="40" spans="1:21" s="39" customFormat="1" ht="99" customHeight="1" x14ac:dyDescent="0.5">
      <c r="A40" s="2">
        <f t="shared" si="3"/>
        <v>20</v>
      </c>
      <c r="B40" s="59" t="s">
        <v>152</v>
      </c>
      <c r="C40" s="51" t="s">
        <v>153</v>
      </c>
      <c r="D40" s="3">
        <v>2018</v>
      </c>
      <c r="E40" s="3">
        <v>2020</v>
      </c>
      <c r="F40" s="52">
        <v>734.62068000000011</v>
      </c>
      <c r="G40" s="4">
        <v>0</v>
      </c>
      <c r="H40" s="4">
        <v>0.25</v>
      </c>
      <c r="I40" s="4">
        <f t="shared" si="11"/>
        <v>79.343899999999991</v>
      </c>
      <c r="J40" s="4">
        <v>79.343899999999991</v>
      </c>
      <c r="K40" s="4"/>
      <c r="L40" s="4"/>
      <c r="M40" s="4"/>
      <c r="N40" s="38"/>
      <c r="O40" s="38"/>
      <c r="P40" s="38"/>
      <c r="Q40" s="38"/>
      <c r="R40" s="38"/>
      <c r="S40" s="38"/>
      <c r="T40" s="38"/>
      <c r="U40" s="38"/>
    </row>
    <row r="41" spans="1:21" s="39" customFormat="1" ht="66.75" x14ac:dyDescent="0.5">
      <c r="A41" s="2">
        <f t="shared" si="3"/>
        <v>21</v>
      </c>
      <c r="B41" s="59" t="s">
        <v>154</v>
      </c>
      <c r="C41" s="51" t="s">
        <v>155</v>
      </c>
      <c r="D41" s="3">
        <v>2018</v>
      </c>
      <c r="E41" s="3">
        <v>2020</v>
      </c>
      <c r="F41" s="52">
        <v>1241.08</v>
      </c>
      <c r="G41" s="4">
        <v>0</v>
      </c>
      <c r="H41" s="4">
        <v>0.4</v>
      </c>
      <c r="I41" s="4">
        <f t="shared" si="11"/>
        <v>752.93</v>
      </c>
      <c r="J41" s="4">
        <v>752.93</v>
      </c>
      <c r="K41" s="4"/>
      <c r="L41" s="4"/>
      <c r="M41" s="4"/>
      <c r="N41" s="38"/>
      <c r="O41" s="38"/>
      <c r="P41" s="38"/>
      <c r="Q41" s="38"/>
      <c r="R41" s="38"/>
      <c r="S41" s="38"/>
      <c r="T41" s="38"/>
      <c r="U41" s="38"/>
    </row>
    <row r="42" spans="1:21" s="39" customFormat="1" ht="99.75" x14ac:dyDescent="0.5">
      <c r="A42" s="2">
        <f t="shared" si="3"/>
        <v>22</v>
      </c>
      <c r="B42" s="59" t="s">
        <v>2627</v>
      </c>
      <c r="C42" s="51" t="s">
        <v>156</v>
      </c>
      <c r="D42" s="3">
        <v>2020</v>
      </c>
      <c r="E42" s="3">
        <v>2020</v>
      </c>
      <c r="F42" s="52">
        <v>399.89702</v>
      </c>
      <c r="G42" s="4">
        <v>0.2</v>
      </c>
      <c r="H42" s="4">
        <v>0.4</v>
      </c>
      <c r="I42" s="4">
        <f t="shared" si="11"/>
        <v>387.62</v>
      </c>
      <c r="J42" s="4">
        <v>387.62</v>
      </c>
      <c r="K42" s="4"/>
      <c r="L42" s="4"/>
      <c r="M42" s="4"/>
      <c r="N42" s="38"/>
      <c r="O42" s="38"/>
      <c r="P42" s="38"/>
      <c r="Q42" s="38"/>
      <c r="R42" s="38"/>
      <c r="S42" s="38"/>
      <c r="T42" s="38"/>
      <c r="U42" s="38"/>
    </row>
    <row r="43" spans="1:21" s="39" customFormat="1" ht="99.75" x14ac:dyDescent="0.5">
      <c r="A43" s="2">
        <f t="shared" si="3"/>
        <v>23</v>
      </c>
      <c r="B43" s="59" t="s">
        <v>2628</v>
      </c>
      <c r="C43" s="51" t="s">
        <v>157</v>
      </c>
      <c r="D43" s="3">
        <v>2020</v>
      </c>
      <c r="E43" s="3">
        <v>2020</v>
      </c>
      <c r="F43" s="52">
        <v>263.89361000000002</v>
      </c>
      <c r="G43" s="4">
        <v>0</v>
      </c>
      <c r="H43" s="4">
        <v>0.25</v>
      </c>
      <c r="I43" s="4">
        <f t="shared" si="11"/>
        <v>253.89</v>
      </c>
      <c r="J43" s="4">
        <v>253.89</v>
      </c>
      <c r="K43" s="4"/>
      <c r="L43" s="4"/>
      <c r="M43" s="4"/>
      <c r="N43" s="38"/>
      <c r="O43" s="38"/>
      <c r="P43" s="38"/>
      <c r="Q43" s="38"/>
      <c r="R43" s="38"/>
      <c r="S43" s="38"/>
      <c r="T43" s="38"/>
      <c r="U43" s="38"/>
    </row>
    <row r="44" spans="1:21" s="39" customFormat="1" ht="66.75" x14ac:dyDescent="0.5">
      <c r="A44" s="2">
        <f t="shared" si="3"/>
        <v>24</v>
      </c>
      <c r="B44" s="59" t="s">
        <v>158</v>
      </c>
      <c r="C44" s="51" t="s">
        <v>159</v>
      </c>
      <c r="D44" s="3">
        <v>2020</v>
      </c>
      <c r="E44" s="3">
        <v>2020</v>
      </c>
      <c r="F44" s="52">
        <v>1516.1</v>
      </c>
      <c r="G44" s="4">
        <v>0</v>
      </c>
      <c r="H44" s="4">
        <v>1.26</v>
      </c>
      <c r="I44" s="4">
        <f t="shared" si="11"/>
        <v>980.96</v>
      </c>
      <c r="J44" s="4">
        <v>980.96</v>
      </c>
      <c r="K44" s="4"/>
      <c r="L44" s="4"/>
      <c r="M44" s="4"/>
      <c r="N44" s="38"/>
      <c r="O44" s="38"/>
      <c r="P44" s="38"/>
      <c r="Q44" s="38"/>
      <c r="R44" s="38"/>
      <c r="S44" s="38"/>
      <c r="T44" s="38"/>
      <c r="U44" s="38"/>
    </row>
    <row r="45" spans="1:21" s="39" customFormat="1" ht="106.5" customHeight="1" x14ac:dyDescent="0.5">
      <c r="A45" s="2">
        <f t="shared" si="3"/>
        <v>25</v>
      </c>
      <c r="B45" s="59" t="s">
        <v>160</v>
      </c>
      <c r="C45" s="51" t="s">
        <v>161</v>
      </c>
      <c r="D45" s="3">
        <v>2020</v>
      </c>
      <c r="E45" s="3">
        <v>2020</v>
      </c>
      <c r="F45" s="52">
        <v>131.88999999999999</v>
      </c>
      <c r="G45" s="4">
        <v>9.5000000000000001E-2</v>
      </c>
      <c r="H45" s="4">
        <v>0</v>
      </c>
      <c r="I45" s="4">
        <f t="shared" si="11"/>
        <v>96.93</v>
      </c>
      <c r="J45" s="4">
        <v>96.93</v>
      </c>
      <c r="K45" s="4"/>
      <c r="L45" s="4"/>
      <c r="M45" s="4"/>
      <c r="N45" s="38"/>
      <c r="O45" s="38"/>
      <c r="P45" s="38"/>
      <c r="Q45" s="38"/>
      <c r="R45" s="38"/>
      <c r="S45" s="38"/>
      <c r="T45" s="38"/>
      <c r="U45" s="38"/>
    </row>
    <row r="46" spans="1:21" s="39" customFormat="1" ht="51" customHeight="1" x14ac:dyDescent="0.5">
      <c r="A46" s="2"/>
      <c r="B46" s="20" t="s">
        <v>162</v>
      </c>
      <c r="C46" s="23"/>
      <c r="D46" s="3"/>
      <c r="E46" s="28"/>
      <c r="F46" s="26">
        <f>SUM(F47:F52)</f>
        <v>50285.228569999999</v>
      </c>
      <c r="G46" s="26">
        <f t="shared" ref="G46:M46" si="12">SUM(G47:G52)</f>
        <v>7.4780000000000006</v>
      </c>
      <c r="H46" s="26">
        <f t="shared" si="12"/>
        <v>0.9</v>
      </c>
      <c r="I46" s="26">
        <f t="shared" si="12"/>
        <v>17259.5</v>
      </c>
      <c r="J46" s="26">
        <f t="shared" si="12"/>
        <v>17259.5</v>
      </c>
      <c r="K46" s="26">
        <f t="shared" si="12"/>
        <v>0</v>
      </c>
      <c r="L46" s="26">
        <f t="shared" si="12"/>
        <v>0</v>
      </c>
      <c r="M46" s="26">
        <f t="shared" si="12"/>
        <v>0</v>
      </c>
    </row>
    <row r="47" spans="1:21" s="39" customFormat="1" ht="47.25" customHeight="1" x14ac:dyDescent="0.5">
      <c r="A47" s="2">
        <f t="shared" si="3"/>
        <v>26</v>
      </c>
      <c r="B47" s="59" t="s">
        <v>163</v>
      </c>
      <c r="C47" s="51" t="s">
        <v>164</v>
      </c>
      <c r="D47" s="3">
        <v>2014</v>
      </c>
      <c r="E47" s="3">
        <v>2020</v>
      </c>
      <c r="F47" s="52">
        <v>23090.89</v>
      </c>
      <c r="G47" s="4">
        <v>0</v>
      </c>
      <c r="H47" s="4">
        <v>0.4</v>
      </c>
      <c r="I47" s="4">
        <f t="shared" ref="I47:I52" si="13">J47+K47+L47</f>
        <v>3399.59</v>
      </c>
      <c r="J47" s="4">
        <v>3399.59</v>
      </c>
      <c r="K47" s="4"/>
      <c r="L47" s="4"/>
      <c r="M47" s="4"/>
      <c r="N47" s="38"/>
      <c r="O47" s="38"/>
      <c r="P47" s="38"/>
      <c r="Q47" s="38"/>
      <c r="R47" s="38"/>
      <c r="S47" s="38"/>
      <c r="T47" s="38"/>
      <c r="U47" s="38"/>
    </row>
    <row r="48" spans="1:21" s="39" customFormat="1" ht="99.75" x14ac:dyDescent="0.5">
      <c r="A48" s="2">
        <f t="shared" si="3"/>
        <v>27</v>
      </c>
      <c r="B48" s="59" t="s">
        <v>165</v>
      </c>
      <c r="C48" s="51" t="s">
        <v>166</v>
      </c>
      <c r="D48" s="3">
        <v>2018</v>
      </c>
      <c r="E48" s="3">
        <v>2021</v>
      </c>
      <c r="F48" s="52">
        <v>1648.83</v>
      </c>
      <c r="G48" s="4">
        <v>0</v>
      </c>
      <c r="H48" s="4">
        <v>0</v>
      </c>
      <c r="I48" s="4">
        <f t="shared" si="13"/>
        <v>1312.53</v>
      </c>
      <c r="J48" s="4">
        <v>1312.53</v>
      </c>
      <c r="K48" s="4"/>
      <c r="L48" s="4"/>
      <c r="M48" s="4"/>
      <c r="N48" s="38"/>
      <c r="O48" s="38"/>
      <c r="P48" s="38"/>
      <c r="Q48" s="38"/>
      <c r="R48" s="38"/>
      <c r="S48" s="38"/>
      <c r="T48" s="38"/>
      <c r="U48" s="38"/>
    </row>
    <row r="49" spans="1:21" s="39" customFormat="1" ht="66.75" x14ac:dyDescent="0.5">
      <c r="A49" s="2">
        <f t="shared" si="3"/>
        <v>28</v>
      </c>
      <c r="B49" s="59" t="s">
        <v>2667</v>
      </c>
      <c r="C49" s="51" t="s">
        <v>168</v>
      </c>
      <c r="D49" s="3">
        <v>2011</v>
      </c>
      <c r="E49" s="3">
        <v>2020</v>
      </c>
      <c r="F49" s="52">
        <v>23086.080000000002</v>
      </c>
      <c r="G49" s="4">
        <v>6.8580000000000005</v>
      </c>
      <c r="H49" s="4">
        <v>0</v>
      </c>
      <c r="I49" s="4">
        <f t="shared" si="13"/>
        <v>10446.700000000001</v>
      </c>
      <c r="J49" s="4">
        <v>10446.700000000001</v>
      </c>
      <c r="K49" s="4"/>
      <c r="L49" s="4"/>
      <c r="M49" s="4"/>
      <c r="N49" s="38"/>
      <c r="O49" s="38"/>
      <c r="P49" s="38"/>
      <c r="Q49" s="38"/>
      <c r="R49" s="38"/>
      <c r="S49" s="38"/>
      <c r="T49" s="38"/>
      <c r="U49" s="38"/>
    </row>
    <row r="50" spans="1:21" s="39" customFormat="1" ht="99.75" x14ac:dyDescent="0.5">
      <c r="A50" s="2">
        <f t="shared" si="3"/>
        <v>29</v>
      </c>
      <c r="B50" s="59" t="s">
        <v>169</v>
      </c>
      <c r="C50" s="51" t="s">
        <v>170</v>
      </c>
      <c r="D50" s="3">
        <v>2019</v>
      </c>
      <c r="E50" s="3">
        <v>2020</v>
      </c>
      <c r="F50" s="52">
        <v>548.13490000000002</v>
      </c>
      <c r="G50" s="4">
        <v>0.62</v>
      </c>
      <c r="H50" s="4">
        <v>0</v>
      </c>
      <c r="I50" s="4">
        <f t="shared" si="13"/>
        <v>196.54</v>
      </c>
      <c r="J50" s="4">
        <v>196.54</v>
      </c>
      <c r="K50" s="4"/>
      <c r="L50" s="4"/>
      <c r="M50" s="4"/>
      <c r="N50" s="38"/>
      <c r="O50" s="38"/>
      <c r="P50" s="38"/>
      <c r="Q50" s="38"/>
      <c r="R50" s="38"/>
      <c r="S50" s="38"/>
      <c r="T50" s="38"/>
      <c r="U50" s="38"/>
    </row>
    <row r="51" spans="1:21" s="39" customFormat="1" ht="66.75" x14ac:dyDescent="0.5">
      <c r="A51" s="2">
        <f t="shared" si="3"/>
        <v>30</v>
      </c>
      <c r="B51" s="59" t="s">
        <v>171</v>
      </c>
      <c r="C51" s="6" t="s">
        <v>172</v>
      </c>
      <c r="D51" s="3">
        <v>2019</v>
      </c>
      <c r="E51" s="3">
        <v>2020</v>
      </c>
      <c r="F51" s="52">
        <v>334.17366999999996</v>
      </c>
      <c r="G51" s="4">
        <v>0</v>
      </c>
      <c r="H51" s="4">
        <v>0.5</v>
      </c>
      <c r="I51" s="4">
        <f t="shared" si="13"/>
        <v>327.02</v>
      </c>
      <c r="J51" s="4">
        <v>327.02</v>
      </c>
      <c r="K51" s="4"/>
      <c r="L51" s="4"/>
      <c r="M51" s="4"/>
      <c r="N51" s="38"/>
      <c r="O51" s="38"/>
      <c r="P51" s="38"/>
      <c r="Q51" s="38"/>
      <c r="R51" s="38"/>
      <c r="S51" s="38"/>
      <c r="T51" s="38"/>
      <c r="U51" s="38"/>
    </row>
    <row r="52" spans="1:21" s="39" customFormat="1" ht="99.75" x14ac:dyDescent="0.5">
      <c r="A52" s="2">
        <f t="shared" si="3"/>
        <v>31</v>
      </c>
      <c r="B52" s="59" t="s">
        <v>173</v>
      </c>
      <c r="C52" s="6" t="s">
        <v>174</v>
      </c>
      <c r="D52" s="3">
        <v>2020</v>
      </c>
      <c r="E52" s="3">
        <v>2020</v>
      </c>
      <c r="F52" s="52">
        <v>1577.12</v>
      </c>
      <c r="G52" s="4">
        <v>0</v>
      </c>
      <c r="H52" s="4">
        <v>0</v>
      </c>
      <c r="I52" s="4">
        <f t="shared" si="13"/>
        <v>1577.12</v>
      </c>
      <c r="J52" s="4">
        <v>1577.12</v>
      </c>
      <c r="K52" s="4"/>
      <c r="L52" s="4"/>
      <c r="M52" s="4"/>
      <c r="N52" s="38"/>
      <c r="O52" s="38"/>
      <c r="P52" s="38"/>
      <c r="Q52" s="38"/>
      <c r="R52" s="38"/>
      <c r="S52" s="38"/>
      <c r="T52" s="38"/>
      <c r="U52" s="38"/>
    </row>
    <row r="53" spans="1:21" s="39" customFormat="1" ht="47.25" customHeight="1" x14ac:dyDescent="0.5">
      <c r="A53" s="2"/>
      <c r="B53" s="20" t="s">
        <v>175</v>
      </c>
      <c r="C53" s="23"/>
      <c r="D53" s="3"/>
      <c r="E53" s="28"/>
      <c r="F53" s="26">
        <f t="shared" ref="F53:M53" si="14">SUM(F54:F54)</f>
        <v>66.113219999999998</v>
      </c>
      <c r="G53" s="26">
        <f t="shared" si="14"/>
        <v>0</v>
      </c>
      <c r="H53" s="26">
        <f t="shared" si="14"/>
        <v>0</v>
      </c>
      <c r="I53" s="26">
        <f t="shared" si="14"/>
        <v>24.59226</v>
      </c>
      <c r="J53" s="26">
        <f t="shared" si="14"/>
        <v>24.59226</v>
      </c>
      <c r="K53" s="26">
        <f t="shared" si="14"/>
        <v>0</v>
      </c>
      <c r="L53" s="26">
        <f t="shared" si="14"/>
        <v>0</v>
      </c>
      <c r="M53" s="26">
        <f t="shared" si="14"/>
        <v>0</v>
      </c>
    </row>
    <row r="54" spans="1:21" s="8" customFormat="1" ht="132" x14ac:dyDescent="0.45">
      <c r="A54" s="3">
        <f t="shared" si="3"/>
        <v>32</v>
      </c>
      <c r="B54" s="59" t="s">
        <v>176</v>
      </c>
      <c r="C54" s="3" t="s">
        <v>177</v>
      </c>
      <c r="D54" s="3">
        <v>2018</v>
      </c>
      <c r="E54" s="3">
        <v>2020</v>
      </c>
      <c r="F54" s="52">
        <v>66.113219999999998</v>
      </c>
      <c r="G54" s="52">
        <v>0</v>
      </c>
      <c r="H54" s="52">
        <v>0</v>
      </c>
      <c r="I54" s="52">
        <f t="shared" ref="I54" si="15">J54+K54+L54</f>
        <v>24.59226</v>
      </c>
      <c r="J54" s="52">
        <v>24.59226</v>
      </c>
      <c r="K54" s="52"/>
      <c r="L54" s="52"/>
      <c r="M54" s="52"/>
      <c r="N54" s="7"/>
      <c r="O54" s="7"/>
      <c r="P54" s="7"/>
      <c r="Q54" s="7"/>
      <c r="R54" s="7"/>
      <c r="S54" s="7"/>
      <c r="T54" s="7"/>
      <c r="U54" s="7"/>
    </row>
    <row r="55" spans="1:21" s="39" customFormat="1" ht="47.25" customHeight="1" x14ac:dyDescent="0.5">
      <c r="A55" s="2"/>
      <c r="B55" s="20" t="s">
        <v>194</v>
      </c>
      <c r="C55" s="23"/>
      <c r="D55" s="3"/>
      <c r="E55" s="28"/>
      <c r="F55" s="26">
        <f t="shared" ref="F55:M55" si="16">SUM(F56:F61)</f>
        <v>57355.412510000009</v>
      </c>
      <c r="G55" s="26">
        <f t="shared" si="16"/>
        <v>6.1120000000000001</v>
      </c>
      <c r="H55" s="26">
        <f t="shared" si="16"/>
        <v>1.8</v>
      </c>
      <c r="I55" s="26">
        <f t="shared" si="16"/>
        <v>4913.21</v>
      </c>
      <c r="J55" s="26">
        <f t="shared" si="16"/>
        <v>4913.21</v>
      </c>
      <c r="K55" s="26">
        <f t="shared" si="16"/>
        <v>0</v>
      </c>
      <c r="L55" s="26">
        <f t="shared" si="16"/>
        <v>0</v>
      </c>
      <c r="M55" s="26">
        <f t="shared" si="16"/>
        <v>0</v>
      </c>
    </row>
    <row r="56" spans="1:21" s="39" customFormat="1" ht="66.75" x14ac:dyDescent="0.5">
      <c r="A56" s="2">
        <f t="shared" si="3"/>
        <v>33</v>
      </c>
      <c r="B56" s="59" t="s">
        <v>203</v>
      </c>
      <c r="C56" s="51" t="s">
        <v>204</v>
      </c>
      <c r="D56" s="3">
        <v>2008</v>
      </c>
      <c r="E56" s="3">
        <v>2021</v>
      </c>
      <c r="F56" s="52">
        <v>33774.11</v>
      </c>
      <c r="G56" s="4">
        <v>0</v>
      </c>
      <c r="H56" s="4">
        <v>0</v>
      </c>
      <c r="I56" s="4">
        <f t="shared" ref="I56:I61" si="17">J56+K56+L56</f>
        <v>500</v>
      </c>
      <c r="J56" s="4">
        <v>500</v>
      </c>
      <c r="K56" s="4"/>
      <c r="L56" s="4"/>
      <c r="M56" s="4"/>
      <c r="N56" s="38"/>
      <c r="O56" s="38"/>
      <c r="P56" s="38"/>
      <c r="Q56" s="38"/>
      <c r="R56" s="38"/>
      <c r="S56" s="38"/>
      <c r="T56" s="38"/>
      <c r="U56" s="38"/>
    </row>
    <row r="57" spans="1:21" s="39" customFormat="1" ht="99.75" x14ac:dyDescent="0.5">
      <c r="A57" s="2">
        <f t="shared" si="3"/>
        <v>34</v>
      </c>
      <c r="B57" s="59" t="s">
        <v>205</v>
      </c>
      <c r="C57" s="51" t="s">
        <v>206</v>
      </c>
      <c r="D57" s="3">
        <v>2010</v>
      </c>
      <c r="E57" s="3">
        <v>2020</v>
      </c>
      <c r="F57" s="52">
        <v>20378.38</v>
      </c>
      <c r="G57" s="4">
        <v>5.7370000000000001</v>
      </c>
      <c r="H57" s="4">
        <v>0</v>
      </c>
      <c r="I57" s="4">
        <f t="shared" si="17"/>
        <v>1566.94</v>
      </c>
      <c r="J57" s="4">
        <v>1566.94</v>
      </c>
      <c r="K57" s="4"/>
      <c r="L57" s="4"/>
      <c r="M57" s="4"/>
      <c r="N57" s="38"/>
      <c r="O57" s="38"/>
      <c r="P57" s="38"/>
      <c r="Q57" s="38"/>
      <c r="R57" s="38"/>
      <c r="S57" s="38"/>
      <c r="T57" s="38"/>
      <c r="U57" s="38"/>
    </row>
    <row r="58" spans="1:21" s="39" customFormat="1" ht="66.75" x14ac:dyDescent="0.5">
      <c r="A58" s="2">
        <f t="shared" si="3"/>
        <v>35</v>
      </c>
      <c r="B58" s="59" t="s">
        <v>213</v>
      </c>
      <c r="C58" s="51" t="s">
        <v>214</v>
      </c>
      <c r="D58" s="3">
        <v>2019</v>
      </c>
      <c r="E58" s="3">
        <v>2020</v>
      </c>
      <c r="F58" s="52">
        <v>601.63251000000002</v>
      </c>
      <c r="G58" s="4">
        <v>1.4999999999999999E-2</v>
      </c>
      <c r="H58" s="4">
        <v>0.5</v>
      </c>
      <c r="I58" s="4">
        <f t="shared" si="17"/>
        <v>525.80999999999995</v>
      </c>
      <c r="J58" s="52">
        <v>525.80999999999995</v>
      </c>
      <c r="K58" s="4"/>
      <c r="L58" s="4"/>
      <c r="M58" s="4"/>
      <c r="N58" s="38"/>
      <c r="O58" s="38"/>
      <c r="P58" s="38"/>
      <c r="Q58" s="38"/>
      <c r="R58" s="38"/>
      <c r="S58" s="38"/>
      <c r="T58" s="38"/>
      <c r="U58" s="38"/>
    </row>
    <row r="59" spans="1:21" s="39" customFormat="1" ht="100.5" customHeight="1" x14ac:dyDescent="0.5">
      <c r="A59" s="2">
        <f t="shared" si="3"/>
        <v>36</v>
      </c>
      <c r="B59" s="59" t="s">
        <v>215</v>
      </c>
      <c r="C59" s="51" t="s">
        <v>216</v>
      </c>
      <c r="D59" s="3">
        <v>2020</v>
      </c>
      <c r="E59" s="3">
        <v>2020</v>
      </c>
      <c r="F59" s="52">
        <v>769.91</v>
      </c>
      <c r="G59" s="4">
        <v>0</v>
      </c>
      <c r="H59" s="4">
        <v>0.5</v>
      </c>
      <c r="I59" s="4">
        <f t="shared" si="17"/>
        <v>769.91</v>
      </c>
      <c r="J59" s="52">
        <v>769.91</v>
      </c>
      <c r="K59" s="4"/>
      <c r="L59" s="4"/>
      <c r="M59" s="4"/>
      <c r="N59" s="38"/>
      <c r="O59" s="38"/>
      <c r="P59" s="38"/>
      <c r="Q59" s="38"/>
      <c r="R59" s="38"/>
      <c r="S59" s="38"/>
      <c r="T59" s="38"/>
      <c r="U59" s="38"/>
    </row>
    <row r="60" spans="1:21" s="39" customFormat="1" ht="66.75" x14ac:dyDescent="0.5">
      <c r="A60" s="2">
        <f t="shared" si="3"/>
        <v>37</v>
      </c>
      <c r="B60" s="59" t="s">
        <v>2629</v>
      </c>
      <c r="C60" s="51" t="s">
        <v>217</v>
      </c>
      <c r="D60" s="3">
        <v>2020</v>
      </c>
      <c r="E60" s="3">
        <v>2020</v>
      </c>
      <c r="F60" s="52">
        <v>476.31</v>
      </c>
      <c r="G60" s="4">
        <v>0.36</v>
      </c>
      <c r="H60" s="4">
        <v>0</v>
      </c>
      <c r="I60" s="4">
        <f t="shared" si="17"/>
        <v>245.48</v>
      </c>
      <c r="J60" s="52">
        <v>245.48</v>
      </c>
      <c r="K60" s="4"/>
      <c r="L60" s="4"/>
      <c r="M60" s="4"/>
      <c r="N60" s="38"/>
      <c r="O60" s="38"/>
      <c r="P60" s="38"/>
      <c r="Q60" s="38"/>
      <c r="R60" s="38"/>
      <c r="S60" s="38"/>
      <c r="T60" s="38"/>
      <c r="U60" s="38"/>
    </row>
    <row r="61" spans="1:21" s="39" customFormat="1" ht="99.75" x14ac:dyDescent="0.5">
      <c r="A61" s="2">
        <f t="shared" si="3"/>
        <v>38</v>
      </c>
      <c r="B61" s="59" t="s">
        <v>218</v>
      </c>
      <c r="C61" s="51" t="s">
        <v>219</v>
      </c>
      <c r="D61" s="3">
        <v>2020</v>
      </c>
      <c r="E61" s="3">
        <v>2020</v>
      </c>
      <c r="F61" s="52">
        <v>1355.07</v>
      </c>
      <c r="G61" s="4">
        <v>0</v>
      </c>
      <c r="H61" s="4">
        <v>0.8</v>
      </c>
      <c r="I61" s="4">
        <f t="shared" si="17"/>
        <v>1305.07</v>
      </c>
      <c r="J61" s="52">
        <v>1305.07</v>
      </c>
      <c r="K61" s="4"/>
      <c r="L61" s="4"/>
      <c r="M61" s="4"/>
      <c r="N61" s="38"/>
      <c r="O61" s="38"/>
      <c r="P61" s="38"/>
      <c r="Q61" s="38"/>
      <c r="R61" s="38"/>
      <c r="S61" s="38"/>
      <c r="T61" s="38"/>
      <c r="U61" s="38"/>
    </row>
    <row r="62" spans="1:21" s="39" customFormat="1" ht="48.75" customHeight="1" x14ac:dyDescent="0.5">
      <c r="A62" s="2"/>
      <c r="B62" s="20" t="s">
        <v>220</v>
      </c>
      <c r="C62" s="23"/>
      <c r="D62" s="3"/>
      <c r="E62" s="28"/>
      <c r="F62" s="26">
        <f t="shared" ref="F62:M62" si="18">SUM(F63:F64)</f>
        <v>37519.450000000004</v>
      </c>
      <c r="G62" s="26">
        <f t="shared" si="18"/>
        <v>3.56</v>
      </c>
      <c r="H62" s="26">
        <f t="shared" si="18"/>
        <v>0.16</v>
      </c>
      <c r="I62" s="26">
        <f t="shared" si="18"/>
        <v>2925.9</v>
      </c>
      <c r="J62" s="26">
        <f t="shared" si="18"/>
        <v>2925.9</v>
      </c>
      <c r="K62" s="26">
        <f t="shared" si="18"/>
        <v>0</v>
      </c>
      <c r="L62" s="26">
        <f t="shared" si="18"/>
        <v>0</v>
      </c>
      <c r="M62" s="26">
        <f t="shared" si="18"/>
        <v>0</v>
      </c>
    </row>
    <row r="63" spans="1:21" s="39" customFormat="1" ht="66.75" x14ac:dyDescent="0.5">
      <c r="A63" s="2">
        <f t="shared" si="3"/>
        <v>39</v>
      </c>
      <c r="B63" s="59" t="s">
        <v>223</v>
      </c>
      <c r="C63" s="51" t="s">
        <v>224</v>
      </c>
      <c r="D63" s="3">
        <v>2011</v>
      </c>
      <c r="E63" s="3">
        <v>2020</v>
      </c>
      <c r="F63" s="52">
        <v>37207.97</v>
      </c>
      <c r="G63" s="4">
        <v>3.56</v>
      </c>
      <c r="H63" s="4">
        <v>0</v>
      </c>
      <c r="I63" s="4">
        <f>J63+K63+L63</f>
        <v>2674.9</v>
      </c>
      <c r="J63" s="4">
        <v>2674.9</v>
      </c>
      <c r="K63" s="4"/>
      <c r="L63" s="4"/>
      <c r="M63" s="4"/>
      <c r="N63" s="38"/>
      <c r="O63" s="38"/>
      <c r="P63" s="38"/>
      <c r="Q63" s="38"/>
      <c r="R63" s="38"/>
      <c r="S63" s="38"/>
      <c r="T63" s="38"/>
      <c r="U63" s="38"/>
    </row>
    <row r="64" spans="1:21" s="39" customFormat="1" ht="66.75" x14ac:dyDescent="0.5">
      <c r="A64" s="2">
        <f t="shared" si="3"/>
        <v>40</v>
      </c>
      <c r="B64" s="59" t="s">
        <v>229</v>
      </c>
      <c r="C64" s="51" t="s">
        <v>230</v>
      </c>
      <c r="D64" s="3">
        <v>2020</v>
      </c>
      <c r="E64" s="3">
        <v>2020</v>
      </c>
      <c r="F64" s="52">
        <v>311.48</v>
      </c>
      <c r="G64" s="4">
        <v>0</v>
      </c>
      <c r="H64" s="4">
        <v>0.16</v>
      </c>
      <c r="I64" s="4">
        <f>J64+K64+L64</f>
        <v>251</v>
      </c>
      <c r="J64" s="4">
        <v>251</v>
      </c>
      <c r="K64" s="4"/>
      <c r="L64" s="4"/>
      <c r="M64" s="4"/>
      <c r="N64" s="38"/>
      <c r="O64" s="38"/>
      <c r="P64" s="38"/>
      <c r="Q64" s="38"/>
      <c r="R64" s="38"/>
      <c r="S64" s="38"/>
      <c r="T64" s="38"/>
      <c r="U64" s="38"/>
    </row>
    <row r="65" spans="1:21" s="39" customFormat="1" ht="43.5" customHeight="1" x14ac:dyDescent="0.5">
      <c r="A65" s="2"/>
      <c r="B65" s="20" t="s">
        <v>234</v>
      </c>
      <c r="C65" s="23"/>
      <c r="D65" s="3"/>
      <c r="E65" s="28"/>
      <c r="F65" s="26">
        <f t="shared" ref="F65:M65" si="19">SUM(F66:F78)</f>
        <v>262858.35991</v>
      </c>
      <c r="G65" s="26">
        <f t="shared" si="19"/>
        <v>9.2900000000000009</v>
      </c>
      <c r="H65" s="26">
        <f t="shared" si="19"/>
        <v>0.4</v>
      </c>
      <c r="I65" s="26">
        <f t="shared" si="19"/>
        <v>40471.337270000004</v>
      </c>
      <c r="J65" s="26">
        <f t="shared" si="19"/>
        <v>40471.337270000004</v>
      </c>
      <c r="K65" s="26">
        <f t="shared" si="19"/>
        <v>0</v>
      </c>
      <c r="L65" s="26">
        <f t="shared" si="19"/>
        <v>0</v>
      </c>
      <c r="M65" s="26">
        <f t="shared" si="19"/>
        <v>0</v>
      </c>
    </row>
    <row r="66" spans="1:21" s="8" customFormat="1" ht="99" x14ac:dyDescent="0.45">
      <c r="A66" s="3">
        <f t="shared" si="3"/>
        <v>41</v>
      </c>
      <c r="B66" s="59" t="s">
        <v>235</v>
      </c>
      <c r="C66" s="3" t="s">
        <v>236</v>
      </c>
      <c r="D66" s="3">
        <v>2018</v>
      </c>
      <c r="E66" s="3">
        <v>2020</v>
      </c>
      <c r="F66" s="52">
        <v>283.66962000000001</v>
      </c>
      <c r="G66" s="52">
        <v>0</v>
      </c>
      <c r="H66" s="52">
        <v>0</v>
      </c>
      <c r="I66" s="52">
        <f t="shared" ref="I66:I78" si="20">J66+K66+L66</f>
        <v>129.14149</v>
      </c>
      <c r="J66" s="52">
        <v>129.14149</v>
      </c>
      <c r="K66" s="52"/>
      <c r="L66" s="52"/>
      <c r="M66" s="52"/>
      <c r="N66" s="7"/>
      <c r="O66" s="7"/>
      <c r="P66" s="7"/>
      <c r="Q66" s="7"/>
      <c r="R66" s="7"/>
      <c r="S66" s="7"/>
      <c r="T66" s="7"/>
      <c r="U66" s="7"/>
    </row>
    <row r="67" spans="1:21" s="8" customFormat="1" ht="132" x14ac:dyDescent="0.45">
      <c r="A67" s="3">
        <f t="shared" si="3"/>
        <v>42</v>
      </c>
      <c r="B67" s="59" t="s">
        <v>237</v>
      </c>
      <c r="C67" s="3" t="s">
        <v>238</v>
      </c>
      <c r="D67" s="3">
        <v>2018</v>
      </c>
      <c r="E67" s="3">
        <v>2020</v>
      </c>
      <c r="F67" s="52">
        <v>142.14359999999999</v>
      </c>
      <c r="G67" s="52">
        <v>0</v>
      </c>
      <c r="H67" s="52">
        <v>0</v>
      </c>
      <c r="I67" s="52">
        <f t="shared" si="20"/>
        <v>61.825780000000002</v>
      </c>
      <c r="J67" s="52">
        <v>61.825780000000002</v>
      </c>
      <c r="K67" s="52"/>
      <c r="L67" s="52"/>
      <c r="M67" s="52"/>
      <c r="N67" s="7"/>
      <c r="O67" s="7"/>
      <c r="P67" s="7"/>
      <c r="Q67" s="7"/>
      <c r="R67" s="7"/>
      <c r="S67" s="7"/>
      <c r="T67" s="7"/>
      <c r="U67" s="7"/>
    </row>
    <row r="68" spans="1:21" s="39" customFormat="1" ht="66.75" x14ac:dyDescent="0.5">
      <c r="A68" s="2">
        <f t="shared" si="3"/>
        <v>43</v>
      </c>
      <c r="B68" s="59" t="s">
        <v>239</v>
      </c>
      <c r="C68" s="51" t="s">
        <v>240</v>
      </c>
      <c r="D68" s="3">
        <v>2017</v>
      </c>
      <c r="E68" s="3">
        <v>2021</v>
      </c>
      <c r="F68" s="52">
        <v>4429.22</v>
      </c>
      <c r="G68" s="4">
        <v>0</v>
      </c>
      <c r="H68" s="4">
        <v>0</v>
      </c>
      <c r="I68" s="4">
        <f t="shared" si="20"/>
        <v>2516.73</v>
      </c>
      <c r="J68" s="4">
        <v>2516.73</v>
      </c>
      <c r="K68" s="4"/>
      <c r="L68" s="4"/>
      <c r="M68" s="4"/>
      <c r="N68" s="38"/>
      <c r="O68" s="38"/>
      <c r="P68" s="38"/>
      <c r="Q68" s="38"/>
      <c r="R68" s="38"/>
      <c r="S68" s="38"/>
      <c r="T68" s="38"/>
      <c r="U68" s="38"/>
    </row>
    <row r="69" spans="1:21" s="39" customFormat="1" ht="99.75" x14ac:dyDescent="0.5">
      <c r="A69" s="2">
        <f t="shared" si="3"/>
        <v>44</v>
      </c>
      <c r="B69" s="59" t="s">
        <v>241</v>
      </c>
      <c r="C69" s="51" t="s">
        <v>242</v>
      </c>
      <c r="D69" s="3">
        <v>2019</v>
      </c>
      <c r="E69" s="3">
        <v>2020</v>
      </c>
      <c r="F69" s="52">
        <v>323.35654999999997</v>
      </c>
      <c r="G69" s="4">
        <v>0</v>
      </c>
      <c r="H69" s="4">
        <v>0.4</v>
      </c>
      <c r="I69" s="4">
        <f t="shared" si="20"/>
        <v>14.42</v>
      </c>
      <c r="J69" s="4">
        <v>14.42</v>
      </c>
      <c r="K69" s="4"/>
      <c r="L69" s="4"/>
      <c r="M69" s="4"/>
      <c r="N69" s="38"/>
      <c r="O69" s="38"/>
      <c r="P69" s="38"/>
      <c r="Q69" s="38"/>
      <c r="R69" s="38"/>
      <c r="S69" s="38"/>
      <c r="T69" s="38"/>
      <c r="U69" s="38"/>
    </row>
    <row r="70" spans="1:21" s="39" customFormat="1" ht="99.75" x14ac:dyDescent="0.5">
      <c r="A70" s="2">
        <f t="shared" si="3"/>
        <v>45</v>
      </c>
      <c r="B70" s="59" t="s">
        <v>243</v>
      </c>
      <c r="C70" s="51" t="s">
        <v>244</v>
      </c>
      <c r="D70" s="3">
        <v>2017</v>
      </c>
      <c r="E70" s="3">
        <v>2020</v>
      </c>
      <c r="F70" s="52">
        <v>104555.63</v>
      </c>
      <c r="G70" s="4">
        <v>8</v>
      </c>
      <c r="H70" s="4">
        <v>0</v>
      </c>
      <c r="I70" s="4">
        <f t="shared" si="20"/>
        <v>28319.23</v>
      </c>
      <c r="J70" s="4">
        <v>28319.23</v>
      </c>
      <c r="K70" s="4"/>
      <c r="L70" s="4"/>
      <c r="M70" s="4"/>
      <c r="N70" s="38"/>
      <c r="O70" s="38"/>
      <c r="P70" s="38"/>
      <c r="Q70" s="38"/>
      <c r="R70" s="38"/>
      <c r="S70" s="38"/>
      <c r="T70" s="38"/>
      <c r="U70" s="38"/>
    </row>
    <row r="71" spans="1:21" s="39" customFormat="1" ht="95.25" customHeight="1" x14ac:dyDescent="0.5">
      <c r="A71" s="2">
        <f t="shared" si="3"/>
        <v>46</v>
      </c>
      <c r="B71" s="59" t="s">
        <v>245</v>
      </c>
      <c r="C71" s="51" t="s">
        <v>246</v>
      </c>
      <c r="D71" s="3">
        <v>2018</v>
      </c>
      <c r="E71" s="3">
        <v>2020</v>
      </c>
      <c r="F71" s="52">
        <v>2616.1035999999999</v>
      </c>
      <c r="G71" s="4">
        <v>0</v>
      </c>
      <c r="H71" s="4">
        <v>0</v>
      </c>
      <c r="I71" s="4">
        <f t="shared" si="20"/>
        <v>467.7</v>
      </c>
      <c r="J71" s="4">
        <v>467.7</v>
      </c>
      <c r="K71" s="4"/>
      <c r="L71" s="4"/>
      <c r="M71" s="4"/>
      <c r="N71" s="38"/>
      <c r="O71" s="38"/>
      <c r="P71" s="38"/>
      <c r="Q71" s="38"/>
      <c r="R71" s="38"/>
      <c r="S71" s="38"/>
      <c r="T71" s="38"/>
      <c r="U71" s="38"/>
    </row>
    <row r="72" spans="1:21" s="39" customFormat="1" ht="66.75" x14ac:dyDescent="0.5">
      <c r="A72" s="2">
        <f t="shared" si="3"/>
        <v>47</v>
      </c>
      <c r="B72" s="59" t="s">
        <v>263</v>
      </c>
      <c r="C72" s="51" t="s">
        <v>264</v>
      </c>
      <c r="D72" s="3">
        <v>2016</v>
      </c>
      <c r="E72" s="3">
        <v>2022</v>
      </c>
      <c r="F72" s="52">
        <v>140316.54999999999</v>
      </c>
      <c r="G72" s="4">
        <v>0</v>
      </c>
      <c r="H72" s="4">
        <v>0</v>
      </c>
      <c r="I72" s="4">
        <f t="shared" si="20"/>
        <v>1784.2</v>
      </c>
      <c r="J72" s="4">
        <v>1784.2</v>
      </c>
      <c r="K72" s="4"/>
      <c r="L72" s="4"/>
      <c r="M72" s="4"/>
      <c r="N72" s="38"/>
      <c r="O72" s="38"/>
      <c r="P72" s="38"/>
      <c r="Q72" s="38"/>
      <c r="R72" s="38"/>
      <c r="S72" s="38"/>
      <c r="T72" s="38"/>
      <c r="U72" s="38"/>
    </row>
    <row r="73" spans="1:21" s="39" customFormat="1" ht="66.75" x14ac:dyDescent="0.5">
      <c r="A73" s="2">
        <f t="shared" si="3"/>
        <v>48</v>
      </c>
      <c r="B73" s="59" t="s">
        <v>265</v>
      </c>
      <c r="C73" s="51" t="s">
        <v>266</v>
      </c>
      <c r="D73" s="3">
        <v>2019</v>
      </c>
      <c r="E73" s="3">
        <v>2020</v>
      </c>
      <c r="F73" s="52">
        <v>61.058610000000002</v>
      </c>
      <c r="G73" s="4">
        <v>0.25</v>
      </c>
      <c r="H73" s="4">
        <v>0</v>
      </c>
      <c r="I73" s="4">
        <f t="shared" si="20"/>
        <v>48.45</v>
      </c>
      <c r="J73" s="4">
        <v>48.45</v>
      </c>
      <c r="K73" s="4"/>
      <c r="L73" s="4"/>
      <c r="M73" s="4"/>
      <c r="N73" s="38"/>
      <c r="O73" s="38"/>
      <c r="P73" s="38"/>
      <c r="Q73" s="38"/>
      <c r="R73" s="38"/>
      <c r="S73" s="38"/>
      <c r="T73" s="38"/>
      <c r="U73" s="38"/>
    </row>
    <row r="74" spans="1:21" s="39" customFormat="1" ht="66.75" x14ac:dyDescent="0.5">
      <c r="A74" s="2">
        <f t="shared" si="3"/>
        <v>49</v>
      </c>
      <c r="B74" s="59" t="s">
        <v>2632</v>
      </c>
      <c r="C74" s="51" t="s">
        <v>267</v>
      </c>
      <c r="D74" s="3">
        <v>2019</v>
      </c>
      <c r="E74" s="3">
        <v>2020</v>
      </c>
      <c r="F74" s="52">
        <v>107.871</v>
      </c>
      <c r="G74" s="4">
        <v>0.31</v>
      </c>
      <c r="H74" s="4">
        <v>0</v>
      </c>
      <c r="I74" s="4">
        <f t="shared" si="20"/>
        <v>86.66</v>
      </c>
      <c r="J74" s="4">
        <v>86.66</v>
      </c>
      <c r="K74" s="4"/>
      <c r="L74" s="4"/>
      <c r="M74" s="4"/>
      <c r="N74" s="38"/>
      <c r="O74" s="38"/>
      <c r="P74" s="38"/>
      <c r="Q74" s="38"/>
      <c r="R74" s="38"/>
      <c r="S74" s="38"/>
      <c r="T74" s="38"/>
      <c r="U74" s="38"/>
    </row>
    <row r="75" spans="1:21" s="39" customFormat="1" ht="66.75" x14ac:dyDescent="0.5">
      <c r="A75" s="2">
        <f t="shared" si="3"/>
        <v>50</v>
      </c>
      <c r="B75" s="59" t="s">
        <v>2666</v>
      </c>
      <c r="C75" s="51" t="s">
        <v>268</v>
      </c>
      <c r="D75" s="3">
        <v>2020</v>
      </c>
      <c r="E75" s="3">
        <v>2021</v>
      </c>
      <c r="F75" s="52">
        <v>9320.6</v>
      </c>
      <c r="G75" s="4">
        <v>0</v>
      </c>
      <c r="H75" s="4">
        <v>0</v>
      </c>
      <c r="I75" s="4">
        <f t="shared" si="20"/>
        <v>6504.36</v>
      </c>
      <c r="J75" s="4">
        <v>6504.36</v>
      </c>
      <c r="K75" s="4"/>
      <c r="L75" s="4"/>
      <c r="M75" s="4"/>
      <c r="N75" s="38"/>
      <c r="O75" s="38"/>
      <c r="P75" s="38"/>
      <c r="Q75" s="38"/>
      <c r="R75" s="38"/>
      <c r="S75" s="38"/>
      <c r="T75" s="38"/>
      <c r="U75" s="38"/>
    </row>
    <row r="76" spans="1:21" s="39" customFormat="1" ht="66.75" x14ac:dyDescent="0.5">
      <c r="A76" s="2">
        <f t="shared" si="3"/>
        <v>51</v>
      </c>
      <c r="B76" s="59" t="s">
        <v>2630</v>
      </c>
      <c r="C76" s="51" t="s">
        <v>269</v>
      </c>
      <c r="D76" s="3">
        <v>2020</v>
      </c>
      <c r="E76" s="3">
        <v>2020</v>
      </c>
      <c r="F76" s="52">
        <v>94.846929999999986</v>
      </c>
      <c r="G76" s="4">
        <v>0.16</v>
      </c>
      <c r="H76" s="4">
        <v>0</v>
      </c>
      <c r="I76" s="4">
        <f t="shared" si="20"/>
        <v>59.29</v>
      </c>
      <c r="J76" s="52">
        <v>59.29</v>
      </c>
      <c r="K76" s="4"/>
      <c r="L76" s="4"/>
      <c r="M76" s="4"/>
      <c r="N76" s="38"/>
      <c r="O76" s="38"/>
      <c r="P76" s="38"/>
      <c r="Q76" s="38"/>
      <c r="R76" s="38"/>
      <c r="S76" s="38"/>
      <c r="T76" s="38"/>
      <c r="U76" s="38"/>
    </row>
    <row r="77" spans="1:21" s="39" customFormat="1" ht="132.75" x14ac:dyDescent="0.5">
      <c r="A77" s="2">
        <f t="shared" si="3"/>
        <v>52</v>
      </c>
      <c r="B77" s="59" t="s">
        <v>2665</v>
      </c>
      <c r="C77" s="51" t="s">
        <v>270</v>
      </c>
      <c r="D77" s="3">
        <v>2020</v>
      </c>
      <c r="E77" s="3">
        <v>2020</v>
      </c>
      <c r="F77" s="52">
        <v>398.61</v>
      </c>
      <c r="G77" s="4">
        <v>0.4</v>
      </c>
      <c r="H77" s="4">
        <v>0</v>
      </c>
      <c r="I77" s="4">
        <f t="shared" si="20"/>
        <v>398.61</v>
      </c>
      <c r="J77" s="52">
        <v>398.61</v>
      </c>
      <c r="K77" s="4"/>
      <c r="L77" s="4"/>
      <c r="M77" s="4"/>
      <c r="N77" s="38"/>
      <c r="O77" s="38"/>
      <c r="P77" s="38"/>
      <c r="Q77" s="38"/>
      <c r="R77" s="38"/>
      <c r="S77" s="38"/>
      <c r="T77" s="38"/>
      <c r="U77" s="38"/>
    </row>
    <row r="78" spans="1:21" s="39" customFormat="1" ht="132.75" x14ac:dyDescent="0.5">
      <c r="A78" s="2">
        <f t="shared" si="3"/>
        <v>53</v>
      </c>
      <c r="B78" s="59" t="s">
        <v>2631</v>
      </c>
      <c r="C78" s="51" t="s">
        <v>271</v>
      </c>
      <c r="D78" s="3">
        <v>2020</v>
      </c>
      <c r="E78" s="3">
        <v>2020</v>
      </c>
      <c r="F78" s="52">
        <v>208.7</v>
      </c>
      <c r="G78" s="4">
        <v>0.17</v>
      </c>
      <c r="H78" s="4">
        <v>0</v>
      </c>
      <c r="I78" s="4">
        <f t="shared" si="20"/>
        <v>80.72</v>
      </c>
      <c r="J78" s="52">
        <v>80.72</v>
      </c>
      <c r="K78" s="4"/>
      <c r="L78" s="4"/>
      <c r="M78" s="4"/>
      <c r="N78" s="38"/>
      <c r="O78" s="38"/>
      <c r="P78" s="38"/>
      <c r="Q78" s="38"/>
      <c r="R78" s="38"/>
      <c r="S78" s="38"/>
      <c r="T78" s="38"/>
      <c r="U78" s="38"/>
    </row>
    <row r="79" spans="1:21" s="39" customFormat="1" ht="45" customHeight="1" x14ac:dyDescent="0.5">
      <c r="A79" s="2"/>
      <c r="B79" s="20" t="s">
        <v>272</v>
      </c>
      <c r="C79" s="23"/>
      <c r="D79" s="3"/>
      <c r="E79" s="28"/>
      <c r="F79" s="26">
        <f t="shared" ref="F79:M79" si="21">SUM(F80:F81)</f>
        <v>3991.88</v>
      </c>
      <c r="G79" s="26">
        <f t="shared" si="21"/>
        <v>0</v>
      </c>
      <c r="H79" s="26">
        <f t="shared" si="21"/>
        <v>0</v>
      </c>
      <c r="I79" s="26">
        <f t="shared" si="21"/>
        <v>3587.3599999999997</v>
      </c>
      <c r="J79" s="26">
        <f t="shared" si="21"/>
        <v>3587.3599999999997</v>
      </c>
      <c r="K79" s="26">
        <f t="shared" si="21"/>
        <v>0</v>
      </c>
      <c r="L79" s="26">
        <f t="shared" si="21"/>
        <v>0</v>
      </c>
      <c r="M79" s="26">
        <f t="shared" si="21"/>
        <v>0</v>
      </c>
    </row>
    <row r="80" spans="1:21" s="39" customFormat="1" ht="66.75" x14ac:dyDescent="0.5">
      <c r="A80" s="2">
        <f t="shared" si="3"/>
        <v>54</v>
      </c>
      <c r="B80" s="59" t="s">
        <v>273</v>
      </c>
      <c r="C80" s="51" t="s">
        <v>274</v>
      </c>
      <c r="D80" s="3">
        <v>2016</v>
      </c>
      <c r="E80" s="3">
        <v>2020</v>
      </c>
      <c r="F80" s="52">
        <v>2201.8000000000002</v>
      </c>
      <c r="G80" s="4">
        <v>0</v>
      </c>
      <c r="H80" s="4">
        <v>0</v>
      </c>
      <c r="I80" s="4">
        <f>J80+K80+L80</f>
        <v>1797.28</v>
      </c>
      <c r="J80" s="4">
        <v>1797.28</v>
      </c>
      <c r="K80" s="4"/>
      <c r="L80" s="4"/>
      <c r="M80" s="4"/>
      <c r="N80" s="38"/>
      <c r="O80" s="38"/>
      <c r="P80" s="38"/>
      <c r="Q80" s="38"/>
      <c r="R80" s="38"/>
      <c r="S80" s="38"/>
      <c r="T80" s="38"/>
      <c r="U80" s="38"/>
    </row>
    <row r="81" spans="1:21" s="39" customFormat="1" ht="67.5" customHeight="1" x14ac:dyDescent="0.5">
      <c r="A81" s="2">
        <f t="shared" si="3"/>
        <v>55</v>
      </c>
      <c r="B81" s="59" t="s">
        <v>275</v>
      </c>
      <c r="C81" s="51" t="s">
        <v>276</v>
      </c>
      <c r="D81" s="3">
        <v>2017</v>
      </c>
      <c r="E81" s="3">
        <v>2020</v>
      </c>
      <c r="F81" s="52">
        <v>1790.08</v>
      </c>
      <c r="G81" s="4">
        <v>0</v>
      </c>
      <c r="H81" s="4">
        <v>0</v>
      </c>
      <c r="I81" s="4">
        <f>J81+K81+L81</f>
        <v>1790.08</v>
      </c>
      <c r="J81" s="4">
        <v>1790.08</v>
      </c>
      <c r="K81" s="4"/>
      <c r="L81" s="4"/>
      <c r="M81" s="4"/>
      <c r="N81" s="38"/>
      <c r="O81" s="38"/>
      <c r="P81" s="38"/>
      <c r="Q81" s="38"/>
      <c r="R81" s="38"/>
      <c r="S81" s="38"/>
      <c r="T81" s="38"/>
      <c r="U81" s="38"/>
    </row>
    <row r="82" spans="1:21" s="39" customFormat="1" ht="52.5" customHeight="1" x14ac:dyDescent="0.5">
      <c r="A82" s="2"/>
      <c r="B82" s="20" t="s">
        <v>281</v>
      </c>
      <c r="C82" s="23"/>
      <c r="D82" s="3"/>
      <c r="E82" s="28"/>
      <c r="F82" s="26">
        <f t="shared" ref="F82:M82" si="22">SUM(F83:F93)</f>
        <v>178371.29506</v>
      </c>
      <c r="G82" s="26">
        <f t="shared" si="22"/>
        <v>1.6459999999999999</v>
      </c>
      <c r="H82" s="26">
        <f t="shared" si="22"/>
        <v>2.06</v>
      </c>
      <c r="I82" s="26">
        <f t="shared" si="22"/>
        <v>19500.461800000001</v>
      </c>
      <c r="J82" s="26">
        <f t="shared" si="22"/>
        <v>19500.461800000001</v>
      </c>
      <c r="K82" s="26">
        <f t="shared" si="22"/>
        <v>0</v>
      </c>
      <c r="L82" s="26">
        <f t="shared" si="22"/>
        <v>0</v>
      </c>
      <c r="M82" s="26">
        <f t="shared" si="22"/>
        <v>0</v>
      </c>
    </row>
    <row r="83" spans="1:21" s="8" customFormat="1" ht="99" x14ac:dyDescent="0.45">
      <c r="A83" s="3">
        <f t="shared" ref="A83:A145" si="23">IF(A82&gt;0,A82+1,A81+1)</f>
        <v>56</v>
      </c>
      <c r="B83" s="59" t="s">
        <v>282</v>
      </c>
      <c r="C83" s="3" t="s">
        <v>283</v>
      </c>
      <c r="D83" s="3">
        <v>2019</v>
      </c>
      <c r="E83" s="3">
        <v>2020</v>
      </c>
      <c r="F83" s="52">
        <v>1011.07506</v>
      </c>
      <c r="G83" s="52">
        <v>0</v>
      </c>
      <c r="H83" s="52">
        <v>0</v>
      </c>
      <c r="I83" s="52">
        <f t="shared" ref="I83:I93" si="24">J83+K83+L83</f>
        <v>211.59179999999998</v>
      </c>
      <c r="J83" s="52">
        <v>211.59179999999998</v>
      </c>
      <c r="K83" s="52"/>
      <c r="L83" s="52"/>
      <c r="M83" s="52"/>
      <c r="N83" s="7"/>
      <c r="O83" s="7"/>
      <c r="P83" s="7"/>
      <c r="Q83" s="7"/>
      <c r="R83" s="7"/>
      <c r="S83" s="7"/>
      <c r="T83" s="7"/>
      <c r="U83" s="7"/>
    </row>
    <row r="84" spans="1:21" s="39" customFormat="1" ht="132.75" x14ac:dyDescent="0.5">
      <c r="A84" s="2">
        <f t="shared" si="23"/>
        <v>57</v>
      </c>
      <c r="B84" s="59" t="s">
        <v>284</v>
      </c>
      <c r="C84" s="51" t="s">
        <v>285</v>
      </c>
      <c r="D84" s="3">
        <v>2018</v>
      </c>
      <c r="E84" s="3">
        <v>2021</v>
      </c>
      <c r="F84" s="52">
        <v>52537.26</v>
      </c>
      <c r="G84" s="4">
        <v>0</v>
      </c>
      <c r="H84" s="4">
        <v>0</v>
      </c>
      <c r="I84" s="4">
        <f t="shared" si="24"/>
        <v>3437.99</v>
      </c>
      <c r="J84" s="4">
        <v>3437.99</v>
      </c>
      <c r="K84" s="4"/>
      <c r="L84" s="4"/>
      <c r="M84" s="4"/>
      <c r="N84" s="38"/>
      <c r="O84" s="38"/>
      <c r="P84" s="38"/>
      <c r="Q84" s="38"/>
      <c r="R84" s="38"/>
      <c r="S84" s="38"/>
      <c r="T84" s="38"/>
      <c r="U84" s="38"/>
    </row>
    <row r="85" spans="1:21" s="39" customFormat="1" ht="66.75" x14ac:dyDescent="0.5">
      <c r="A85" s="2">
        <f t="shared" si="23"/>
        <v>58</v>
      </c>
      <c r="B85" s="59" t="s">
        <v>286</v>
      </c>
      <c r="C85" s="51" t="s">
        <v>287</v>
      </c>
      <c r="D85" s="3">
        <v>2019</v>
      </c>
      <c r="E85" s="3">
        <v>2021</v>
      </c>
      <c r="F85" s="52">
        <v>13658.92</v>
      </c>
      <c r="G85" s="4">
        <v>0</v>
      </c>
      <c r="H85" s="4">
        <v>0</v>
      </c>
      <c r="I85" s="4">
        <f t="shared" si="24"/>
        <v>1955.35</v>
      </c>
      <c r="J85" s="4">
        <v>1955.35</v>
      </c>
      <c r="K85" s="4"/>
      <c r="L85" s="4"/>
      <c r="M85" s="4"/>
      <c r="N85" s="38"/>
      <c r="O85" s="38"/>
      <c r="P85" s="38"/>
      <c r="Q85" s="38"/>
      <c r="R85" s="38"/>
      <c r="S85" s="38"/>
      <c r="T85" s="38"/>
      <c r="U85" s="38"/>
    </row>
    <row r="86" spans="1:21" s="39" customFormat="1" ht="66.75" x14ac:dyDescent="0.5">
      <c r="A86" s="2">
        <f t="shared" si="23"/>
        <v>59</v>
      </c>
      <c r="B86" s="59" t="s">
        <v>318</v>
      </c>
      <c r="C86" s="51" t="s">
        <v>319</v>
      </c>
      <c r="D86" s="3">
        <v>2018</v>
      </c>
      <c r="E86" s="3">
        <v>2020</v>
      </c>
      <c r="F86" s="52">
        <v>5453.03</v>
      </c>
      <c r="G86" s="4">
        <v>0.27100000000000002</v>
      </c>
      <c r="H86" s="4">
        <v>0</v>
      </c>
      <c r="I86" s="4">
        <f t="shared" si="24"/>
        <v>4188</v>
      </c>
      <c r="J86" s="4">
        <v>4188</v>
      </c>
      <c r="K86" s="4"/>
      <c r="L86" s="4"/>
      <c r="M86" s="4"/>
      <c r="N86" s="38"/>
      <c r="O86" s="38"/>
      <c r="P86" s="38"/>
      <c r="Q86" s="38"/>
      <c r="R86" s="38"/>
      <c r="S86" s="38"/>
      <c r="T86" s="38"/>
      <c r="U86" s="38"/>
    </row>
    <row r="87" spans="1:21" s="39" customFormat="1" ht="66.75" x14ac:dyDescent="0.5">
      <c r="A87" s="2">
        <f t="shared" si="23"/>
        <v>60</v>
      </c>
      <c r="B87" s="59" t="s">
        <v>320</v>
      </c>
      <c r="C87" s="51" t="s">
        <v>321</v>
      </c>
      <c r="D87" s="3">
        <v>2018</v>
      </c>
      <c r="E87" s="3">
        <v>2020</v>
      </c>
      <c r="F87" s="52">
        <v>27844.65</v>
      </c>
      <c r="G87" s="4">
        <v>0.19500000000000001</v>
      </c>
      <c r="H87" s="4">
        <v>0</v>
      </c>
      <c r="I87" s="4">
        <f t="shared" si="24"/>
        <v>2723.71</v>
      </c>
      <c r="J87" s="4">
        <v>2723.71</v>
      </c>
      <c r="K87" s="4"/>
      <c r="L87" s="4"/>
      <c r="M87" s="4"/>
      <c r="N87" s="38"/>
      <c r="O87" s="38"/>
      <c r="P87" s="38"/>
      <c r="Q87" s="38"/>
      <c r="R87" s="38"/>
      <c r="S87" s="38"/>
      <c r="T87" s="38"/>
      <c r="U87" s="38"/>
    </row>
    <row r="88" spans="1:21" s="39" customFormat="1" ht="43.5" customHeight="1" x14ac:dyDescent="0.5">
      <c r="A88" s="2">
        <f t="shared" si="23"/>
        <v>61</v>
      </c>
      <c r="B88" s="59" t="s">
        <v>326</v>
      </c>
      <c r="C88" s="51" t="s">
        <v>327</v>
      </c>
      <c r="D88" s="3">
        <v>2018</v>
      </c>
      <c r="E88" s="3">
        <v>2020</v>
      </c>
      <c r="F88" s="52">
        <v>32974.17</v>
      </c>
      <c r="G88" s="4">
        <v>0.7</v>
      </c>
      <c r="H88" s="4">
        <v>0</v>
      </c>
      <c r="I88" s="4">
        <f t="shared" si="24"/>
        <v>3718.61</v>
      </c>
      <c r="J88" s="4">
        <v>3718.61</v>
      </c>
      <c r="K88" s="4"/>
      <c r="L88" s="4"/>
      <c r="M88" s="4"/>
      <c r="N88" s="38"/>
      <c r="O88" s="38"/>
      <c r="P88" s="38"/>
      <c r="Q88" s="38"/>
      <c r="R88" s="38"/>
      <c r="S88" s="38"/>
      <c r="T88" s="38"/>
      <c r="U88" s="38"/>
    </row>
    <row r="89" spans="1:21" s="39" customFormat="1" ht="66.75" x14ac:dyDescent="0.5">
      <c r="A89" s="2">
        <f t="shared" si="23"/>
        <v>62</v>
      </c>
      <c r="B89" s="59" t="s">
        <v>328</v>
      </c>
      <c r="C89" s="51" t="s">
        <v>329</v>
      </c>
      <c r="D89" s="3">
        <v>2018</v>
      </c>
      <c r="E89" s="3">
        <v>2022</v>
      </c>
      <c r="F89" s="52">
        <v>41191.22</v>
      </c>
      <c r="G89" s="4">
        <v>0</v>
      </c>
      <c r="H89" s="4">
        <v>0</v>
      </c>
      <c r="I89" s="4">
        <f t="shared" si="24"/>
        <v>500</v>
      </c>
      <c r="J89" s="4">
        <v>500</v>
      </c>
      <c r="K89" s="4"/>
      <c r="L89" s="4"/>
      <c r="M89" s="4"/>
      <c r="N89" s="38"/>
      <c r="O89" s="38"/>
      <c r="P89" s="38"/>
      <c r="Q89" s="38"/>
      <c r="R89" s="38"/>
      <c r="S89" s="38"/>
      <c r="T89" s="38"/>
      <c r="U89" s="38"/>
    </row>
    <row r="90" spans="1:21" s="39" customFormat="1" ht="137.25" customHeight="1" x14ac:dyDescent="0.5">
      <c r="A90" s="2">
        <f t="shared" si="23"/>
        <v>63</v>
      </c>
      <c r="B90" s="59" t="s">
        <v>330</v>
      </c>
      <c r="C90" s="51" t="s">
        <v>331</v>
      </c>
      <c r="D90" s="3">
        <v>2020</v>
      </c>
      <c r="E90" s="3">
        <v>2020</v>
      </c>
      <c r="F90" s="52">
        <v>591.47</v>
      </c>
      <c r="G90" s="4">
        <v>0.45</v>
      </c>
      <c r="H90" s="4">
        <v>0</v>
      </c>
      <c r="I90" s="4">
        <f t="shared" si="24"/>
        <v>312.33999999999997</v>
      </c>
      <c r="J90" s="4">
        <v>312.33999999999997</v>
      </c>
      <c r="K90" s="4"/>
      <c r="L90" s="4"/>
      <c r="M90" s="4"/>
      <c r="N90" s="38"/>
      <c r="O90" s="38"/>
      <c r="P90" s="38"/>
      <c r="Q90" s="38"/>
      <c r="R90" s="38"/>
      <c r="S90" s="38"/>
      <c r="T90" s="38"/>
      <c r="U90" s="38"/>
    </row>
    <row r="91" spans="1:21" s="39" customFormat="1" ht="66.75" x14ac:dyDescent="0.5">
      <c r="A91" s="2">
        <f t="shared" si="23"/>
        <v>64</v>
      </c>
      <c r="B91" s="59" t="s">
        <v>332</v>
      </c>
      <c r="C91" s="51" t="s">
        <v>333</v>
      </c>
      <c r="D91" s="3">
        <v>2020</v>
      </c>
      <c r="E91" s="3">
        <v>2020</v>
      </c>
      <c r="F91" s="52">
        <v>1013.52</v>
      </c>
      <c r="G91" s="4">
        <v>0</v>
      </c>
      <c r="H91" s="4">
        <v>0.63</v>
      </c>
      <c r="I91" s="4">
        <f t="shared" si="24"/>
        <v>480.76</v>
      </c>
      <c r="J91" s="4">
        <v>480.76</v>
      </c>
      <c r="K91" s="4"/>
      <c r="L91" s="4"/>
      <c r="M91" s="4"/>
      <c r="N91" s="38"/>
      <c r="O91" s="38"/>
      <c r="P91" s="38"/>
      <c r="Q91" s="38"/>
      <c r="R91" s="38"/>
      <c r="S91" s="38"/>
      <c r="T91" s="38"/>
      <c r="U91" s="38"/>
    </row>
    <row r="92" spans="1:21" s="39" customFormat="1" ht="66.75" x14ac:dyDescent="0.5">
      <c r="A92" s="2">
        <f t="shared" si="23"/>
        <v>65</v>
      </c>
      <c r="B92" s="59" t="s">
        <v>2633</v>
      </c>
      <c r="C92" s="51" t="s">
        <v>334</v>
      </c>
      <c r="D92" s="3">
        <v>2020</v>
      </c>
      <c r="E92" s="3">
        <v>2020</v>
      </c>
      <c r="F92" s="52">
        <v>730.46</v>
      </c>
      <c r="G92" s="4">
        <v>0.03</v>
      </c>
      <c r="H92" s="4">
        <v>0.63</v>
      </c>
      <c r="I92" s="4">
        <f t="shared" si="24"/>
        <v>606.59</v>
      </c>
      <c r="J92" s="4">
        <v>606.59</v>
      </c>
      <c r="K92" s="4"/>
      <c r="L92" s="4"/>
      <c r="M92" s="4"/>
      <c r="N92" s="38"/>
      <c r="O92" s="38"/>
      <c r="P92" s="38"/>
      <c r="Q92" s="38"/>
      <c r="R92" s="38"/>
      <c r="S92" s="38"/>
      <c r="T92" s="38"/>
      <c r="U92" s="38"/>
    </row>
    <row r="93" spans="1:21" s="39" customFormat="1" ht="66.75" x14ac:dyDescent="0.5">
      <c r="A93" s="2">
        <f t="shared" si="23"/>
        <v>66</v>
      </c>
      <c r="B93" s="59" t="s">
        <v>335</v>
      </c>
      <c r="C93" s="51" t="s">
        <v>336</v>
      </c>
      <c r="D93" s="3">
        <v>2020</v>
      </c>
      <c r="E93" s="3">
        <v>2020</v>
      </c>
      <c r="F93" s="52">
        <v>1365.52</v>
      </c>
      <c r="G93" s="4">
        <v>0</v>
      </c>
      <c r="H93" s="4">
        <v>0.8</v>
      </c>
      <c r="I93" s="4">
        <f t="shared" si="24"/>
        <v>1365.52</v>
      </c>
      <c r="J93" s="4">
        <v>1365.52</v>
      </c>
      <c r="K93" s="4"/>
      <c r="L93" s="4"/>
      <c r="M93" s="4"/>
      <c r="N93" s="38"/>
      <c r="O93" s="38"/>
      <c r="P93" s="38"/>
      <c r="Q93" s="38"/>
      <c r="R93" s="38"/>
      <c r="S93" s="38"/>
      <c r="T93" s="38"/>
      <c r="U93" s="38"/>
    </row>
    <row r="94" spans="1:21" s="39" customFormat="1" ht="51" customHeight="1" x14ac:dyDescent="0.5">
      <c r="A94" s="2"/>
      <c r="B94" s="20" t="s">
        <v>337</v>
      </c>
      <c r="C94" s="23"/>
      <c r="D94" s="3"/>
      <c r="E94" s="28"/>
      <c r="F94" s="26">
        <f t="shared" ref="F94:M94" si="25">SUM(F95:F108)</f>
        <v>78986.237019999986</v>
      </c>
      <c r="G94" s="26">
        <f t="shared" si="25"/>
        <v>8.9149999999999991</v>
      </c>
      <c r="H94" s="26">
        <f t="shared" si="25"/>
        <v>0.8</v>
      </c>
      <c r="I94" s="26">
        <f t="shared" si="25"/>
        <v>13445.1744</v>
      </c>
      <c r="J94" s="26">
        <f t="shared" si="25"/>
        <v>13445.1744</v>
      </c>
      <c r="K94" s="26">
        <f t="shared" si="25"/>
        <v>0</v>
      </c>
      <c r="L94" s="26">
        <f t="shared" si="25"/>
        <v>0</v>
      </c>
      <c r="M94" s="26">
        <f t="shared" si="25"/>
        <v>0</v>
      </c>
    </row>
    <row r="95" spans="1:21" s="39" customFormat="1" ht="66.75" x14ac:dyDescent="0.5">
      <c r="A95" s="2">
        <f t="shared" si="23"/>
        <v>67</v>
      </c>
      <c r="B95" s="59" t="s">
        <v>338</v>
      </c>
      <c r="C95" s="51" t="s">
        <v>339</v>
      </c>
      <c r="D95" s="3">
        <v>2015</v>
      </c>
      <c r="E95" s="3">
        <v>2021</v>
      </c>
      <c r="F95" s="52">
        <v>19768.189999999999</v>
      </c>
      <c r="G95" s="4">
        <v>0</v>
      </c>
      <c r="H95" s="4">
        <v>0</v>
      </c>
      <c r="I95" s="4">
        <f t="shared" ref="I95:I108" si="26">J95+K95+L95</f>
        <v>288.74</v>
      </c>
      <c r="J95" s="4">
        <v>288.74</v>
      </c>
      <c r="K95" s="4"/>
      <c r="L95" s="4"/>
      <c r="M95" s="4"/>
      <c r="N95" s="38"/>
      <c r="O95" s="38"/>
      <c r="P95" s="38"/>
      <c r="Q95" s="38"/>
      <c r="R95" s="38"/>
      <c r="S95" s="38"/>
      <c r="T95" s="38"/>
      <c r="U95" s="38"/>
    </row>
    <row r="96" spans="1:21" s="39" customFormat="1" ht="99.75" x14ac:dyDescent="0.5">
      <c r="A96" s="2">
        <f t="shared" si="23"/>
        <v>68</v>
      </c>
      <c r="B96" s="59" t="s">
        <v>340</v>
      </c>
      <c r="C96" s="51" t="s">
        <v>341</v>
      </c>
      <c r="D96" s="3">
        <v>2010</v>
      </c>
      <c r="E96" s="3">
        <v>2020</v>
      </c>
      <c r="F96" s="52">
        <v>6150.9</v>
      </c>
      <c r="G96" s="4">
        <v>1.1000000000000001</v>
      </c>
      <c r="H96" s="4">
        <v>0</v>
      </c>
      <c r="I96" s="4">
        <f t="shared" si="26"/>
        <v>2280.8200000000002</v>
      </c>
      <c r="J96" s="4">
        <v>2280.8200000000002</v>
      </c>
      <c r="K96" s="4"/>
      <c r="L96" s="4"/>
      <c r="M96" s="4"/>
      <c r="N96" s="38"/>
      <c r="O96" s="38"/>
      <c r="P96" s="38"/>
      <c r="Q96" s="38"/>
      <c r="R96" s="38"/>
      <c r="S96" s="38"/>
      <c r="T96" s="38"/>
      <c r="U96" s="38"/>
    </row>
    <row r="97" spans="1:21" s="39" customFormat="1" ht="99.75" x14ac:dyDescent="0.5">
      <c r="A97" s="2">
        <f t="shared" si="23"/>
        <v>69</v>
      </c>
      <c r="B97" s="59" t="s">
        <v>342</v>
      </c>
      <c r="C97" s="51" t="s">
        <v>343</v>
      </c>
      <c r="D97" s="3">
        <v>2019</v>
      </c>
      <c r="E97" s="3">
        <v>2020</v>
      </c>
      <c r="F97" s="52">
        <v>3513.44076</v>
      </c>
      <c r="G97" s="4">
        <v>0.56999999999999995</v>
      </c>
      <c r="H97" s="4">
        <v>0</v>
      </c>
      <c r="I97" s="4">
        <f t="shared" si="26"/>
        <v>749.77440000000001</v>
      </c>
      <c r="J97" s="4">
        <v>749.77440000000001</v>
      </c>
      <c r="K97" s="4"/>
      <c r="L97" s="4"/>
      <c r="M97" s="4"/>
      <c r="N97" s="38"/>
      <c r="O97" s="38"/>
      <c r="P97" s="38"/>
      <c r="Q97" s="38"/>
      <c r="R97" s="38"/>
      <c r="S97" s="38"/>
      <c r="T97" s="38"/>
      <c r="U97" s="38"/>
    </row>
    <row r="98" spans="1:21" s="39" customFormat="1" ht="99.75" x14ac:dyDescent="0.5">
      <c r="A98" s="2">
        <f t="shared" si="23"/>
        <v>70</v>
      </c>
      <c r="B98" s="59" t="s">
        <v>346</v>
      </c>
      <c r="C98" s="51" t="s">
        <v>347</v>
      </c>
      <c r="D98" s="3">
        <v>2009</v>
      </c>
      <c r="E98" s="3">
        <v>2020</v>
      </c>
      <c r="F98" s="52">
        <v>12803.64</v>
      </c>
      <c r="G98" s="4">
        <v>1.71</v>
      </c>
      <c r="H98" s="4">
        <v>0</v>
      </c>
      <c r="I98" s="4">
        <f t="shared" si="26"/>
        <v>1112.18</v>
      </c>
      <c r="J98" s="4">
        <v>1112.18</v>
      </c>
      <c r="K98" s="4"/>
      <c r="L98" s="4"/>
      <c r="M98" s="4"/>
      <c r="N98" s="38"/>
      <c r="O98" s="38"/>
      <c r="P98" s="38"/>
      <c r="Q98" s="38"/>
      <c r="R98" s="38"/>
      <c r="S98" s="38"/>
      <c r="T98" s="38"/>
      <c r="U98" s="38"/>
    </row>
    <row r="99" spans="1:21" s="39" customFormat="1" ht="99.75" x14ac:dyDescent="0.5">
      <c r="A99" s="2">
        <f t="shared" si="23"/>
        <v>71</v>
      </c>
      <c r="B99" s="59" t="s">
        <v>348</v>
      </c>
      <c r="C99" s="51" t="s">
        <v>349</v>
      </c>
      <c r="D99" s="3">
        <v>2010</v>
      </c>
      <c r="E99" s="3">
        <v>2020</v>
      </c>
      <c r="F99" s="52">
        <v>13654.57</v>
      </c>
      <c r="G99" s="4">
        <v>1.93</v>
      </c>
      <c r="H99" s="4">
        <v>0</v>
      </c>
      <c r="I99" s="4">
        <f t="shared" si="26"/>
        <v>1412.14</v>
      </c>
      <c r="J99" s="4">
        <v>1412.14</v>
      </c>
      <c r="K99" s="4"/>
      <c r="L99" s="4"/>
      <c r="M99" s="4"/>
      <c r="N99" s="38"/>
      <c r="O99" s="38"/>
      <c r="P99" s="38"/>
      <c r="Q99" s="38"/>
      <c r="R99" s="38"/>
      <c r="S99" s="38"/>
      <c r="T99" s="38"/>
      <c r="U99" s="38"/>
    </row>
    <row r="100" spans="1:21" s="39" customFormat="1" ht="66.75" x14ac:dyDescent="0.5">
      <c r="A100" s="2">
        <f t="shared" si="23"/>
        <v>72</v>
      </c>
      <c r="B100" s="59" t="s">
        <v>350</v>
      </c>
      <c r="C100" s="51" t="s">
        <v>351</v>
      </c>
      <c r="D100" s="3">
        <v>2019</v>
      </c>
      <c r="E100" s="3">
        <v>2020</v>
      </c>
      <c r="F100" s="52">
        <v>3580.97</v>
      </c>
      <c r="G100" s="4">
        <v>0.1</v>
      </c>
      <c r="H100" s="4">
        <v>0</v>
      </c>
      <c r="I100" s="4">
        <f t="shared" si="26"/>
        <v>3163.97</v>
      </c>
      <c r="J100" s="4">
        <v>3163.97</v>
      </c>
      <c r="K100" s="4"/>
      <c r="L100" s="4"/>
      <c r="M100" s="4"/>
      <c r="N100" s="38"/>
      <c r="O100" s="38"/>
      <c r="P100" s="38"/>
      <c r="Q100" s="38"/>
      <c r="R100" s="38"/>
      <c r="S100" s="38"/>
      <c r="T100" s="38"/>
      <c r="U100" s="38"/>
    </row>
    <row r="101" spans="1:21" s="39" customFormat="1" ht="66.75" x14ac:dyDescent="0.5">
      <c r="A101" s="2">
        <f t="shared" si="23"/>
        <v>73</v>
      </c>
      <c r="B101" s="59" t="s">
        <v>365</v>
      </c>
      <c r="C101" s="51" t="s">
        <v>366</v>
      </c>
      <c r="D101" s="3">
        <v>2018</v>
      </c>
      <c r="E101" s="3">
        <v>2020</v>
      </c>
      <c r="F101" s="52">
        <v>3339.83</v>
      </c>
      <c r="G101" s="4">
        <v>0</v>
      </c>
      <c r="H101" s="4">
        <v>0</v>
      </c>
      <c r="I101" s="4">
        <f t="shared" si="26"/>
        <v>106.18</v>
      </c>
      <c r="J101" s="4">
        <v>106.18</v>
      </c>
      <c r="K101" s="4"/>
      <c r="L101" s="4"/>
      <c r="M101" s="4"/>
      <c r="N101" s="38"/>
      <c r="O101" s="38"/>
      <c r="P101" s="38"/>
      <c r="Q101" s="38"/>
      <c r="R101" s="38"/>
      <c r="S101" s="38"/>
      <c r="T101" s="38"/>
      <c r="U101" s="38"/>
    </row>
    <row r="102" spans="1:21" s="39" customFormat="1" ht="66.75" x14ac:dyDescent="0.5">
      <c r="A102" s="2">
        <f t="shared" si="23"/>
        <v>74</v>
      </c>
      <c r="B102" s="59" t="s">
        <v>369</v>
      </c>
      <c r="C102" s="51" t="s">
        <v>370</v>
      </c>
      <c r="D102" s="3">
        <v>2017</v>
      </c>
      <c r="E102" s="3">
        <v>2020</v>
      </c>
      <c r="F102" s="52">
        <v>1605.11</v>
      </c>
      <c r="G102" s="4">
        <v>0</v>
      </c>
      <c r="H102" s="4">
        <v>0</v>
      </c>
      <c r="I102" s="4">
        <f t="shared" si="26"/>
        <v>1537.66</v>
      </c>
      <c r="J102" s="4">
        <v>1537.66</v>
      </c>
      <c r="K102" s="4"/>
      <c r="L102" s="4"/>
      <c r="M102" s="4"/>
      <c r="N102" s="38"/>
      <c r="O102" s="38"/>
      <c r="P102" s="38"/>
      <c r="Q102" s="38"/>
      <c r="R102" s="38"/>
      <c r="S102" s="38"/>
      <c r="T102" s="38"/>
      <c r="U102" s="38"/>
    </row>
    <row r="103" spans="1:21" s="39" customFormat="1" ht="73.5" customHeight="1" x14ac:dyDescent="0.5">
      <c r="A103" s="2">
        <f t="shared" si="23"/>
        <v>75</v>
      </c>
      <c r="B103" s="59" t="s">
        <v>2634</v>
      </c>
      <c r="C103" s="51" t="s">
        <v>376</v>
      </c>
      <c r="D103" s="3">
        <v>2019</v>
      </c>
      <c r="E103" s="3">
        <v>2020</v>
      </c>
      <c r="F103" s="52">
        <v>2011.65095</v>
      </c>
      <c r="G103" s="4">
        <v>2.77</v>
      </c>
      <c r="H103" s="4">
        <v>0</v>
      </c>
      <c r="I103" s="4">
        <f t="shared" si="26"/>
        <v>356.89</v>
      </c>
      <c r="J103" s="4">
        <v>356.89</v>
      </c>
      <c r="K103" s="4"/>
      <c r="L103" s="4"/>
      <c r="M103" s="4"/>
      <c r="N103" s="38"/>
      <c r="O103" s="38"/>
      <c r="P103" s="38"/>
      <c r="Q103" s="38"/>
      <c r="R103" s="38"/>
      <c r="S103" s="38"/>
      <c r="T103" s="38"/>
      <c r="U103" s="38"/>
    </row>
    <row r="104" spans="1:21" s="39" customFormat="1" ht="66.75" x14ac:dyDescent="0.5">
      <c r="A104" s="2">
        <f t="shared" si="23"/>
        <v>76</v>
      </c>
      <c r="B104" s="59" t="s">
        <v>2635</v>
      </c>
      <c r="C104" s="51" t="s">
        <v>380</v>
      </c>
      <c r="D104" s="3">
        <v>2019</v>
      </c>
      <c r="E104" s="3">
        <v>2020</v>
      </c>
      <c r="F104" s="52">
        <v>178.66425000000001</v>
      </c>
      <c r="G104" s="4">
        <v>0.13500000000000001</v>
      </c>
      <c r="H104" s="4">
        <v>0</v>
      </c>
      <c r="I104" s="4">
        <f t="shared" si="26"/>
        <v>10</v>
      </c>
      <c r="J104" s="52">
        <v>10</v>
      </c>
      <c r="K104" s="4"/>
      <c r="L104" s="4"/>
      <c r="M104" s="4"/>
      <c r="N104" s="38"/>
      <c r="O104" s="38"/>
      <c r="P104" s="38"/>
      <c r="Q104" s="38"/>
      <c r="R104" s="38"/>
      <c r="S104" s="38"/>
      <c r="T104" s="38"/>
      <c r="U104" s="38"/>
    </row>
    <row r="105" spans="1:21" s="39" customFormat="1" ht="66.75" x14ac:dyDescent="0.5">
      <c r="A105" s="2">
        <f t="shared" si="23"/>
        <v>77</v>
      </c>
      <c r="B105" s="59" t="s">
        <v>2636</v>
      </c>
      <c r="C105" s="51" t="s">
        <v>381</v>
      </c>
      <c r="D105" s="3">
        <v>2020</v>
      </c>
      <c r="E105" s="3">
        <v>2020</v>
      </c>
      <c r="F105" s="52">
        <v>159.53700000000001</v>
      </c>
      <c r="G105" s="4">
        <v>0</v>
      </c>
      <c r="H105" s="4">
        <v>0</v>
      </c>
      <c r="I105" s="4">
        <f t="shared" si="26"/>
        <v>1.95</v>
      </c>
      <c r="J105" s="52">
        <v>1.95</v>
      </c>
      <c r="K105" s="4"/>
      <c r="L105" s="4"/>
      <c r="M105" s="4"/>
      <c r="N105" s="38"/>
      <c r="O105" s="38"/>
      <c r="P105" s="38"/>
      <c r="Q105" s="38"/>
      <c r="R105" s="38"/>
      <c r="S105" s="38"/>
      <c r="T105" s="38"/>
      <c r="U105" s="38"/>
    </row>
    <row r="106" spans="1:21" s="39" customFormat="1" ht="102.75" customHeight="1" x14ac:dyDescent="0.5">
      <c r="A106" s="2">
        <f t="shared" si="23"/>
        <v>78</v>
      </c>
      <c r="B106" s="59" t="s">
        <v>2664</v>
      </c>
      <c r="C106" s="51" t="s">
        <v>382</v>
      </c>
      <c r="D106" s="3">
        <v>2020</v>
      </c>
      <c r="E106" s="3">
        <v>2020</v>
      </c>
      <c r="F106" s="52">
        <v>390.41406000000001</v>
      </c>
      <c r="G106" s="4">
        <v>0</v>
      </c>
      <c r="H106" s="4">
        <v>0.4</v>
      </c>
      <c r="I106" s="4">
        <f t="shared" si="26"/>
        <v>345.22</v>
      </c>
      <c r="J106" s="52">
        <v>345.22</v>
      </c>
      <c r="K106" s="4"/>
      <c r="L106" s="4"/>
      <c r="M106" s="4"/>
      <c r="N106" s="38"/>
      <c r="O106" s="38"/>
      <c r="P106" s="38"/>
      <c r="Q106" s="38"/>
      <c r="R106" s="38"/>
      <c r="S106" s="38"/>
      <c r="T106" s="38"/>
      <c r="U106" s="38"/>
    </row>
    <row r="107" spans="1:21" s="39" customFormat="1" ht="66.75" x14ac:dyDescent="0.5">
      <c r="A107" s="2">
        <f t="shared" si="23"/>
        <v>79</v>
      </c>
      <c r="B107" s="59" t="s">
        <v>2637</v>
      </c>
      <c r="C107" s="51" t="s">
        <v>383</v>
      </c>
      <c r="D107" s="3">
        <v>2020</v>
      </c>
      <c r="E107" s="3">
        <v>2021</v>
      </c>
      <c r="F107" s="52">
        <v>3437.09</v>
      </c>
      <c r="G107" s="4">
        <v>0</v>
      </c>
      <c r="H107" s="4">
        <v>0</v>
      </c>
      <c r="I107" s="4">
        <f t="shared" si="26"/>
        <v>687.42</v>
      </c>
      <c r="J107" s="52">
        <v>687.42</v>
      </c>
      <c r="K107" s="4"/>
      <c r="L107" s="4"/>
      <c r="M107" s="4"/>
      <c r="N107" s="38"/>
      <c r="O107" s="38"/>
      <c r="P107" s="38"/>
      <c r="Q107" s="38"/>
      <c r="R107" s="38"/>
      <c r="S107" s="38"/>
      <c r="T107" s="38"/>
      <c r="U107" s="38"/>
    </row>
    <row r="108" spans="1:21" s="39" customFormat="1" ht="66.75" x14ac:dyDescent="0.5">
      <c r="A108" s="2">
        <f t="shared" si="23"/>
        <v>80</v>
      </c>
      <c r="B108" s="59" t="s">
        <v>2663</v>
      </c>
      <c r="C108" s="51" t="s">
        <v>384</v>
      </c>
      <c r="D108" s="3">
        <v>2020</v>
      </c>
      <c r="E108" s="3">
        <v>2020</v>
      </c>
      <c r="F108" s="52">
        <v>8392.23</v>
      </c>
      <c r="G108" s="4">
        <v>0.6</v>
      </c>
      <c r="H108" s="4">
        <v>0.4</v>
      </c>
      <c r="I108" s="4">
        <f t="shared" si="26"/>
        <v>1392.23</v>
      </c>
      <c r="J108" s="52">
        <v>1392.23</v>
      </c>
      <c r="K108" s="4"/>
      <c r="L108" s="4"/>
      <c r="M108" s="4"/>
      <c r="N108" s="38"/>
      <c r="O108" s="38"/>
      <c r="P108" s="38"/>
      <c r="Q108" s="38"/>
      <c r="R108" s="38"/>
      <c r="S108" s="38"/>
      <c r="T108" s="38"/>
      <c r="U108" s="38"/>
    </row>
    <row r="109" spans="1:21" s="39" customFormat="1" ht="48.75" customHeight="1" x14ac:dyDescent="0.5">
      <c r="A109" s="2"/>
      <c r="B109" s="20" t="s">
        <v>388</v>
      </c>
      <c r="C109" s="23"/>
      <c r="D109" s="3"/>
      <c r="E109" s="28"/>
      <c r="F109" s="26">
        <f>SUM(F110:F113)</f>
        <v>38866.872539999997</v>
      </c>
      <c r="G109" s="26">
        <f t="shared" ref="G109:M109" si="27">SUM(G110:G113)</f>
        <v>0.2</v>
      </c>
      <c r="H109" s="26">
        <f t="shared" si="27"/>
        <v>2.2599999999999998</v>
      </c>
      <c r="I109" s="26">
        <f t="shared" si="27"/>
        <v>8216.7999999999993</v>
      </c>
      <c r="J109" s="26">
        <f t="shared" si="27"/>
        <v>8216.7999999999993</v>
      </c>
      <c r="K109" s="26">
        <f t="shared" si="27"/>
        <v>0</v>
      </c>
      <c r="L109" s="26">
        <f t="shared" si="27"/>
        <v>0</v>
      </c>
      <c r="M109" s="26">
        <f t="shared" si="27"/>
        <v>0</v>
      </c>
    </row>
    <row r="110" spans="1:21" s="39" customFormat="1" ht="66.75" x14ac:dyDescent="0.5">
      <c r="A110" s="2">
        <f t="shared" si="23"/>
        <v>81</v>
      </c>
      <c r="B110" s="59" t="s">
        <v>389</v>
      </c>
      <c r="C110" s="51" t="s">
        <v>390</v>
      </c>
      <c r="D110" s="3">
        <v>2019</v>
      </c>
      <c r="E110" s="3">
        <v>2020</v>
      </c>
      <c r="F110" s="52">
        <v>23357.97</v>
      </c>
      <c r="G110" s="4">
        <v>0.2</v>
      </c>
      <c r="H110" s="4">
        <v>0</v>
      </c>
      <c r="I110" s="4">
        <f>J110+K110+L110</f>
        <v>3040.87</v>
      </c>
      <c r="J110" s="4">
        <v>3040.87</v>
      </c>
      <c r="K110" s="4"/>
      <c r="L110" s="4"/>
      <c r="M110" s="4"/>
      <c r="N110" s="38"/>
      <c r="O110" s="38"/>
      <c r="P110" s="38"/>
      <c r="Q110" s="38"/>
      <c r="R110" s="38"/>
      <c r="S110" s="38"/>
      <c r="T110" s="38"/>
      <c r="U110" s="38"/>
    </row>
    <row r="111" spans="1:21" s="39" customFormat="1" ht="66.75" x14ac:dyDescent="0.5">
      <c r="A111" s="2">
        <f t="shared" si="23"/>
        <v>82</v>
      </c>
      <c r="B111" s="59" t="s">
        <v>391</v>
      </c>
      <c r="C111" s="51" t="s">
        <v>392</v>
      </c>
      <c r="D111" s="3">
        <v>2019</v>
      </c>
      <c r="E111" s="3">
        <v>2020</v>
      </c>
      <c r="F111" s="52">
        <v>1033.6425400000001</v>
      </c>
      <c r="G111" s="4">
        <v>0</v>
      </c>
      <c r="H111" s="4">
        <v>1.26</v>
      </c>
      <c r="I111" s="4">
        <f>J111+K111+L111</f>
        <v>871</v>
      </c>
      <c r="J111" s="4">
        <v>871</v>
      </c>
      <c r="K111" s="4"/>
      <c r="L111" s="4"/>
      <c r="M111" s="4"/>
      <c r="N111" s="38"/>
      <c r="O111" s="38"/>
      <c r="P111" s="38"/>
      <c r="Q111" s="38"/>
      <c r="R111" s="38"/>
      <c r="S111" s="38"/>
      <c r="T111" s="38"/>
      <c r="U111" s="38"/>
    </row>
    <row r="112" spans="1:21" s="39" customFormat="1" ht="66.75" x14ac:dyDescent="0.5">
      <c r="A112" s="2">
        <f t="shared" si="23"/>
        <v>83</v>
      </c>
      <c r="B112" s="59" t="s">
        <v>393</v>
      </c>
      <c r="C112" s="51" t="s">
        <v>394</v>
      </c>
      <c r="D112" s="3">
        <v>2019</v>
      </c>
      <c r="E112" s="3">
        <v>2020</v>
      </c>
      <c r="F112" s="52">
        <v>3116.37</v>
      </c>
      <c r="G112" s="4">
        <v>0</v>
      </c>
      <c r="H112" s="4">
        <v>1</v>
      </c>
      <c r="I112" s="4">
        <f>J112+K112+L112</f>
        <v>3104.37</v>
      </c>
      <c r="J112" s="4">
        <v>3104.37</v>
      </c>
      <c r="K112" s="4"/>
      <c r="L112" s="4"/>
      <c r="M112" s="4"/>
      <c r="N112" s="38"/>
      <c r="O112" s="38"/>
      <c r="P112" s="38"/>
      <c r="Q112" s="38"/>
      <c r="R112" s="38"/>
      <c r="S112" s="38"/>
      <c r="T112" s="38"/>
      <c r="U112" s="38"/>
    </row>
    <row r="113" spans="1:21" s="39" customFormat="1" ht="99.75" x14ac:dyDescent="0.5">
      <c r="A113" s="2">
        <f t="shared" si="23"/>
        <v>84</v>
      </c>
      <c r="B113" s="59" t="s">
        <v>2638</v>
      </c>
      <c r="C113" s="51" t="s">
        <v>395</v>
      </c>
      <c r="D113" s="3">
        <v>2018</v>
      </c>
      <c r="E113" s="3">
        <v>2021</v>
      </c>
      <c r="F113" s="52">
        <v>11358.89</v>
      </c>
      <c r="G113" s="4">
        <v>0</v>
      </c>
      <c r="H113" s="4">
        <v>0</v>
      </c>
      <c r="I113" s="4">
        <f>J113+K113+L113</f>
        <v>1200.56</v>
      </c>
      <c r="J113" s="4">
        <v>1200.56</v>
      </c>
      <c r="K113" s="4"/>
      <c r="L113" s="4"/>
      <c r="M113" s="4"/>
      <c r="N113" s="38"/>
      <c r="O113" s="38"/>
      <c r="P113" s="38"/>
      <c r="Q113" s="38"/>
      <c r="R113" s="38"/>
      <c r="S113" s="38"/>
      <c r="T113" s="38"/>
      <c r="U113" s="38"/>
    </row>
    <row r="114" spans="1:21" s="39" customFormat="1" ht="54.75" customHeight="1" x14ac:dyDescent="0.5">
      <c r="A114" s="2"/>
      <c r="B114" s="20" t="s">
        <v>396</v>
      </c>
      <c r="C114" s="23"/>
      <c r="D114" s="3"/>
      <c r="E114" s="28"/>
      <c r="F114" s="26">
        <f t="shared" ref="F114:M114" si="28">SUM(F115:F121)</f>
        <v>40454.859710000004</v>
      </c>
      <c r="G114" s="26">
        <f t="shared" si="28"/>
        <v>0.88</v>
      </c>
      <c r="H114" s="26">
        <f t="shared" si="28"/>
        <v>1.4300000000000002</v>
      </c>
      <c r="I114" s="26">
        <f t="shared" si="28"/>
        <v>7353.4273899999998</v>
      </c>
      <c r="J114" s="26">
        <f t="shared" si="28"/>
        <v>7353.4273899999998</v>
      </c>
      <c r="K114" s="26">
        <f t="shared" si="28"/>
        <v>0</v>
      </c>
      <c r="L114" s="26">
        <f t="shared" si="28"/>
        <v>0</v>
      </c>
      <c r="M114" s="26">
        <f t="shared" si="28"/>
        <v>0</v>
      </c>
    </row>
    <row r="115" spans="1:21" s="8" customFormat="1" ht="99" x14ac:dyDescent="0.45">
      <c r="A115" s="3">
        <f t="shared" si="23"/>
        <v>85</v>
      </c>
      <c r="B115" s="59" t="s">
        <v>2662</v>
      </c>
      <c r="C115" s="3" t="s">
        <v>397</v>
      </c>
      <c r="D115" s="3">
        <v>2019</v>
      </c>
      <c r="E115" s="3">
        <v>2020</v>
      </c>
      <c r="F115" s="52">
        <v>132.57971000000001</v>
      </c>
      <c r="G115" s="52">
        <v>0</v>
      </c>
      <c r="H115" s="52">
        <v>0</v>
      </c>
      <c r="I115" s="52">
        <f t="shared" ref="I115:I121" si="29">J115+K115+L115</f>
        <v>28.377389999999998</v>
      </c>
      <c r="J115" s="52">
        <v>28.377389999999998</v>
      </c>
      <c r="K115" s="52"/>
      <c r="L115" s="52"/>
      <c r="M115" s="52"/>
      <c r="N115" s="7"/>
      <c r="O115" s="7"/>
      <c r="P115" s="7"/>
      <c r="Q115" s="7"/>
      <c r="R115" s="7"/>
      <c r="S115" s="7"/>
      <c r="T115" s="7"/>
      <c r="U115" s="7"/>
    </row>
    <row r="116" spans="1:21" s="39" customFormat="1" ht="99.75" x14ac:dyDescent="0.5">
      <c r="A116" s="2">
        <f t="shared" si="23"/>
        <v>86</v>
      </c>
      <c r="B116" s="59" t="s">
        <v>400</v>
      </c>
      <c r="C116" s="51" t="s">
        <v>401</v>
      </c>
      <c r="D116" s="3">
        <v>2019</v>
      </c>
      <c r="E116" s="3">
        <v>2020</v>
      </c>
      <c r="F116" s="52">
        <v>1134.6400000000001</v>
      </c>
      <c r="G116" s="4">
        <v>0</v>
      </c>
      <c r="H116" s="4">
        <v>0.8</v>
      </c>
      <c r="I116" s="4">
        <f t="shared" si="29"/>
        <v>490</v>
      </c>
      <c r="J116" s="4">
        <v>490</v>
      </c>
      <c r="K116" s="4"/>
      <c r="L116" s="4"/>
      <c r="M116" s="4"/>
      <c r="N116" s="38"/>
      <c r="O116" s="38"/>
      <c r="P116" s="38"/>
      <c r="Q116" s="38"/>
      <c r="R116" s="38"/>
      <c r="S116" s="38"/>
      <c r="T116" s="38"/>
      <c r="U116" s="38"/>
    </row>
    <row r="117" spans="1:21" s="39" customFormat="1" ht="66.75" x14ac:dyDescent="0.5">
      <c r="A117" s="2">
        <f t="shared" si="23"/>
        <v>87</v>
      </c>
      <c r="B117" s="59" t="s">
        <v>404</v>
      </c>
      <c r="C117" s="51" t="s">
        <v>405</v>
      </c>
      <c r="D117" s="3">
        <v>2018</v>
      </c>
      <c r="E117" s="3">
        <v>2020</v>
      </c>
      <c r="F117" s="52">
        <v>722.74</v>
      </c>
      <c r="G117" s="4">
        <v>0</v>
      </c>
      <c r="H117" s="4">
        <v>0.63</v>
      </c>
      <c r="I117" s="4">
        <f t="shared" si="29"/>
        <v>35</v>
      </c>
      <c r="J117" s="4">
        <v>35</v>
      </c>
      <c r="K117" s="4"/>
      <c r="L117" s="4"/>
      <c r="M117" s="4"/>
      <c r="N117" s="38"/>
      <c r="O117" s="38"/>
      <c r="P117" s="38"/>
      <c r="Q117" s="38"/>
      <c r="R117" s="38"/>
      <c r="S117" s="38"/>
      <c r="T117" s="38"/>
      <c r="U117" s="38"/>
    </row>
    <row r="118" spans="1:21" s="39" customFormat="1" ht="99.75" x14ac:dyDescent="0.5">
      <c r="A118" s="2">
        <f t="shared" si="23"/>
        <v>88</v>
      </c>
      <c r="B118" s="59" t="s">
        <v>2639</v>
      </c>
      <c r="C118" s="6" t="s">
        <v>408</v>
      </c>
      <c r="D118" s="3">
        <v>2019</v>
      </c>
      <c r="E118" s="3">
        <v>2020</v>
      </c>
      <c r="F118" s="52">
        <f>2592.11+609.63</f>
        <v>3201.7400000000002</v>
      </c>
      <c r="G118" s="4">
        <v>0.23</v>
      </c>
      <c r="H118" s="4">
        <v>0</v>
      </c>
      <c r="I118" s="4">
        <f t="shared" si="29"/>
        <v>2592.11</v>
      </c>
      <c r="J118" s="4">
        <v>2592.11</v>
      </c>
      <c r="K118" s="4"/>
      <c r="L118" s="4"/>
      <c r="M118" s="4"/>
      <c r="N118" s="38"/>
      <c r="O118" s="38"/>
      <c r="P118" s="38"/>
      <c r="Q118" s="38"/>
      <c r="R118" s="38"/>
      <c r="S118" s="38"/>
      <c r="T118" s="38"/>
      <c r="U118" s="38"/>
    </row>
    <row r="119" spans="1:21" s="39" customFormat="1" ht="66.75" x14ac:dyDescent="0.5">
      <c r="A119" s="2">
        <f t="shared" si="23"/>
        <v>89</v>
      </c>
      <c r="B119" s="59" t="s">
        <v>409</v>
      </c>
      <c r="C119" s="51" t="s">
        <v>410</v>
      </c>
      <c r="D119" s="3">
        <v>2020</v>
      </c>
      <c r="E119" s="3">
        <v>2021</v>
      </c>
      <c r="F119" s="52">
        <v>33118.44</v>
      </c>
      <c r="G119" s="4">
        <v>0</v>
      </c>
      <c r="H119" s="4">
        <v>0</v>
      </c>
      <c r="I119" s="4">
        <f t="shared" si="29"/>
        <v>3617.17</v>
      </c>
      <c r="J119" s="4">
        <v>3617.17</v>
      </c>
      <c r="K119" s="4"/>
      <c r="L119" s="4"/>
      <c r="M119" s="4"/>
      <c r="N119" s="38"/>
      <c r="O119" s="38"/>
      <c r="P119" s="38"/>
      <c r="Q119" s="38"/>
      <c r="R119" s="38"/>
      <c r="S119" s="38"/>
      <c r="T119" s="38"/>
      <c r="U119" s="38"/>
    </row>
    <row r="120" spans="1:21" s="39" customFormat="1" ht="99.75" x14ac:dyDescent="0.5">
      <c r="A120" s="2">
        <f t="shared" si="23"/>
        <v>90</v>
      </c>
      <c r="B120" s="59" t="s">
        <v>411</v>
      </c>
      <c r="C120" s="51" t="s">
        <v>412</v>
      </c>
      <c r="D120" s="3">
        <v>2019</v>
      </c>
      <c r="E120" s="3">
        <v>2020</v>
      </c>
      <c r="F120" s="52">
        <v>1812.43</v>
      </c>
      <c r="G120" s="4">
        <v>0.4</v>
      </c>
      <c r="H120" s="4">
        <v>0</v>
      </c>
      <c r="I120" s="4">
        <f t="shared" si="29"/>
        <v>378.74</v>
      </c>
      <c r="J120" s="4">
        <v>378.74</v>
      </c>
      <c r="K120" s="4"/>
      <c r="L120" s="4"/>
      <c r="M120" s="4"/>
      <c r="N120" s="38"/>
      <c r="O120" s="38"/>
      <c r="P120" s="38"/>
      <c r="Q120" s="38"/>
      <c r="R120" s="38"/>
      <c r="S120" s="38"/>
      <c r="T120" s="38"/>
      <c r="U120" s="38"/>
    </row>
    <row r="121" spans="1:21" s="39" customFormat="1" ht="132.75" x14ac:dyDescent="0.5">
      <c r="A121" s="2">
        <f t="shared" si="23"/>
        <v>91</v>
      </c>
      <c r="B121" s="59" t="s">
        <v>2661</v>
      </c>
      <c r="C121" s="51" t="s">
        <v>413</v>
      </c>
      <c r="D121" s="3">
        <v>2020</v>
      </c>
      <c r="E121" s="3">
        <v>2020</v>
      </c>
      <c r="F121" s="52">
        <v>332.29</v>
      </c>
      <c r="G121" s="4">
        <v>0.25</v>
      </c>
      <c r="H121" s="4">
        <v>0</v>
      </c>
      <c r="I121" s="4">
        <f t="shared" si="29"/>
        <v>212.03</v>
      </c>
      <c r="J121" s="4">
        <v>212.03</v>
      </c>
      <c r="K121" s="4"/>
      <c r="L121" s="4"/>
      <c r="M121" s="4"/>
      <c r="N121" s="38"/>
      <c r="O121" s="38"/>
      <c r="P121" s="38"/>
      <c r="Q121" s="38"/>
      <c r="R121" s="38"/>
      <c r="S121" s="38"/>
      <c r="T121" s="38"/>
      <c r="U121" s="38"/>
    </row>
    <row r="122" spans="1:21" s="39" customFormat="1" ht="51" customHeight="1" x14ac:dyDescent="0.5">
      <c r="A122" s="2"/>
      <c r="B122" s="20" t="s">
        <v>414</v>
      </c>
      <c r="C122" s="23"/>
      <c r="D122" s="3"/>
      <c r="E122" s="28"/>
      <c r="F122" s="21">
        <f t="shared" ref="F122:M122" si="30">SUM(F123:F127)</f>
        <v>18983.420000000002</v>
      </c>
      <c r="G122" s="21">
        <f t="shared" si="30"/>
        <v>4.1170000000000009</v>
      </c>
      <c r="H122" s="21">
        <f t="shared" si="30"/>
        <v>0.41</v>
      </c>
      <c r="I122" s="21">
        <f t="shared" si="30"/>
        <v>5338.1900000000005</v>
      </c>
      <c r="J122" s="21">
        <f t="shared" si="30"/>
        <v>5338.1900000000005</v>
      </c>
      <c r="K122" s="21">
        <f t="shared" si="30"/>
        <v>0</v>
      </c>
      <c r="L122" s="21">
        <f t="shared" si="30"/>
        <v>0</v>
      </c>
      <c r="M122" s="21">
        <f t="shared" si="30"/>
        <v>0</v>
      </c>
    </row>
    <row r="123" spans="1:21" s="39" customFormat="1" ht="66.75" x14ac:dyDescent="0.5">
      <c r="A123" s="2">
        <f t="shared" si="23"/>
        <v>92</v>
      </c>
      <c r="B123" s="59" t="s">
        <v>421</v>
      </c>
      <c r="C123" s="51" t="s">
        <v>422</v>
      </c>
      <c r="D123" s="3">
        <v>2015</v>
      </c>
      <c r="E123" s="3">
        <v>2020</v>
      </c>
      <c r="F123" s="52">
        <v>17610.79</v>
      </c>
      <c r="G123" s="4">
        <v>3.0569999999999999</v>
      </c>
      <c r="H123" s="4">
        <v>0.41</v>
      </c>
      <c r="I123" s="4">
        <f t="shared" ref="I123:I127" si="31">J123+K123+L123</f>
        <v>4198.62</v>
      </c>
      <c r="J123" s="4">
        <v>4198.62</v>
      </c>
      <c r="K123" s="4"/>
      <c r="L123" s="4"/>
      <c r="M123" s="4"/>
      <c r="N123" s="38"/>
      <c r="O123" s="38"/>
      <c r="P123" s="38"/>
      <c r="Q123" s="38"/>
      <c r="R123" s="38"/>
      <c r="S123" s="38"/>
      <c r="T123" s="38"/>
      <c r="U123" s="38"/>
    </row>
    <row r="124" spans="1:21" s="39" customFormat="1" ht="132.75" x14ac:dyDescent="0.5">
      <c r="A124" s="2">
        <f t="shared" si="23"/>
        <v>93</v>
      </c>
      <c r="B124" s="59" t="s">
        <v>2660</v>
      </c>
      <c r="C124" s="51" t="s">
        <v>423</v>
      </c>
      <c r="D124" s="3">
        <v>2020</v>
      </c>
      <c r="E124" s="3">
        <v>2020</v>
      </c>
      <c r="F124" s="52">
        <v>267.49</v>
      </c>
      <c r="G124" s="4">
        <v>0.2</v>
      </c>
      <c r="H124" s="4">
        <v>0</v>
      </c>
      <c r="I124" s="4">
        <f t="shared" si="31"/>
        <v>173.71</v>
      </c>
      <c r="J124" s="4">
        <v>173.71</v>
      </c>
      <c r="K124" s="4"/>
      <c r="L124" s="4"/>
      <c r="M124" s="4"/>
      <c r="N124" s="38"/>
      <c r="O124" s="38"/>
      <c r="P124" s="38"/>
      <c r="Q124" s="38"/>
      <c r="R124" s="38"/>
      <c r="S124" s="38"/>
      <c r="T124" s="38"/>
      <c r="U124" s="38"/>
    </row>
    <row r="125" spans="1:21" s="39" customFormat="1" ht="99.75" x14ac:dyDescent="0.5">
      <c r="A125" s="2">
        <f t="shared" si="23"/>
        <v>94</v>
      </c>
      <c r="B125" s="59" t="s">
        <v>424</v>
      </c>
      <c r="C125" s="51" t="s">
        <v>425</v>
      </c>
      <c r="D125" s="3">
        <v>2020</v>
      </c>
      <c r="E125" s="3">
        <v>2020</v>
      </c>
      <c r="F125" s="52">
        <v>267.47000000000003</v>
      </c>
      <c r="G125" s="4">
        <v>0.2</v>
      </c>
      <c r="H125" s="4">
        <v>0</v>
      </c>
      <c r="I125" s="4">
        <f t="shared" si="31"/>
        <v>242.25</v>
      </c>
      <c r="J125" s="4">
        <v>242.25</v>
      </c>
      <c r="K125" s="4"/>
      <c r="L125" s="4"/>
      <c r="M125" s="4"/>
      <c r="N125" s="38"/>
      <c r="O125" s="38"/>
      <c r="P125" s="38"/>
      <c r="Q125" s="38"/>
      <c r="R125" s="38"/>
      <c r="S125" s="38"/>
      <c r="T125" s="38"/>
      <c r="U125" s="38"/>
    </row>
    <row r="126" spans="1:21" s="39" customFormat="1" ht="99.75" x14ac:dyDescent="0.5">
      <c r="A126" s="2">
        <f t="shared" si="23"/>
        <v>95</v>
      </c>
      <c r="B126" s="59" t="s">
        <v>426</v>
      </c>
      <c r="C126" s="51" t="s">
        <v>427</v>
      </c>
      <c r="D126" s="3">
        <v>2020</v>
      </c>
      <c r="E126" s="3">
        <v>2020</v>
      </c>
      <c r="F126" s="52">
        <v>691.32</v>
      </c>
      <c r="G126" s="4">
        <v>0.55000000000000004</v>
      </c>
      <c r="H126" s="4">
        <v>0</v>
      </c>
      <c r="I126" s="4">
        <f t="shared" si="31"/>
        <v>598.54999999999995</v>
      </c>
      <c r="J126" s="4">
        <v>598.54999999999995</v>
      </c>
      <c r="K126" s="4"/>
      <c r="L126" s="4"/>
      <c r="M126" s="4"/>
      <c r="N126" s="38"/>
      <c r="O126" s="38"/>
      <c r="P126" s="38"/>
      <c r="Q126" s="38"/>
      <c r="R126" s="38"/>
      <c r="S126" s="38"/>
      <c r="T126" s="38"/>
      <c r="U126" s="38"/>
    </row>
    <row r="127" spans="1:21" s="39" customFormat="1" ht="143.25" customHeight="1" x14ac:dyDescent="0.5">
      <c r="A127" s="2">
        <f t="shared" si="23"/>
        <v>96</v>
      </c>
      <c r="B127" s="59" t="s">
        <v>2640</v>
      </c>
      <c r="C127" s="51" t="s">
        <v>428</v>
      </c>
      <c r="D127" s="3">
        <v>2020</v>
      </c>
      <c r="E127" s="3">
        <v>2020</v>
      </c>
      <c r="F127" s="52">
        <v>146.35</v>
      </c>
      <c r="G127" s="4">
        <v>0.11</v>
      </c>
      <c r="H127" s="4">
        <v>0</v>
      </c>
      <c r="I127" s="4">
        <f t="shared" si="31"/>
        <v>125.06</v>
      </c>
      <c r="J127" s="52">
        <v>125.06</v>
      </c>
      <c r="K127" s="4"/>
      <c r="L127" s="4"/>
      <c r="M127" s="4"/>
      <c r="N127" s="38"/>
      <c r="O127" s="38"/>
      <c r="P127" s="38"/>
      <c r="Q127" s="38"/>
      <c r="R127" s="38"/>
      <c r="S127" s="38"/>
      <c r="T127" s="38"/>
      <c r="U127" s="38"/>
    </row>
    <row r="128" spans="1:21" s="39" customFormat="1" ht="43.5" customHeight="1" x14ac:dyDescent="0.5">
      <c r="A128" s="2"/>
      <c r="B128" s="20" t="s">
        <v>429</v>
      </c>
      <c r="C128" s="23"/>
      <c r="D128" s="3"/>
      <c r="E128" s="28"/>
      <c r="F128" s="26">
        <f t="shared" ref="F128:M128" si="32">SUM(F129:F132)</f>
        <v>3014.9449999999997</v>
      </c>
      <c r="G128" s="26">
        <f t="shared" si="32"/>
        <v>1.8399999999999999</v>
      </c>
      <c r="H128" s="26">
        <f t="shared" si="32"/>
        <v>0.16</v>
      </c>
      <c r="I128" s="26">
        <f t="shared" si="32"/>
        <v>2167.8173200000001</v>
      </c>
      <c r="J128" s="26">
        <f t="shared" si="32"/>
        <v>2167.8173200000001</v>
      </c>
      <c r="K128" s="26">
        <f t="shared" si="32"/>
        <v>0</v>
      </c>
      <c r="L128" s="26">
        <f t="shared" si="32"/>
        <v>0</v>
      </c>
      <c r="M128" s="26">
        <f t="shared" si="32"/>
        <v>0</v>
      </c>
    </row>
    <row r="129" spans="1:21" s="8" customFormat="1" ht="146.25" customHeight="1" x14ac:dyDescent="0.45">
      <c r="A129" s="3">
        <f t="shared" si="23"/>
        <v>97</v>
      </c>
      <c r="B129" s="59" t="s">
        <v>2659</v>
      </c>
      <c r="C129" s="3" t="s">
        <v>430</v>
      </c>
      <c r="D129" s="3">
        <v>2019</v>
      </c>
      <c r="E129" s="3">
        <v>2020</v>
      </c>
      <c r="F129" s="52">
        <v>189.215</v>
      </c>
      <c r="G129" s="52">
        <v>0</v>
      </c>
      <c r="H129" s="52">
        <v>0</v>
      </c>
      <c r="I129" s="52">
        <f t="shared" ref="I129:I132" si="33">J129+K129+L129</f>
        <v>4.25732</v>
      </c>
      <c r="J129" s="52">
        <v>4.25732</v>
      </c>
      <c r="K129" s="52"/>
      <c r="L129" s="52"/>
      <c r="M129" s="52"/>
      <c r="N129" s="7"/>
      <c r="O129" s="7"/>
      <c r="P129" s="7"/>
      <c r="Q129" s="7"/>
      <c r="R129" s="7"/>
      <c r="S129" s="7"/>
      <c r="T129" s="7"/>
      <c r="U129" s="7"/>
    </row>
    <row r="130" spans="1:21" s="39" customFormat="1" ht="137.25" customHeight="1" x14ac:dyDescent="0.5">
      <c r="A130" s="2">
        <f t="shared" si="23"/>
        <v>98</v>
      </c>
      <c r="B130" s="59" t="s">
        <v>2641</v>
      </c>
      <c r="C130" s="51" t="s">
        <v>437</v>
      </c>
      <c r="D130" s="3">
        <v>2020</v>
      </c>
      <c r="E130" s="3">
        <v>2020</v>
      </c>
      <c r="F130" s="52">
        <v>656.28</v>
      </c>
      <c r="G130" s="4">
        <v>0.5</v>
      </c>
      <c r="H130" s="4">
        <v>0</v>
      </c>
      <c r="I130" s="4">
        <f t="shared" si="33"/>
        <v>414.45</v>
      </c>
      <c r="J130" s="4">
        <v>414.45</v>
      </c>
      <c r="K130" s="4"/>
      <c r="L130" s="4"/>
      <c r="M130" s="4"/>
      <c r="N130" s="38"/>
      <c r="O130" s="38"/>
      <c r="P130" s="38"/>
      <c r="Q130" s="38"/>
      <c r="R130" s="38"/>
      <c r="S130" s="38"/>
      <c r="T130" s="38"/>
      <c r="U130" s="38"/>
    </row>
    <row r="131" spans="1:21" s="39" customFormat="1" ht="132.75" x14ac:dyDescent="0.5">
      <c r="A131" s="2">
        <f t="shared" si="23"/>
        <v>99</v>
      </c>
      <c r="B131" s="59" t="s">
        <v>438</v>
      </c>
      <c r="C131" s="51" t="s">
        <v>439</v>
      </c>
      <c r="D131" s="3">
        <v>2020</v>
      </c>
      <c r="E131" s="3">
        <v>2020</v>
      </c>
      <c r="F131" s="52">
        <v>681.93</v>
      </c>
      <c r="G131" s="4">
        <v>0.44</v>
      </c>
      <c r="H131" s="4">
        <v>0</v>
      </c>
      <c r="I131" s="4">
        <f t="shared" si="33"/>
        <v>439.79</v>
      </c>
      <c r="J131" s="4">
        <v>439.79</v>
      </c>
      <c r="K131" s="4"/>
      <c r="L131" s="4"/>
      <c r="M131" s="4"/>
      <c r="N131" s="38"/>
      <c r="O131" s="38"/>
      <c r="P131" s="38"/>
      <c r="Q131" s="38"/>
      <c r="R131" s="38"/>
      <c r="S131" s="38"/>
      <c r="T131" s="38"/>
      <c r="U131" s="38"/>
    </row>
    <row r="132" spans="1:21" s="39" customFormat="1" ht="99.75" x14ac:dyDescent="0.5">
      <c r="A132" s="2">
        <f t="shared" si="23"/>
        <v>100</v>
      </c>
      <c r="B132" s="59" t="s">
        <v>440</v>
      </c>
      <c r="C132" s="51" t="s">
        <v>441</v>
      </c>
      <c r="D132" s="3">
        <v>2020</v>
      </c>
      <c r="E132" s="3">
        <v>2020</v>
      </c>
      <c r="F132" s="52">
        <v>1487.52</v>
      </c>
      <c r="G132" s="4">
        <v>0.9</v>
      </c>
      <c r="H132" s="4">
        <v>0.16</v>
      </c>
      <c r="I132" s="4">
        <f t="shared" si="33"/>
        <v>1309.32</v>
      </c>
      <c r="J132" s="4">
        <v>1309.32</v>
      </c>
      <c r="K132" s="4"/>
      <c r="L132" s="4"/>
      <c r="M132" s="4"/>
      <c r="N132" s="38"/>
      <c r="O132" s="38"/>
      <c r="P132" s="38"/>
      <c r="Q132" s="38"/>
      <c r="R132" s="38"/>
      <c r="S132" s="38"/>
      <c r="T132" s="38"/>
      <c r="U132" s="38"/>
    </row>
    <row r="133" spans="1:21" s="39" customFormat="1" ht="39.75" customHeight="1" x14ac:dyDescent="0.5">
      <c r="A133" s="2"/>
      <c r="B133" s="20" t="s">
        <v>442</v>
      </c>
      <c r="C133" s="23"/>
      <c r="D133" s="3"/>
      <c r="E133" s="28"/>
      <c r="F133" s="26">
        <f t="shared" ref="F133:M133" si="34">SUM(F134:F137)</f>
        <v>26505</v>
      </c>
      <c r="G133" s="26">
        <f t="shared" si="34"/>
        <v>0</v>
      </c>
      <c r="H133" s="26">
        <f t="shared" si="34"/>
        <v>1.3</v>
      </c>
      <c r="I133" s="26">
        <f t="shared" si="34"/>
        <v>4529.8099999999995</v>
      </c>
      <c r="J133" s="26">
        <f t="shared" si="34"/>
        <v>4529.8099999999995</v>
      </c>
      <c r="K133" s="26">
        <f t="shared" si="34"/>
        <v>0</v>
      </c>
      <c r="L133" s="26">
        <f t="shared" si="34"/>
        <v>0</v>
      </c>
      <c r="M133" s="26">
        <f t="shared" si="34"/>
        <v>0</v>
      </c>
    </row>
    <row r="134" spans="1:21" s="39" customFormat="1" ht="99.75" x14ac:dyDescent="0.5">
      <c r="A134" s="2">
        <f t="shared" si="23"/>
        <v>101</v>
      </c>
      <c r="B134" s="59" t="s">
        <v>443</v>
      </c>
      <c r="C134" s="51" t="s">
        <v>444</v>
      </c>
      <c r="D134" s="3">
        <v>2016</v>
      </c>
      <c r="E134" s="3">
        <v>2025</v>
      </c>
      <c r="F134" s="52">
        <v>16148.43</v>
      </c>
      <c r="G134" s="4">
        <v>0</v>
      </c>
      <c r="H134" s="4">
        <v>0</v>
      </c>
      <c r="I134" s="4">
        <f t="shared" ref="I134:I137" si="35">J134+K134+L134</f>
        <v>1745.99</v>
      </c>
      <c r="J134" s="4">
        <v>1745.99</v>
      </c>
      <c r="K134" s="4"/>
      <c r="L134" s="4"/>
      <c r="M134" s="4"/>
      <c r="N134" s="38"/>
      <c r="O134" s="38"/>
      <c r="P134" s="38"/>
      <c r="Q134" s="38"/>
      <c r="R134" s="38"/>
      <c r="S134" s="38"/>
      <c r="T134" s="38"/>
      <c r="U134" s="38"/>
    </row>
    <row r="135" spans="1:21" s="39" customFormat="1" ht="99.75" x14ac:dyDescent="0.5">
      <c r="A135" s="2">
        <f t="shared" si="23"/>
        <v>102</v>
      </c>
      <c r="B135" s="59" t="s">
        <v>447</v>
      </c>
      <c r="C135" s="51" t="s">
        <v>448</v>
      </c>
      <c r="D135" s="3">
        <v>2018</v>
      </c>
      <c r="E135" s="3">
        <v>2020</v>
      </c>
      <c r="F135" s="52">
        <v>1808.39</v>
      </c>
      <c r="G135" s="4">
        <v>0</v>
      </c>
      <c r="H135" s="4">
        <v>0.8</v>
      </c>
      <c r="I135" s="4">
        <f t="shared" si="35"/>
        <v>393.42</v>
      </c>
      <c r="J135" s="4">
        <v>393.42</v>
      </c>
      <c r="K135" s="4"/>
      <c r="L135" s="4"/>
      <c r="M135" s="4"/>
      <c r="N135" s="38"/>
      <c r="O135" s="38"/>
      <c r="P135" s="38"/>
      <c r="Q135" s="38"/>
      <c r="R135" s="38"/>
      <c r="S135" s="38"/>
      <c r="T135" s="38"/>
      <c r="U135" s="38"/>
    </row>
    <row r="136" spans="1:21" s="39" customFormat="1" ht="66.75" x14ac:dyDescent="0.5">
      <c r="A136" s="2">
        <f t="shared" si="23"/>
        <v>103</v>
      </c>
      <c r="B136" s="59" t="s">
        <v>2642</v>
      </c>
      <c r="C136" s="51" t="s">
        <v>451</v>
      </c>
      <c r="D136" s="3">
        <v>2019</v>
      </c>
      <c r="E136" s="3">
        <v>2021</v>
      </c>
      <c r="F136" s="52">
        <v>7778.27</v>
      </c>
      <c r="G136" s="4">
        <v>0</v>
      </c>
      <c r="H136" s="4">
        <v>0</v>
      </c>
      <c r="I136" s="4">
        <f t="shared" si="35"/>
        <v>1620.49</v>
      </c>
      <c r="J136" s="4">
        <v>1620.49</v>
      </c>
      <c r="K136" s="4"/>
      <c r="L136" s="4"/>
      <c r="M136" s="4"/>
      <c r="N136" s="38"/>
      <c r="O136" s="38"/>
      <c r="P136" s="38"/>
      <c r="Q136" s="38"/>
      <c r="R136" s="38"/>
      <c r="S136" s="38"/>
      <c r="T136" s="38"/>
      <c r="U136" s="38"/>
    </row>
    <row r="137" spans="1:21" s="39" customFormat="1" ht="66.75" x14ac:dyDescent="0.5">
      <c r="A137" s="2">
        <f t="shared" si="23"/>
        <v>104</v>
      </c>
      <c r="B137" s="59" t="s">
        <v>2658</v>
      </c>
      <c r="C137" s="51" t="s">
        <v>452</v>
      </c>
      <c r="D137" s="3">
        <v>2020</v>
      </c>
      <c r="E137" s="3">
        <v>2020</v>
      </c>
      <c r="F137" s="52">
        <v>769.91</v>
      </c>
      <c r="G137" s="4">
        <v>0</v>
      </c>
      <c r="H137" s="4">
        <v>0.5</v>
      </c>
      <c r="I137" s="4">
        <f t="shared" si="35"/>
        <v>769.91</v>
      </c>
      <c r="J137" s="4">
        <v>769.91</v>
      </c>
      <c r="K137" s="4"/>
      <c r="L137" s="4"/>
      <c r="M137" s="4"/>
      <c r="N137" s="38"/>
      <c r="O137" s="38"/>
      <c r="P137" s="38"/>
      <c r="Q137" s="38"/>
      <c r="R137" s="38"/>
      <c r="S137" s="38"/>
      <c r="T137" s="38"/>
      <c r="U137" s="38"/>
    </row>
    <row r="138" spans="1:21" s="39" customFormat="1" ht="43.5" customHeight="1" x14ac:dyDescent="0.5">
      <c r="A138" s="2"/>
      <c r="B138" s="20" t="s">
        <v>453</v>
      </c>
      <c r="C138" s="23"/>
      <c r="D138" s="3"/>
      <c r="E138" s="28"/>
      <c r="F138" s="26">
        <f t="shared" ref="F138:M138" si="36">SUM(F139:F139)</f>
        <v>6053.12</v>
      </c>
      <c r="G138" s="26">
        <f t="shared" si="36"/>
        <v>0.1</v>
      </c>
      <c r="H138" s="26">
        <f t="shared" si="36"/>
        <v>0</v>
      </c>
      <c r="I138" s="26">
        <f t="shared" si="36"/>
        <v>1895.58</v>
      </c>
      <c r="J138" s="26">
        <f t="shared" si="36"/>
        <v>1895.58</v>
      </c>
      <c r="K138" s="26">
        <f t="shared" si="36"/>
        <v>0</v>
      </c>
      <c r="L138" s="26">
        <f t="shared" si="36"/>
        <v>0</v>
      </c>
      <c r="M138" s="26">
        <f t="shared" si="36"/>
        <v>0</v>
      </c>
    </row>
    <row r="139" spans="1:21" s="39" customFormat="1" ht="66.75" x14ac:dyDescent="0.5">
      <c r="A139" s="2">
        <f t="shared" si="23"/>
        <v>105</v>
      </c>
      <c r="B139" s="59" t="s">
        <v>462</v>
      </c>
      <c r="C139" s="51" t="s">
        <v>463</v>
      </c>
      <c r="D139" s="3">
        <v>2017</v>
      </c>
      <c r="E139" s="3">
        <v>2020</v>
      </c>
      <c r="F139" s="52">
        <v>6053.12</v>
      </c>
      <c r="G139" s="4">
        <v>0.1</v>
      </c>
      <c r="H139" s="4">
        <v>0</v>
      </c>
      <c r="I139" s="4">
        <f t="shared" ref="I139" si="37">J139+K139+L139</f>
        <v>1895.58</v>
      </c>
      <c r="J139" s="4">
        <v>1895.58</v>
      </c>
      <c r="K139" s="4"/>
      <c r="L139" s="4"/>
      <c r="M139" s="4"/>
      <c r="N139" s="38"/>
      <c r="O139" s="38"/>
      <c r="P139" s="38"/>
      <c r="Q139" s="38"/>
      <c r="R139" s="38"/>
      <c r="S139" s="38"/>
      <c r="T139" s="38"/>
      <c r="U139" s="38"/>
    </row>
    <row r="140" spans="1:21" s="39" customFormat="1" ht="39" customHeight="1" x14ac:dyDescent="0.5">
      <c r="A140" s="2"/>
      <c r="B140" s="20" t="s">
        <v>466</v>
      </c>
      <c r="C140" s="23"/>
      <c r="D140" s="3"/>
      <c r="E140" s="28"/>
      <c r="F140" s="26">
        <f t="shared" ref="F140:M140" si="38">SUM(F141:F162)</f>
        <v>186829.96904999999</v>
      </c>
      <c r="G140" s="26">
        <f t="shared" si="38"/>
        <v>3.056</v>
      </c>
      <c r="H140" s="26">
        <f t="shared" si="38"/>
        <v>6.98</v>
      </c>
      <c r="I140" s="26">
        <f t="shared" si="38"/>
        <v>29108.282600000002</v>
      </c>
      <c r="J140" s="26">
        <f t="shared" si="38"/>
        <v>29108.282600000002</v>
      </c>
      <c r="K140" s="26">
        <f t="shared" si="38"/>
        <v>0</v>
      </c>
      <c r="L140" s="26">
        <f t="shared" si="38"/>
        <v>0</v>
      </c>
      <c r="M140" s="26">
        <f t="shared" si="38"/>
        <v>0</v>
      </c>
    </row>
    <row r="141" spans="1:21" s="8" customFormat="1" ht="103.5" customHeight="1" x14ac:dyDescent="0.45">
      <c r="A141" s="3">
        <f t="shared" si="23"/>
        <v>106</v>
      </c>
      <c r="B141" s="59" t="s">
        <v>467</v>
      </c>
      <c r="C141" s="3" t="s">
        <v>468</v>
      </c>
      <c r="D141" s="3">
        <v>2019</v>
      </c>
      <c r="E141" s="3">
        <v>2020</v>
      </c>
      <c r="F141" s="52">
        <v>200.50179</v>
      </c>
      <c r="G141" s="52">
        <v>0</v>
      </c>
      <c r="H141" s="52">
        <v>0</v>
      </c>
      <c r="I141" s="52">
        <f t="shared" ref="I141:I162" si="39">J141+K141+L141</f>
        <v>23.856999999999999</v>
      </c>
      <c r="J141" s="52">
        <v>23.856999999999999</v>
      </c>
      <c r="K141" s="52"/>
      <c r="L141" s="52"/>
      <c r="M141" s="52"/>
      <c r="N141" s="7"/>
      <c r="O141" s="7"/>
      <c r="P141" s="7"/>
      <c r="Q141" s="7"/>
      <c r="R141" s="7"/>
      <c r="S141" s="7"/>
      <c r="T141" s="7"/>
      <c r="U141" s="7"/>
    </row>
    <row r="142" spans="1:21" s="39" customFormat="1" ht="66.75" x14ac:dyDescent="0.5">
      <c r="A142" s="2">
        <f t="shared" si="23"/>
        <v>107</v>
      </c>
      <c r="B142" s="59" t="s">
        <v>469</v>
      </c>
      <c r="C142" s="51" t="s">
        <v>470</v>
      </c>
      <c r="D142" s="3">
        <v>2019</v>
      </c>
      <c r="E142" s="3">
        <v>2020</v>
      </c>
      <c r="F142" s="52">
        <v>567.30999999999995</v>
      </c>
      <c r="G142" s="4">
        <v>0</v>
      </c>
      <c r="H142" s="4">
        <v>0.4</v>
      </c>
      <c r="I142" s="4">
        <f t="shared" si="39"/>
        <v>255</v>
      </c>
      <c r="J142" s="4">
        <v>255</v>
      </c>
      <c r="K142" s="4"/>
      <c r="L142" s="4"/>
      <c r="M142" s="4"/>
      <c r="N142" s="38"/>
      <c r="O142" s="38"/>
      <c r="P142" s="38"/>
      <c r="Q142" s="38"/>
      <c r="R142" s="38"/>
      <c r="S142" s="38"/>
      <c r="T142" s="38"/>
      <c r="U142" s="38"/>
    </row>
    <row r="143" spans="1:21" s="39" customFormat="1" ht="99.75" x14ac:dyDescent="0.5">
      <c r="A143" s="2">
        <f t="shared" si="23"/>
        <v>108</v>
      </c>
      <c r="B143" s="59" t="s">
        <v>471</v>
      </c>
      <c r="C143" s="51" t="s">
        <v>472</v>
      </c>
      <c r="D143" s="3">
        <v>2019</v>
      </c>
      <c r="E143" s="3">
        <v>2020</v>
      </c>
      <c r="F143" s="52">
        <v>207.05985000000001</v>
      </c>
      <c r="G143" s="4">
        <v>0</v>
      </c>
      <c r="H143" s="4">
        <v>0.16</v>
      </c>
      <c r="I143" s="4">
        <f t="shared" si="39"/>
        <v>200</v>
      </c>
      <c r="J143" s="4">
        <v>200</v>
      </c>
      <c r="K143" s="4"/>
      <c r="L143" s="4"/>
      <c r="M143" s="4"/>
      <c r="N143" s="38"/>
      <c r="O143" s="38"/>
      <c r="P143" s="38"/>
      <c r="Q143" s="38"/>
      <c r="R143" s="38"/>
      <c r="S143" s="38"/>
      <c r="T143" s="38"/>
      <c r="U143" s="38"/>
    </row>
    <row r="144" spans="1:21" s="39" customFormat="1" ht="132.75" x14ac:dyDescent="0.5">
      <c r="A144" s="2">
        <f t="shared" si="23"/>
        <v>109</v>
      </c>
      <c r="B144" s="59" t="s">
        <v>473</v>
      </c>
      <c r="C144" s="51" t="s">
        <v>474</v>
      </c>
      <c r="D144" s="3">
        <v>2018</v>
      </c>
      <c r="E144" s="3">
        <v>2020</v>
      </c>
      <c r="F144" s="52">
        <v>37403.741700000006</v>
      </c>
      <c r="G144" s="4">
        <v>1.53</v>
      </c>
      <c r="H144" s="4">
        <v>1.26</v>
      </c>
      <c r="I144" s="4">
        <f t="shared" si="39"/>
        <v>7513.9265999999998</v>
      </c>
      <c r="J144" s="4">
        <v>7513.9265999999998</v>
      </c>
      <c r="K144" s="4"/>
      <c r="L144" s="4"/>
      <c r="M144" s="4"/>
      <c r="N144" s="38"/>
      <c r="O144" s="38"/>
      <c r="P144" s="38"/>
      <c r="Q144" s="38"/>
      <c r="R144" s="38"/>
      <c r="S144" s="38"/>
      <c r="T144" s="38"/>
      <c r="U144" s="38"/>
    </row>
    <row r="145" spans="1:21" s="39" customFormat="1" ht="99.75" x14ac:dyDescent="0.5">
      <c r="A145" s="2">
        <f t="shared" si="23"/>
        <v>110</v>
      </c>
      <c r="B145" s="59" t="s">
        <v>485</v>
      </c>
      <c r="C145" s="51" t="s">
        <v>486</v>
      </c>
      <c r="D145" s="3">
        <v>2019</v>
      </c>
      <c r="E145" s="3">
        <v>2023</v>
      </c>
      <c r="F145" s="52">
        <v>36993.910000000003</v>
      </c>
      <c r="G145" s="4">
        <v>0</v>
      </c>
      <c r="H145" s="4">
        <v>0</v>
      </c>
      <c r="I145" s="4">
        <f t="shared" si="39"/>
        <v>3450.1909999999998</v>
      </c>
      <c r="J145" s="4">
        <v>3450.1909999999998</v>
      </c>
      <c r="K145" s="4"/>
      <c r="L145" s="4"/>
      <c r="M145" s="4"/>
      <c r="N145" s="38"/>
      <c r="O145" s="38"/>
      <c r="P145" s="38"/>
      <c r="Q145" s="38"/>
      <c r="R145" s="38"/>
      <c r="S145" s="38"/>
      <c r="T145" s="38"/>
      <c r="U145" s="38"/>
    </row>
    <row r="146" spans="1:21" s="39" customFormat="1" ht="66.75" x14ac:dyDescent="0.5">
      <c r="A146" s="2">
        <f t="shared" ref="A146:A209" si="40">IF(A145&gt;0,A145+1,A144+1)</f>
        <v>111</v>
      </c>
      <c r="B146" s="59" t="s">
        <v>504</v>
      </c>
      <c r="C146" s="51" t="s">
        <v>505</v>
      </c>
      <c r="D146" s="3">
        <v>2017</v>
      </c>
      <c r="E146" s="3">
        <v>2021</v>
      </c>
      <c r="F146" s="52">
        <v>72832.800000000003</v>
      </c>
      <c r="G146" s="4">
        <v>0</v>
      </c>
      <c r="H146" s="4">
        <v>0</v>
      </c>
      <c r="I146" s="4">
        <f t="shared" si="39"/>
        <v>1577.61</v>
      </c>
      <c r="J146" s="4">
        <v>1577.61</v>
      </c>
      <c r="K146" s="4"/>
      <c r="L146" s="4"/>
      <c r="M146" s="4"/>
      <c r="N146" s="38"/>
      <c r="O146" s="38"/>
      <c r="P146" s="38"/>
      <c r="Q146" s="38"/>
      <c r="R146" s="38"/>
      <c r="S146" s="38"/>
      <c r="T146" s="38"/>
      <c r="U146" s="38"/>
    </row>
    <row r="147" spans="1:21" s="39" customFormat="1" ht="99.75" x14ac:dyDescent="0.5">
      <c r="A147" s="2">
        <f t="shared" si="40"/>
        <v>112</v>
      </c>
      <c r="B147" s="59" t="s">
        <v>506</v>
      </c>
      <c r="C147" s="51" t="s">
        <v>507</v>
      </c>
      <c r="D147" s="3">
        <v>2018</v>
      </c>
      <c r="E147" s="3">
        <v>2020</v>
      </c>
      <c r="F147" s="52">
        <v>4743.42</v>
      </c>
      <c r="G147" s="4">
        <v>9.6000000000000002E-2</v>
      </c>
      <c r="H147" s="4">
        <v>0.8</v>
      </c>
      <c r="I147" s="4">
        <f t="shared" si="39"/>
        <v>85</v>
      </c>
      <c r="J147" s="4">
        <v>85</v>
      </c>
      <c r="K147" s="4"/>
      <c r="L147" s="4"/>
      <c r="M147" s="4"/>
      <c r="N147" s="38"/>
      <c r="O147" s="38"/>
      <c r="P147" s="38"/>
      <c r="Q147" s="38"/>
      <c r="R147" s="38"/>
      <c r="S147" s="38"/>
      <c r="T147" s="38"/>
      <c r="U147" s="38"/>
    </row>
    <row r="148" spans="1:21" s="39" customFormat="1" ht="66.75" x14ac:dyDescent="0.5">
      <c r="A148" s="2">
        <f t="shared" si="40"/>
        <v>113</v>
      </c>
      <c r="B148" s="59" t="s">
        <v>508</v>
      </c>
      <c r="C148" s="51" t="s">
        <v>509</v>
      </c>
      <c r="D148" s="3">
        <v>2019</v>
      </c>
      <c r="E148" s="3">
        <v>2020</v>
      </c>
      <c r="F148" s="52">
        <v>676.35024999999996</v>
      </c>
      <c r="G148" s="4">
        <v>0</v>
      </c>
      <c r="H148" s="4">
        <v>0.8</v>
      </c>
      <c r="I148" s="4">
        <f t="shared" si="39"/>
        <v>26.35</v>
      </c>
      <c r="J148" s="4">
        <v>26.35</v>
      </c>
      <c r="K148" s="4"/>
      <c r="L148" s="4"/>
      <c r="M148" s="4"/>
      <c r="N148" s="38"/>
      <c r="O148" s="38"/>
      <c r="P148" s="38"/>
      <c r="Q148" s="38"/>
      <c r="R148" s="38"/>
      <c r="S148" s="38"/>
      <c r="T148" s="38"/>
      <c r="U148" s="38"/>
    </row>
    <row r="149" spans="1:21" s="39" customFormat="1" ht="66.75" x14ac:dyDescent="0.5">
      <c r="A149" s="9">
        <f t="shared" si="40"/>
        <v>114</v>
      </c>
      <c r="B149" s="59" t="s">
        <v>512</v>
      </c>
      <c r="C149" s="6" t="s">
        <v>513</v>
      </c>
      <c r="D149" s="3">
        <v>2019</v>
      </c>
      <c r="E149" s="3">
        <v>2020</v>
      </c>
      <c r="F149" s="52">
        <v>258.93513999999999</v>
      </c>
      <c r="G149" s="4">
        <v>0</v>
      </c>
      <c r="H149" s="4">
        <v>0.25</v>
      </c>
      <c r="I149" s="4">
        <f t="shared" si="39"/>
        <v>15.96</v>
      </c>
      <c r="J149" s="4">
        <v>15.96</v>
      </c>
      <c r="K149" s="4"/>
      <c r="L149" s="4"/>
      <c r="M149" s="4"/>
      <c r="N149" s="38"/>
      <c r="O149" s="38"/>
      <c r="P149" s="38"/>
      <c r="Q149" s="38"/>
      <c r="R149" s="38"/>
      <c r="S149" s="38"/>
      <c r="T149" s="38"/>
      <c r="U149" s="38"/>
    </row>
    <row r="150" spans="1:21" s="39" customFormat="1" ht="99.75" x14ac:dyDescent="0.5">
      <c r="A150" s="2">
        <f t="shared" si="40"/>
        <v>115</v>
      </c>
      <c r="B150" s="59" t="s">
        <v>2643</v>
      </c>
      <c r="C150" s="51" t="s">
        <v>514</v>
      </c>
      <c r="D150" s="3">
        <v>2019</v>
      </c>
      <c r="E150" s="3">
        <v>2020</v>
      </c>
      <c r="F150" s="52">
        <v>859.31</v>
      </c>
      <c r="G150" s="4">
        <v>0</v>
      </c>
      <c r="H150" s="4">
        <v>0.4</v>
      </c>
      <c r="I150" s="4">
        <f t="shared" si="39"/>
        <v>375</v>
      </c>
      <c r="J150" s="4">
        <v>375</v>
      </c>
      <c r="K150" s="4"/>
      <c r="L150" s="4"/>
      <c r="M150" s="4"/>
      <c r="N150" s="38"/>
      <c r="O150" s="38"/>
      <c r="P150" s="38"/>
      <c r="Q150" s="38"/>
      <c r="R150" s="38"/>
      <c r="S150" s="38"/>
      <c r="T150" s="38"/>
      <c r="U150" s="38"/>
    </row>
    <row r="151" spans="1:21" s="39" customFormat="1" ht="132.75" x14ac:dyDescent="0.5">
      <c r="A151" s="2">
        <f t="shared" si="40"/>
        <v>116</v>
      </c>
      <c r="B151" s="59" t="s">
        <v>515</v>
      </c>
      <c r="C151" s="51" t="s">
        <v>516</v>
      </c>
      <c r="D151" s="3">
        <v>2019</v>
      </c>
      <c r="E151" s="3">
        <v>2020</v>
      </c>
      <c r="F151" s="52">
        <v>390.27</v>
      </c>
      <c r="G151" s="4">
        <v>0</v>
      </c>
      <c r="H151" s="4">
        <v>0.25</v>
      </c>
      <c r="I151" s="4">
        <f t="shared" si="39"/>
        <v>295</v>
      </c>
      <c r="J151" s="4">
        <v>295</v>
      </c>
      <c r="K151" s="4"/>
      <c r="L151" s="4"/>
      <c r="M151" s="4"/>
      <c r="N151" s="38"/>
      <c r="O151" s="38"/>
      <c r="P151" s="38"/>
      <c r="Q151" s="38"/>
      <c r="R151" s="38"/>
      <c r="S151" s="38"/>
      <c r="T151" s="38"/>
      <c r="U151" s="38"/>
    </row>
    <row r="152" spans="1:21" s="39" customFormat="1" ht="99.75" x14ac:dyDescent="0.5">
      <c r="A152" s="2">
        <f t="shared" si="40"/>
        <v>117</v>
      </c>
      <c r="B152" s="59" t="s">
        <v>2644</v>
      </c>
      <c r="C152" s="51" t="s">
        <v>517</v>
      </c>
      <c r="D152" s="3">
        <v>2020</v>
      </c>
      <c r="E152" s="3">
        <v>2020</v>
      </c>
      <c r="F152" s="52">
        <v>201.01</v>
      </c>
      <c r="G152" s="4">
        <v>0</v>
      </c>
      <c r="H152" s="4">
        <v>0</v>
      </c>
      <c r="I152" s="4">
        <f t="shared" si="39"/>
        <v>169.85</v>
      </c>
      <c r="J152" s="4">
        <v>169.85</v>
      </c>
      <c r="K152" s="4"/>
      <c r="L152" s="4"/>
      <c r="M152" s="4"/>
      <c r="N152" s="38"/>
      <c r="O152" s="38"/>
      <c r="P152" s="38"/>
      <c r="Q152" s="38"/>
      <c r="R152" s="38"/>
      <c r="S152" s="38"/>
      <c r="T152" s="38"/>
      <c r="U152" s="38"/>
    </row>
    <row r="153" spans="1:21" s="39" customFormat="1" ht="99.75" x14ac:dyDescent="0.5">
      <c r="A153" s="2">
        <f t="shared" si="40"/>
        <v>118</v>
      </c>
      <c r="B153" s="59" t="s">
        <v>518</v>
      </c>
      <c r="C153" s="51" t="s">
        <v>519</v>
      </c>
      <c r="D153" s="3">
        <v>2020</v>
      </c>
      <c r="E153" s="3">
        <v>2020</v>
      </c>
      <c r="F153" s="52">
        <v>491.34416999999996</v>
      </c>
      <c r="G153" s="4">
        <v>0</v>
      </c>
      <c r="H153" s="4">
        <v>0.4</v>
      </c>
      <c r="I153" s="4">
        <f t="shared" si="39"/>
        <v>322</v>
      </c>
      <c r="J153" s="4">
        <v>322</v>
      </c>
      <c r="K153" s="4"/>
      <c r="L153" s="4"/>
      <c r="M153" s="4"/>
      <c r="N153" s="38"/>
      <c r="O153" s="38"/>
      <c r="P153" s="38"/>
      <c r="Q153" s="38"/>
      <c r="R153" s="38"/>
      <c r="S153" s="38"/>
      <c r="T153" s="38"/>
      <c r="U153" s="38"/>
    </row>
    <row r="154" spans="1:21" s="39" customFormat="1" ht="71.25" customHeight="1" x14ac:dyDescent="0.5">
      <c r="A154" s="2">
        <f t="shared" si="40"/>
        <v>119</v>
      </c>
      <c r="B154" s="59" t="s">
        <v>2657</v>
      </c>
      <c r="C154" s="51" t="s">
        <v>520</v>
      </c>
      <c r="D154" s="3">
        <v>2020</v>
      </c>
      <c r="E154" s="3">
        <v>2021</v>
      </c>
      <c r="F154" s="52">
        <v>11875.47</v>
      </c>
      <c r="G154" s="4">
        <v>0</v>
      </c>
      <c r="H154" s="4">
        <v>0</v>
      </c>
      <c r="I154" s="4">
        <f t="shared" si="39"/>
        <v>8039.94</v>
      </c>
      <c r="J154" s="4">
        <v>8039.94</v>
      </c>
      <c r="K154" s="4"/>
      <c r="L154" s="4"/>
      <c r="M154" s="4"/>
      <c r="N154" s="38"/>
      <c r="O154" s="38"/>
      <c r="P154" s="38"/>
      <c r="Q154" s="38"/>
      <c r="R154" s="38"/>
      <c r="S154" s="38"/>
      <c r="T154" s="38"/>
      <c r="U154" s="38"/>
    </row>
    <row r="155" spans="1:21" s="39" customFormat="1" ht="132.75" x14ac:dyDescent="0.5">
      <c r="A155" s="2">
        <f t="shared" si="40"/>
        <v>120</v>
      </c>
      <c r="B155" s="59" t="s">
        <v>2656</v>
      </c>
      <c r="C155" s="51" t="s">
        <v>521</v>
      </c>
      <c r="D155" s="3">
        <v>2020</v>
      </c>
      <c r="E155" s="3">
        <v>2021</v>
      </c>
      <c r="F155" s="52">
        <v>1405.16</v>
      </c>
      <c r="G155" s="4">
        <v>0</v>
      </c>
      <c r="H155" s="4">
        <v>0</v>
      </c>
      <c r="I155" s="4">
        <f t="shared" si="39"/>
        <v>1124.1280000000002</v>
      </c>
      <c r="J155" s="4">
        <v>1124.1280000000002</v>
      </c>
      <c r="K155" s="4"/>
      <c r="L155" s="4"/>
      <c r="M155" s="4"/>
      <c r="N155" s="38"/>
      <c r="O155" s="38"/>
      <c r="P155" s="38"/>
      <c r="Q155" s="38"/>
      <c r="R155" s="38"/>
      <c r="S155" s="38"/>
      <c r="T155" s="38"/>
      <c r="U155" s="38"/>
    </row>
    <row r="156" spans="1:21" s="39" customFormat="1" ht="66.75" x14ac:dyDescent="0.5">
      <c r="A156" s="2">
        <f t="shared" si="40"/>
        <v>121</v>
      </c>
      <c r="B156" s="59" t="s">
        <v>522</v>
      </c>
      <c r="C156" s="51" t="s">
        <v>523</v>
      </c>
      <c r="D156" s="3">
        <v>2020</v>
      </c>
      <c r="E156" s="3">
        <v>2020</v>
      </c>
      <c r="F156" s="52">
        <v>591.47</v>
      </c>
      <c r="G156" s="4">
        <v>0.45</v>
      </c>
      <c r="H156" s="4">
        <v>0</v>
      </c>
      <c r="I156" s="4">
        <f t="shared" si="39"/>
        <v>591.47</v>
      </c>
      <c r="J156" s="4">
        <v>591.47</v>
      </c>
      <c r="K156" s="4"/>
      <c r="L156" s="4"/>
      <c r="M156" s="4"/>
      <c r="N156" s="38"/>
      <c r="O156" s="38"/>
      <c r="P156" s="38"/>
      <c r="Q156" s="38"/>
      <c r="R156" s="38"/>
      <c r="S156" s="38"/>
      <c r="T156" s="38"/>
      <c r="U156" s="38"/>
    </row>
    <row r="157" spans="1:21" s="39" customFormat="1" ht="99.75" x14ac:dyDescent="0.5">
      <c r="A157" s="2">
        <f t="shared" si="40"/>
        <v>122</v>
      </c>
      <c r="B157" s="59" t="s">
        <v>524</v>
      </c>
      <c r="C157" s="51" t="s">
        <v>525</v>
      </c>
      <c r="D157" s="3">
        <v>2020</v>
      </c>
      <c r="E157" s="3">
        <v>2020</v>
      </c>
      <c r="F157" s="52">
        <v>208.21615</v>
      </c>
      <c r="G157" s="4">
        <v>0</v>
      </c>
      <c r="H157" s="4">
        <v>0.16</v>
      </c>
      <c r="I157" s="4">
        <f t="shared" si="39"/>
        <v>205</v>
      </c>
      <c r="J157" s="4">
        <v>205</v>
      </c>
      <c r="K157" s="4"/>
      <c r="L157" s="4"/>
      <c r="M157" s="4"/>
      <c r="N157" s="38"/>
      <c r="O157" s="38"/>
      <c r="P157" s="38"/>
      <c r="Q157" s="38"/>
      <c r="R157" s="38"/>
      <c r="S157" s="38"/>
      <c r="T157" s="38"/>
      <c r="U157" s="38"/>
    </row>
    <row r="158" spans="1:21" s="39" customFormat="1" ht="66.75" x14ac:dyDescent="0.5">
      <c r="A158" s="2">
        <f t="shared" si="40"/>
        <v>123</v>
      </c>
      <c r="B158" s="59" t="s">
        <v>2645</v>
      </c>
      <c r="C158" s="51" t="s">
        <v>526</v>
      </c>
      <c r="D158" s="3">
        <v>2020</v>
      </c>
      <c r="E158" s="3">
        <v>2020</v>
      </c>
      <c r="F158" s="52">
        <v>558.03</v>
      </c>
      <c r="G158" s="4">
        <v>0.28000000000000003</v>
      </c>
      <c r="H158" s="4">
        <v>0</v>
      </c>
      <c r="I158" s="4">
        <f t="shared" si="39"/>
        <v>319.83999999999997</v>
      </c>
      <c r="J158" s="4">
        <v>319.83999999999997</v>
      </c>
      <c r="K158" s="4"/>
      <c r="L158" s="4"/>
      <c r="M158" s="4"/>
      <c r="N158" s="38"/>
      <c r="O158" s="38"/>
      <c r="P158" s="38"/>
      <c r="Q158" s="38"/>
      <c r="R158" s="38"/>
      <c r="S158" s="38"/>
      <c r="T158" s="38"/>
      <c r="U158" s="38"/>
    </row>
    <row r="159" spans="1:21" s="39" customFormat="1" ht="66.75" x14ac:dyDescent="0.5">
      <c r="A159" s="2">
        <f t="shared" si="40"/>
        <v>124</v>
      </c>
      <c r="B159" s="59" t="s">
        <v>2646</v>
      </c>
      <c r="C159" s="51" t="s">
        <v>527</v>
      </c>
      <c r="D159" s="3">
        <v>2020</v>
      </c>
      <c r="E159" s="3">
        <v>2020</v>
      </c>
      <c r="F159" s="52">
        <v>1448.83</v>
      </c>
      <c r="G159" s="4">
        <v>0</v>
      </c>
      <c r="H159" s="4">
        <v>0.1</v>
      </c>
      <c r="I159" s="4">
        <f t="shared" si="39"/>
        <v>595</v>
      </c>
      <c r="J159" s="4">
        <v>595</v>
      </c>
      <c r="K159" s="4"/>
      <c r="L159" s="4"/>
      <c r="M159" s="4"/>
      <c r="N159" s="38"/>
      <c r="O159" s="38"/>
      <c r="P159" s="38"/>
      <c r="Q159" s="38"/>
      <c r="R159" s="38"/>
      <c r="S159" s="38"/>
      <c r="T159" s="38"/>
      <c r="U159" s="38"/>
    </row>
    <row r="160" spans="1:21" s="39" customFormat="1" ht="66.75" x14ac:dyDescent="0.5">
      <c r="A160" s="2">
        <f t="shared" si="40"/>
        <v>125</v>
      </c>
      <c r="B160" s="59" t="s">
        <v>2647</v>
      </c>
      <c r="C160" s="51" t="s">
        <v>528</v>
      </c>
      <c r="D160" s="3">
        <v>2020</v>
      </c>
      <c r="E160" s="3">
        <v>2020</v>
      </c>
      <c r="F160" s="52">
        <v>1888.26</v>
      </c>
      <c r="G160" s="4">
        <v>0.7</v>
      </c>
      <c r="H160" s="4">
        <v>0</v>
      </c>
      <c r="I160" s="4">
        <f t="shared" si="39"/>
        <v>894.59</v>
      </c>
      <c r="J160" s="4">
        <v>894.59</v>
      </c>
      <c r="K160" s="4"/>
      <c r="L160" s="4"/>
      <c r="M160" s="4"/>
      <c r="N160" s="38"/>
      <c r="O160" s="38"/>
      <c r="P160" s="38"/>
      <c r="Q160" s="38"/>
      <c r="R160" s="38"/>
      <c r="S160" s="38"/>
      <c r="T160" s="38"/>
      <c r="U160" s="38"/>
    </row>
    <row r="161" spans="1:21" s="39" customFormat="1" ht="132.75" x14ac:dyDescent="0.5">
      <c r="A161" s="2">
        <f t="shared" si="40"/>
        <v>126</v>
      </c>
      <c r="B161" s="59" t="s">
        <v>529</v>
      </c>
      <c r="C161" s="51" t="s">
        <v>530</v>
      </c>
      <c r="D161" s="3">
        <v>2020</v>
      </c>
      <c r="E161" s="3">
        <v>2020</v>
      </c>
      <c r="F161" s="52">
        <v>5343.64</v>
      </c>
      <c r="G161" s="4">
        <v>0</v>
      </c>
      <c r="H161" s="4">
        <v>2</v>
      </c>
      <c r="I161" s="4">
        <f t="shared" si="39"/>
        <v>1343.64</v>
      </c>
      <c r="J161" s="52">
        <v>1343.64</v>
      </c>
      <c r="K161" s="4"/>
      <c r="L161" s="4"/>
      <c r="M161" s="4"/>
      <c r="N161" s="38"/>
      <c r="O161" s="38"/>
      <c r="P161" s="38"/>
      <c r="Q161" s="38"/>
      <c r="R161" s="38"/>
      <c r="S161" s="38"/>
      <c r="T161" s="38"/>
      <c r="U161" s="38"/>
    </row>
    <row r="162" spans="1:21" s="39" customFormat="1" ht="66.75" x14ac:dyDescent="0.5">
      <c r="A162" s="2">
        <f t="shared" si="40"/>
        <v>127</v>
      </c>
      <c r="B162" s="59" t="s">
        <v>531</v>
      </c>
      <c r="C162" s="51" t="s">
        <v>532</v>
      </c>
      <c r="D162" s="3">
        <v>2020</v>
      </c>
      <c r="E162" s="3">
        <v>2020</v>
      </c>
      <c r="F162" s="52">
        <v>7684.93</v>
      </c>
      <c r="G162" s="4">
        <v>0</v>
      </c>
      <c r="H162" s="4">
        <v>0</v>
      </c>
      <c r="I162" s="4">
        <f t="shared" si="39"/>
        <v>1684.93</v>
      </c>
      <c r="J162" s="4">
        <v>1684.93</v>
      </c>
      <c r="K162" s="4"/>
      <c r="L162" s="4"/>
      <c r="M162" s="4"/>
      <c r="N162" s="38"/>
      <c r="O162" s="38"/>
      <c r="P162" s="38"/>
      <c r="Q162" s="38"/>
      <c r="R162" s="38"/>
      <c r="S162" s="38"/>
      <c r="T162" s="38"/>
      <c r="U162" s="38"/>
    </row>
    <row r="163" spans="1:21" s="39" customFormat="1" ht="33.75" x14ac:dyDescent="0.5">
      <c r="A163" s="2"/>
      <c r="B163" s="61" t="s">
        <v>533</v>
      </c>
      <c r="C163" s="23"/>
      <c r="D163" s="3"/>
      <c r="E163" s="28"/>
      <c r="F163" s="26">
        <f t="shared" ref="F163:M163" si="41">SUM(F164:F185)</f>
        <v>52573.063159999998</v>
      </c>
      <c r="G163" s="26">
        <f t="shared" si="41"/>
        <v>2.7700000000000005</v>
      </c>
      <c r="H163" s="26">
        <f t="shared" si="41"/>
        <v>5.32</v>
      </c>
      <c r="I163" s="26">
        <f t="shared" si="41"/>
        <v>36410.085500000001</v>
      </c>
      <c r="J163" s="26">
        <f t="shared" si="41"/>
        <v>36410.085500000001</v>
      </c>
      <c r="K163" s="26">
        <f t="shared" si="41"/>
        <v>0</v>
      </c>
      <c r="L163" s="26">
        <f t="shared" si="41"/>
        <v>0</v>
      </c>
      <c r="M163" s="26">
        <f t="shared" si="41"/>
        <v>0</v>
      </c>
    </row>
    <row r="164" spans="1:21" s="39" customFormat="1" ht="99.75" x14ac:dyDescent="0.5">
      <c r="A164" s="2">
        <f t="shared" si="40"/>
        <v>128</v>
      </c>
      <c r="B164" s="59" t="s">
        <v>2648</v>
      </c>
      <c r="C164" s="51" t="s">
        <v>534</v>
      </c>
      <c r="D164" s="3">
        <v>2019</v>
      </c>
      <c r="E164" s="3">
        <v>2020</v>
      </c>
      <c r="F164" s="52">
        <v>1241.08</v>
      </c>
      <c r="G164" s="4">
        <v>0</v>
      </c>
      <c r="H164" s="4">
        <v>0.4</v>
      </c>
      <c r="I164" s="4">
        <f t="shared" ref="I164:I185" si="42">J164+K164+L164</f>
        <v>405</v>
      </c>
      <c r="J164" s="4">
        <v>405</v>
      </c>
      <c r="K164" s="4"/>
      <c r="L164" s="4"/>
      <c r="M164" s="4"/>
      <c r="N164" s="38"/>
      <c r="O164" s="38"/>
      <c r="P164" s="38"/>
      <c r="Q164" s="38"/>
      <c r="R164" s="38"/>
      <c r="S164" s="38"/>
      <c r="T164" s="38"/>
      <c r="U164" s="38"/>
    </row>
    <row r="165" spans="1:21" s="39" customFormat="1" ht="66.75" x14ac:dyDescent="0.5">
      <c r="A165" s="2">
        <f t="shared" si="40"/>
        <v>129</v>
      </c>
      <c r="B165" s="59" t="s">
        <v>2655</v>
      </c>
      <c r="C165" s="51" t="s">
        <v>535</v>
      </c>
      <c r="D165" s="3">
        <v>2019</v>
      </c>
      <c r="E165" s="3">
        <v>2020</v>
      </c>
      <c r="F165" s="52">
        <v>763.09</v>
      </c>
      <c r="G165" s="4">
        <v>0</v>
      </c>
      <c r="H165" s="4">
        <v>0.4</v>
      </c>
      <c r="I165" s="4">
        <f t="shared" si="42"/>
        <v>370</v>
      </c>
      <c r="J165" s="4">
        <v>370</v>
      </c>
      <c r="K165" s="4"/>
      <c r="L165" s="4"/>
      <c r="M165" s="4"/>
      <c r="N165" s="38"/>
      <c r="O165" s="38"/>
      <c r="P165" s="38"/>
      <c r="Q165" s="38"/>
      <c r="R165" s="38"/>
      <c r="S165" s="38"/>
      <c r="T165" s="38"/>
      <c r="U165" s="38"/>
    </row>
    <row r="166" spans="1:21" s="39" customFormat="1" ht="66.75" x14ac:dyDescent="0.5">
      <c r="A166" s="2">
        <f t="shared" si="40"/>
        <v>130</v>
      </c>
      <c r="B166" s="59" t="s">
        <v>536</v>
      </c>
      <c r="C166" s="51" t="s">
        <v>537</v>
      </c>
      <c r="D166" s="3">
        <v>2017</v>
      </c>
      <c r="E166" s="3">
        <v>2020</v>
      </c>
      <c r="F166" s="52">
        <v>4037.06</v>
      </c>
      <c r="G166" s="4">
        <v>0</v>
      </c>
      <c r="H166" s="4">
        <v>0</v>
      </c>
      <c r="I166" s="4">
        <f t="shared" si="42"/>
        <v>3082.11</v>
      </c>
      <c r="J166" s="4">
        <v>3082.11</v>
      </c>
      <c r="K166" s="4"/>
      <c r="L166" s="4"/>
      <c r="M166" s="4"/>
      <c r="N166" s="38"/>
      <c r="O166" s="38"/>
      <c r="P166" s="38"/>
      <c r="Q166" s="38"/>
      <c r="R166" s="38"/>
      <c r="S166" s="38"/>
      <c r="T166" s="38"/>
      <c r="U166" s="38"/>
    </row>
    <row r="167" spans="1:21" s="39" customFormat="1" ht="66.75" x14ac:dyDescent="0.5">
      <c r="A167" s="2">
        <f t="shared" si="40"/>
        <v>131</v>
      </c>
      <c r="B167" s="59" t="s">
        <v>538</v>
      </c>
      <c r="C167" s="51" t="s">
        <v>539</v>
      </c>
      <c r="D167" s="3">
        <v>2019</v>
      </c>
      <c r="E167" s="3">
        <v>2020</v>
      </c>
      <c r="F167" s="52">
        <v>2831.95</v>
      </c>
      <c r="G167" s="4">
        <v>0</v>
      </c>
      <c r="H167" s="4">
        <v>1.26</v>
      </c>
      <c r="I167" s="4">
        <f t="shared" si="42"/>
        <v>1928.58</v>
      </c>
      <c r="J167" s="4">
        <v>1928.58</v>
      </c>
      <c r="K167" s="4"/>
      <c r="L167" s="4"/>
      <c r="M167" s="4"/>
      <c r="N167" s="38"/>
      <c r="O167" s="38"/>
      <c r="P167" s="38"/>
      <c r="Q167" s="38"/>
      <c r="R167" s="38"/>
      <c r="S167" s="38"/>
      <c r="T167" s="38"/>
      <c r="U167" s="38"/>
    </row>
    <row r="168" spans="1:21" s="39" customFormat="1" ht="66.75" x14ac:dyDescent="0.5">
      <c r="A168" s="2">
        <f t="shared" si="40"/>
        <v>132</v>
      </c>
      <c r="B168" s="59" t="s">
        <v>559</v>
      </c>
      <c r="C168" s="51" t="s">
        <v>560</v>
      </c>
      <c r="D168" s="3">
        <v>2017</v>
      </c>
      <c r="E168" s="3">
        <v>2020</v>
      </c>
      <c r="F168" s="52">
        <v>5674.29</v>
      </c>
      <c r="G168" s="4">
        <v>0</v>
      </c>
      <c r="H168" s="4">
        <v>0</v>
      </c>
      <c r="I168" s="4">
        <f t="shared" si="42"/>
        <v>3668.92</v>
      </c>
      <c r="J168" s="4">
        <v>3668.92</v>
      </c>
      <c r="K168" s="4"/>
      <c r="L168" s="4"/>
      <c r="M168" s="4"/>
      <c r="N168" s="38"/>
      <c r="O168" s="38"/>
      <c r="P168" s="38"/>
      <c r="Q168" s="38"/>
      <c r="R168" s="38"/>
      <c r="S168" s="38"/>
      <c r="T168" s="38"/>
      <c r="U168" s="38"/>
    </row>
    <row r="169" spans="1:21" s="39" customFormat="1" ht="66.75" x14ac:dyDescent="0.5">
      <c r="A169" s="2">
        <f t="shared" si="40"/>
        <v>133</v>
      </c>
      <c r="B169" s="59" t="s">
        <v>561</v>
      </c>
      <c r="C169" s="51" t="s">
        <v>562</v>
      </c>
      <c r="D169" s="3">
        <v>2017</v>
      </c>
      <c r="E169" s="3">
        <v>2020</v>
      </c>
      <c r="F169" s="52">
        <v>4607.9399999999996</v>
      </c>
      <c r="G169" s="4">
        <v>0</v>
      </c>
      <c r="H169" s="4">
        <v>0</v>
      </c>
      <c r="I169" s="4">
        <f t="shared" si="42"/>
        <v>4331.7299999999996</v>
      </c>
      <c r="J169" s="4">
        <v>4331.7299999999996</v>
      </c>
      <c r="K169" s="4"/>
      <c r="L169" s="4"/>
      <c r="M169" s="4"/>
      <c r="N169" s="38"/>
      <c r="O169" s="38"/>
      <c r="P169" s="38"/>
      <c r="Q169" s="38"/>
      <c r="R169" s="38"/>
      <c r="S169" s="38"/>
      <c r="T169" s="38"/>
      <c r="U169" s="38"/>
    </row>
    <row r="170" spans="1:21" s="39" customFormat="1" ht="66.75" x14ac:dyDescent="0.5">
      <c r="A170" s="2">
        <f t="shared" si="40"/>
        <v>134</v>
      </c>
      <c r="B170" s="59" t="s">
        <v>567</v>
      </c>
      <c r="C170" s="51" t="s">
        <v>568</v>
      </c>
      <c r="D170" s="3">
        <v>2018</v>
      </c>
      <c r="E170" s="3">
        <v>2020</v>
      </c>
      <c r="F170" s="52">
        <v>1714.44</v>
      </c>
      <c r="G170" s="4">
        <v>0</v>
      </c>
      <c r="H170" s="4">
        <v>0</v>
      </c>
      <c r="I170" s="4">
        <f t="shared" si="42"/>
        <v>1704.44</v>
      </c>
      <c r="J170" s="4">
        <v>1704.44</v>
      </c>
      <c r="K170" s="4"/>
      <c r="L170" s="4"/>
      <c r="M170" s="4"/>
      <c r="N170" s="38"/>
      <c r="O170" s="38"/>
      <c r="P170" s="38"/>
      <c r="Q170" s="38"/>
      <c r="R170" s="38"/>
      <c r="S170" s="38"/>
      <c r="T170" s="38"/>
      <c r="U170" s="38"/>
    </row>
    <row r="171" spans="1:21" s="39" customFormat="1" ht="66.75" x14ac:dyDescent="0.5">
      <c r="A171" s="2">
        <f t="shared" si="40"/>
        <v>135</v>
      </c>
      <c r="B171" s="59" t="s">
        <v>575</v>
      </c>
      <c r="C171" s="51" t="s">
        <v>576</v>
      </c>
      <c r="D171" s="3">
        <v>2018</v>
      </c>
      <c r="E171" s="3">
        <v>2020</v>
      </c>
      <c r="F171" s="52">
        <v>7128.61</v>
      </c>
      <c r="G171" s="4">
        <v>0</v>
      </c>
      <c r="H171" s="4">
        <v>0</v>
      </c>
      <c r="I171" s="4">
        <f t="shared" si="42"/>
        <v>1937.93</v>
      </c>
      <c r="J171" s="4">
        <v>1937.93</v>
      </c>
      <c r="K171" s="4"/>
      <c r="L171" s="4"/>
      <c r="M171" s="4"/>
      <c r="N171" s="38"/>
      <c r="O171" s="38"/>
      <c r="P171" s="38"/>
      <c r="Q171" s="38"/>
      <c r="R171" s="38"/>
      <c r="S171" s="38"/>
      <c r="T171" s="38"/>
      <c r="U171" s="38"/>
    </row>
    <row r="172" spans="1:21" s="39" customFormat="1" ht="71.25" customHeight="1" x14ac:dyDescent="0.5">
      <c r="A172" s="2">
        <f t="shared" si="40"/>
        <v>136</v>
      </c>
      <c r="B172" s="59" t="s">
        <v>577</v>
      </c>
      <c r="C172" s="51" t="s">
        <v>578</v>
      </c>
      <c r="D172" s="3">
        <v>2018</v>
      </c>
      <c r="E172" s="3">
        <v>2020</v>
      </c>
      <c r="F172" s="52">
        <v>3470.97316</v>
      </c>
      <c r="G172" s="4">
        <v>0.63</v>
      </c>
      <c r="H172" s="4">
        <v>0</v>
      </c>
      <c r="I172" s="4">
        <f t="shared" si="42"/>
        <v>713.79570000000001</v>
      </c>
      <c r="J172" s="4">
        <v>713.79570000000001</v>
      </c>
      <c r="K172" s="4"/>
      <c r="L172" s="4"/>
      <c r="M172" s="4"/>
      <c r="N172" s="38"/>
      <c r="O172" s="38"/>
      <c r="P172" s="38"/>
      <c r="Q172" s="38"/>
      <c r="R172" s="38"/>
      <c r="S172" s="38"/>
      <c r="T172" s="38"/>
      <c r="U172" s="38"/>
    </row>
    <row r="173" spans="1:21" s="39" customFormat="1" ht="79.5" customHeight="1" x14ac:dyDescent="0.5">
      <c r="A173" s="2">
        <f t="shared" si="40"/>
        <v>137</v>
      </c>
      <c r="B173" s="59" t="s">
        <v>579</v>
      </c>
      <c r="C173" s="51" t="s">
        <v>580</v>
      </c>
      <c r="D173" s="3">
        <v>2018</v>
      </c>
      <c r="E173" s="3">
        <v>2020</v>
      </c>
      <c r="F173" s="52">
        <v>3315.55</v>
      </c>
      <c r="G173" s="4">
        <v>0.35</v>
      </c>
      <c r="H173" s="4">
        <v>0</v>
      </c>
      <c r="I173" s="4">
        <f t="shared" si="42"/>
        <v>2338.38</v>
      </c>
      <c r="J173" s="4">
        <v>2338.38</v>
      </c>
      <c r="K173" s="4"/>
      <c r="L173" s="4"/>
      <c r="M173" s="4"/>
      <c r="N173" s="38"/>
      <c r="O173" s="38"/>
      <c r="P173" s="38"/>
      <c r="Q173" s="38"/>
      <c r="R173" s="38"/>
      <c r="S173" s="38"/>
      <c r="T173" s="38"/>
      <c r="U173" s="38"/>
    </row>
    <row r="174" spans="1:21" s="39" customFormat="1" ht="99.75" x14ac:dyDescent="0.5">
      <c r="A174" s="2">
        <f t="shared" si="40"/>
        <v>138</v>
      </c>
      <c r="B174" s="59" t="s">
        <v>581</v>
      </c>
      <c r="C174" s="51" t="s">
        <v>582</v>
      </c>
      <c r="D174" s="3">
        <v>2018</v>
      </c>
      <c r="E174" s="3">
        <v>2020</v>
      </c>
      <c r="F174" s="52">
        <v>2751.79</v>
      </c>
      <c r="G174" s="4">
        <v>0.32</v>
      </c>
      <c r="H174" s="4">
        <v>0</v>
      </c>
      <c r="I174" s="4">
        <f t="shared" si="42"/>
        <v>2475.2399999999998</v>
      </c>
      <c r="J174" s="4">
        <v>2475.2399999999998</v>
      </c>
      <c r="K174" s="4"/>
      <c r="L174" s="4"/>
      <c r="M174" s="4"/>
      <c r="N174" s="38"/>
      <c r="O174" s="38"/>
      <c r="P174" s="38"/>
      <c r="Q174" s="38"/>
      <c r="R174" s="38"/>
      <c r="S174" s="38"/>
      <c r="T174" s="38"/>
      <c r="U174" s="38"/>
    </row>
    <row r="175" spans="1:21" s="39" customFormat="1" ht="77.25" customHeight="1" x14ac:dyDescent="0.5">
      <c r="A175" s="2">
        <f t="shared" si="40"/>
        <v>139</v>
      </c>
      <c r="B175" s="59" t="s">
        <v>583</v>
      </c>
      <c r="C175" s="51" t="s">
        <v>584</v>
      </c>
      <c r="D175" s="3">
        <v>2018</v>
      </c>
      <c r="E175" s="3">
        <v>2020</v>
      </c>
      <c r="F175" s="52">
        <v>2745.74</v>
      </c>
      <c r="G175" s="4">
        <v>0.32</v>
      </c>
      <c r="H175" s="4">
        <v>0</v>
      </c>
      <c r="I175" s="4">
        <f t="shared" si="42"/>
        <v>2676.45</v>
      </c>
      <c r="J175" s="4">
        <v>2676.45</v>
      </c>
      <c r="K175" s="4"/>
      <c r="L175" s="4"/>
      <c r="M175" s="4"/>
      <c r="N175" s="38"/>
      <c r="O175" s="38"/>
      <c r="P175" s="38"/>
      <c r="Q175" s="38"/>
      <c r="R175" s="38"/>
      <c r="S175" s="38"/>
      <c r="T175" s="38"/>
      <c r="U175" s="38"/>
    </row>
    <row r="176" spans="1:21" s="39" customFormat="1" ht="66.75" x14ac:dyDescent="0.5">
      <c r="A176" s="2">
        <f t="shared" si="40"/>
        <v>140</v>
      </c>
      <c r="B176" s="59" t="s">
        <v>2650</v>
      </c>
      <c r="C176" s="51" t="s">
        <v>587</v>
      </c>
      <c r="D176" s="3">
        <v>2020</v>
      </c>
      <c r="E176" s="3">
        <v>2020</v>
      </c>
      <c r="F176" s="52">
        <v>1516.1</v>
      </c>
      <c r="G176" s="4">
        <v>0</v>
      </c>
      <c r="H176" s="4">
        <v>1.26</v>
      </c>
      <c r="I176" s="4">
        <f t="shared" si="42"/>
        <v>892.63980000000004</v>
      </c>
      <c r="J176" s="4">
        <v>892.63980000000004</v>
      </c>
      <c r="K176" s="4"/>
      <c r="L176" s="4"/>
      <c r="M176" s="4"/>
      <c r="N176" s="38"/>
      <c r="O176" s="38"/>
      <c r="P176" s="38"/>
      <c r="Q176" s="38"/>
      <c r="R176" s="38"/>
      <c r="S176" s="38"/>
      <c r="T176" s="38"/>
      <c r="U176" s="38"/>
    </row>
    <row r="177" spans="1:21" s="39" customFormat="1" ht="132.75" x14ac:dyDescent="0.5">
      <c r="A177" s="2">
        <f t="shared" si="40"/>
        <v>141</v>
      </c>
      <c r="B177" s="59" t="s">
        <v>2649</v>
      </c>
      <c r="C177" s="51" t="s">
        <v>588</v>
      </c>
      <c r="D177" s="3">
        <v>2020</v>
      </c>
      <c r="E177" s="3">
        <v>2020</v>
      </c>
      <c r="F177" s="52">
        <v>487.06</v>
      </c>
      <c r="G177" s="4">
        <v>0</v>
      </c>
      <c r="H177" s="4">
        <v>0.4</v>
      </c>
      <c r="I177" s="4">
        <f t="shared" si="42"/>
        <v>405</v>
      </c>
      <c r="J177" s="4">
        <v>405</v>
      </c>
      <c r="K177" s="4"/>
      <c r="L177" s="4"/>
      <c r="M177" s="4"/>
      <c r="N177" s="38"/>
      <c r="O177" s="38"/>
      <c r="P177" s="38"/>
      <c r="Q177" s="38"/>
      <c r="R177" s="38"/>
      <c r="S177" s="38"/>
      <c r="T177" s="38"/>
      <c r="U177" s="38"/>
    </row>
    <row r="178" spans="1:21" s="39" customFormat="1" ht="132.75" x14ac:dyDescent="0.5">
      <c r="A178" s="2">
        <f t="shared" si="40"/>
        <v>142</v>
      </c>
      <c r="B178" s="59" t="s">
        <v>2651</v>
      </c>
      <c r="C178" s="51" t="s">
        <v>589</v>
      </c>
      <c r="D178" s="3">
        <v>2020</v>
      </c>
      <c r="E178" s="3">
        <v>2020</v>
      </c>
      <c r="F178" s="52">
        <v>487.06</v>
      </c>
      <c r="G178" s="4">
        <v>0</v>
      </c>
      <c r="H178" s="4">
        <v>0.4</v>
      </c>
      <c r="I178" s="4">
        <f t="shared" si="42"/>
        <v>415</v>
      </c>
      <c r="J178" s="4">
        <v>415</v>
      </c>
      <c r="K178" s="4"/>
      <c r="L178" s="4"/>
      <c r="M178" s="4"/>
      <c r="N178" s="38"/>
      <c r="O178" s="38"/>
      <c r="P178" s="38"/>
      <c r="Q178" s="38"/>
      <c r="R178" s="38"/>
      <c r="S178" s="38"/>
      <c r="T178" s="38"/>
      <c r="U178" s="38"/>
    </row>
    <row r="179" spans="1:21" s="39" customFormat="1" ht="66.75" x14ac:dyDescent="0.5">
      <c r="A179" s="2">
        <f t="shared" si="40"/>
        <v>143</v>
      </c>
      <c r="B179" s="59" t="s">
        <v>2654</v>
      </c>
      <c r="C179" s="51" t="s">
        <v>590</v>
      </c>
      <c r="D179" s="3">
        <v>2020</v>
      </c>
      <c r="E179" s="3">
        <v>2021</v>
      </c>
      <c r="F179" s="52">
        <v>6845.87</v>
      </c>
      <c r="G179" s="4">
        <v>0</v>
      </c>
      <c r="H179" s="4">
        <v>0</v>
      </c>
      <c r="I179" s="4">
        <f t="shared" si="42"/>
        <v>6245.87</v>
      </c>
      <c r="J179" s="4">
        <v>6245.87</v>
      </c>
      <c r="K179" s="4"/>
      <c r="L179" s="4"/>
      <c r="M179" s="4"/>
      <c r="N179" s="38"/>
      <c r="O179" s="38"/>
      <c r="P179" s="38"/>
      <c r="Q179" s="38"/>
      <c r="R179" s="38"/>
      <c r="S179" s="38"/>
      <c r="T179" s="38"/>
      <c r="U179" s="38"/>
    </row>
    <row r="180" spans="1:21" s="39" customFormat="1" ht="132.75" x14ac:dyDescent="0.5">
      <c r="A180" s="2">
        <f t="shared" si="40"/>
        <v>144</v>
      </c>
      <c r="B180" s="59" t="s">
        <v>2652</v>
      </c>
      <c r="C180" s="51" t="s">
        <v>591</v>
      </c>
      <c r="D180" s="3">
        <v>2020</v>
      </c>
      <c r="E180" s="3">
        <v>2020</v>
      </c>
      <c r="F180" s="52">
        <v>259.85000000000002</v>
      </c>
      <c r="G180" s="4">
        <v>0.21</v>
      </c>
      <c r="H180" s="4">
        <v>0</v>
      </c>
      <c r="I180" s="4">
        <f t="shared" si="42"/>
        <v>235.47</v>
      </c>
      <c r="J180" s="4">
        <v>235.47</v>
      </c>
      <c r="K180" s="4"/>
      <c r="L180" s="4"/>
      <c r="M180" s="4"/>
      <c r="N180" s="38"/>
      <c r="O180" s="38"/>
      <c r="P180" s="38"/>
      <c r="Q180" s="38"/>
      <c r="R180" s="38"/>
      <c r="S180" s="38"/>
      <c r="T180" s="38"/>
      <c r="U180" s="38"/>
    </row>
    <row r="181" spans="1:21" s="39" customFormat="1" ht="104.25" customHeight="1" x14ac:dyDescent="0.5">
      <c r="A181" s="2">
        <f t="shared" si="40"/>
        <v>145</v>
      </c>
      <c r="B181" s="59" t="s">
        <v>592</v>
      </c>
      <c r="C181" s="51" t="s">
        <v>593</v>
      </c>
      <c r="D181" s="3">
        <v>2020</v>
      </c>
      <c r="E181" s="3">
        <v>2020</v>
      </c>
      <c r="F181" s="52">
        <v>963.49</v>
      </c>
      <c r="G181" s="4">
        <v>0</v>
      </c>
      <c r="H181" s="4">
        <v>0.8</v>
      </c>
      <c r="I181" s="4">
        <f t="shared" si="42"/>
        <v>963.49</v>
      </c>
      <c r="J181" s="4">
        <v>963.49</v>
      </c>
      <c r="K181" s="4"/>
      <c r="L181" s="4"/>
      <c r="M181" s="4"/>
      <c r="N181" s="38"/>
      <c r="O181" s="38"/>
      <c r="P181" s="38"/>
      <c r="Q181" s="38"/>
      <c r="R181" s="38"/>
      <c r="S181" s="38"/>
      <c r="T181" s="38"/>
      <c r="U181" s="38"/>
    </row>
    <row r="182" spans="1:21" s="39" customFormat="1" ht="99" customHeight="1" x14ac:dyDescent="0.5">
      <c r="A182" s="2">
        <f t="shared" si="40"/>
        <v>146</v>
      </c>
      <c r="B182" s="59" t="s">
        <v>594</v>
      </c>
      <c r="C182" s="51" t="s">
        <v>595</v>
      </c>
      <c r="D182" s="3">
        <v>2020</v>
      </c>
      <c r="E182" s="3">
        <v>2020</v>
      </c>
      <c r="F182" s="52">
        <v>241.07</v>
      </c>
      <c r="G182" s="4">
        <v>0.18</v>
      </c>
      <c r="H182" s="4">
        <v>0</v>
      </c>
      <c r="I182" s="4">
        <f t="shared" si="42"/>
        <v>197.95</v>
      </c>
      <c r="J182" s="4">
        <v>197.95</v>
      </c>
      <c r="K182" s="4"/>
      <c r="L182" s="4"/>
      <c r="M182" s="4"/>
      <c r="N182" s="38"/>
      <c r="O182" s="38"/>
      <c r="P182" s="38"/>
      <c r="Q182" s="38"/>
      <c r="R182" s="38"/>
      <c r="S182" s="38"/>
      <c r="T182" s="38"/>
      <c r="U182" s="38"/>
    </row>
    <row r="183" spans="1:21" s="39" customFormat="1" ht="108" customHeight="1" x14ac:dyDescent="0.5">
      <c r="A183" s="2">
        <f t="shared" si="40"/>
        <v>147</v>
      </c>
      <c r="B183" s="59" t="s">
        <v>596</v>
      </c>
      <c r="C183" s="51" t="s">
        <v>597</v>
      </c>
      <c r="D183" s="3">
        <v>2020</v>
      </c>
      <c r="E183" s="3">
        <v>2020</v>
      </c>
      <c r="F183" s="52">
        <v>682.69</v>
      </c>
      <c r="G183" s="4">
        <v>0.52</v>
      </c>
      <c r="H183" s="4">
        <v>0</v>
      </c>
      <c r="I183" s="4">
        <f t="shared" si="42"/>
        <v>682.69</v>
      </c>
      <c r="J183" s="4">
        <v>682.69</v>
      </c>
      <c r="K183" s="4"/>
      <c r="L183" s="4"/>
      <c r="M183" s="4"/>
      <c r="N183" s="38"/>
      <c r="O183" s="38"/>
      <c r="P183" s="38"/>
      <c r="Q183" s="38"/>
      <c r="R183" s="38"/>
      <c r="S183" s="38"/>
      <c r="T183" s="38"/>
      <c r="U183" s="38"/>
    </row>
    <row r="184" spans="1:21" s="39" customFormat="1" ht="66.75" x14ac:dyDescent="0.5">
      <c r="A184" s="2">
        <f t="shared" si="40"/>
        <v>148</v>
      </c>
      <c r="B184" s="59" t="s">
        <v>598</v>
      </c>
      <c r="C184" s="51" t="s">
        <v>599</v>
      </c>
      <c r="D184" s="3">
        <v>2020</v>
      </c>
      <c r="E184" s="3">
        <v>2020</v>
      </c>
      <c r="F184" s="52">
        <v>320.3</v>
      </c>
      <c r="G184" s="4">
        <v>0.24</v>
      </c>
      <c r="H184" s="4">
        <v>0</v>
      </c>
      <c r="I184" s="4">
        <f t="shared" si="42"/>
        <v>293.37</v>
      </c>
      <c r="J184" s="4">
        <v>293.37</v>
      </c>
      <c r="K184" s="4"/>
      <c r="L184" s="4"/>
      <c r="M184" s="4"/>
      <c r="N184" s="38"/>
      <c r="O184" s="38"/>
      <c r="P184" s="38"/>
      <c r="Q184" s="38"/>
      <c r="R184" s="38"/>
      <c r="S184" s="38"/>
      <c r="T184" s="38"/>
      <c r="U184" s="38"/>
    </row>
    <row r="185" spans="1:21" s="39" customFormat="1" ht="99.75" x14ac:dyDescent="0.5">
      <c r="A185" s="2">
        <f t="shared" si="40"/>
        <v>149</v>
      </c>
      <c r="B185" s="59" t="s">
        <v>2653</v>
      </c>
      <c r="C185" s="51" t="s">
        <v>600</v>
      </c>
      <c r="D185" s="3">
        <v>2020</v>
      </c>
      <c r="E185" s="3">
        <v>2020</v>
      </c>
      <c r="F185" s="52">
        <v>487.06</v>
      </c>
      <c r="G185" s="4">
        <v>0</v>
      </c>
      <c r="H185" s="4">
        <v>0.4</v>
      </c>
      <c r="I185" s="4">
        <f t="shared" si="42"/>
        <v>446.03</v>
      </c>
      <c r="J185" s="4">
        <v>446.03</v>
      </c>
      <c r="K185" s="4"/>
      <c r="L185" s="4"/>
      <c r="M185" s="4"/>
      <c r="N185" s="38"/>
      <c r="O185" s="38"/>
      <c r="P185" s="38"/>
      <c r="Q185" s="38"/>
      <c r="R185" s="38"/>
      <c r="S185" s="38"/>
      <c r="T185" s="38"/>
      <c r="U185" s="38"/>
    </row>
    <row r="186" spans="1:21" s="39" customFormat="1" ht="39.75" customHeight="1" x14ac:dyDescent="0.5">
      <c r="A186" s="2"/>
      <c r="B186" s="20" t="s">
        <v>603</v>
      </c>
      <c r="C186" s="23"/>
      <c r="D186" s="3"/>
      <c r="E186" s="28"/>
      <c r="F186" s="26">
        <f t="shared" ref="F186:M186" si="43">SUM(F187:F209)</f>
        <v>59703.058039999982</v>
      </c>
      <c r="G186" s="26">
        <f t="shared" si="43"/>
        <v>2.34</v>
      </c>
      <c r="H186" s="26">
        <f t="shared" si="43"/>
        <v>7.3000000000000007</v>
      </c>
      <c r="I186" s="26">
        <f t="shared" si="43"/>
        <v>26326.951699999998</v>
      </c>
      <c r="J186" s="26">
        <f t="shared" si="43"/>
        <v>26326.951699999998</v>
      </c>
      <c r="K186" s="26">
        <f t="shared" si="43"/>
        <v>0</v>
      </c>
      <c r="L186" s="26">
        <f t="shared" si="43"/>
        <v>0</v>
      </c>
      <c r="M186" s="26">
        <f t="shared" si="43"/>
        <v>0</v>
      </c>
    </row>
    <row r="187" spans="1:21" s="39" customFormat="1" ht="66.75" x14ac:dyDescent="0.5">
      <c r="A187" s="2">
        <f t="shared" si="40"/>
        <v>150</v>
      </c>
      <c r="B187" s="59" t="s">
        <v>604</v>
      </c>
      <c r="C187" s="51" t="s">
        <v>605</v>
      </c>
      <c r="D187" s="3">
        <v>2014</v>
      </c>
      <c r="E187" s="3">
        <v>2020</v>
      </c>
      <c r="F187" s="52">
        <v>30515.05</v>
      </c>
      <c r="G187" s="4">
        <v>0</v>
      </c>
      <c r="H187" s="4">
        <v>1.26</v>
      </c>
      <c r="I187" s="4">
        <f t="shared" ref="I187:I209" si="44">J187+K187+L187</f>
        <v>1527.5</v>
      </c>
      <c r="J187" s="4">
        <v>1527.5</v>
      </c>
      <c r="K187" s="4"/>
      <c r="L187" s="4"/>
      <c r="M187" s="4"/>
      <c r="N187" s="38"/>
      <c r="O187" s="38"/>
      <c r="P187" s="38"/>
      <c r="Q187" s="38"/>
      <c r="R187" s="38"/>
      <c r="S187" s="38"/>
      <c r="T187" s="38"/>
      <c r="U187" s="38"/>
    </row>
    <row r="188" spans="1:21" s="39" customFormat="1" ht="63.75" customHeight="1" x14ac:dyDescent="0.5">
      <c r="A188" s="2">
        <f t="shared" si="40"/>
        <v>151</v>
      </c>
      <c r="B188" s="59" t="s">
        <v>2669</v>
      </c>
      <c r="C188" s="51" t="s">
        <v>619</v>
      </c>
      <c r="D188" s="3">
        <v>2018</v>
      </c>
      <c r="E188" s="3">
        <v>2021</v>
      </c>
      <c r="F188" s="52">
        <v>2652.82</v>
      </c>
      <c r="G188" s="4">
        <v>0</v>
      </c>
      <c r="H188" s="4">
        <v>0</v>
      </c>
      <c r="I188" s="4">
        <f t="shared" si="44"/>
        <v>552.82000000000005</v>
      </c>
      <c r="J188" s="4">
        <v>552.82000000000005</v>
      </c>
      <c r="K188" s="4"/>
      <c r="L188" s="4"/>
      <c r="M188" s="4"/>
      <c r="N188" s="38"/>
      <c r="O188" s="38"/>
      <c r="P188" s="38"/>
      <c r="Q188" s="38"/>
      <c r="R188" s="38"/>
      <c r="S188" s="38"/>
      <c r="T188" s="38"/>
      <c r="U188" s="38"/>
    </row>
    <row r="189" spans="1:21" s="39" customFormat="1" ht="66.75" x14ac:dyDescent="0.5">
      <c r="A189" s="2">
        <f t="shared" si="40"/>
        <v>152</v>
      </c>
      <c r="B189" s="59" t="s">
        <v>626</v>
      </c>
      <c r="C189" s="51" t="s">
        <v>627</v>
      </c>
      <c r="D189" s="3">
        <v>2019</v>
      </c>
      <c r="E189" s="3">
        <v>2020</v>
      </c>
      <c r="F189" s="52">
        <v>3389.49</v>
      </c>
      <c r="G189" s="4">
        <v>0.7</v>
      </c>
      <c r="H189" s="4">
        <v>0</v>
      </c>
      <c r="I189" s="4">
        <f t="shared" si="44"/>
        <v>2939.07</v>
      </c>
      <c r="J189" s="4">
        <v>2939.07</v>
      </c>
      <c r="K189" s="4"/>
      <c r="L189" s="4"/>
      <c r="M189" s="4"/>
      <c r="N189" s="38"/>
      <c r="O189" s="38"/>
      <c r="P189" s="38"/>
      <c r="Q189" s="38"/>
      <c r="R189" s="38"/>
      <c r="S189" s="38"/>
      <c r="T189" s="38"/>
      <c r="U189" s="38"/>
    </row>
    <row r="190" spans="1:21" s="39" customFormat="1" ht="66.75" x14ac:dyDescent="0.5">
      <c r="A190" s="2">
        <f t="shared" si="40"/>
        <v>153</v>
      </c>
      <c r="B190" s="59" t="s">
        <v>628</v>
      </c>
      <c r="C190" s="51" t="s">
        <v>629</v>
      </c>
      <c r="D190" s="3">
        <v>2017</v>
      </c>
      <c r="E190" s="3">
        <v>2020</v>
      </c>
      <c r="F190" s="52">
        <v>3783.85</v>
      </c>
      <c r="G190" s="4">
        <v>0</v>
      </c>
      <c r="H190" s="4">
        <v>0.25</v>
      </c>
      <c r="I190" s="4">
        <f t="shared" si="44"/>
        <v>3767.18</v>
      </c>
      <c r="J190" s="4">
        <v>3767.18</v>
      </c>
      <c r="K190" s="4"/>
      <c r="L190" s="4"/>
      <c r="M190" s="4"/>
      <c r="N190" s="38"/>
      <c r="O190" s="38"/>
      <c r="P190" s="38"/>
      <c r="Q190" s="38"/>
      <c r="R190" s="38"/>
      <c r="S190" s="38"/>
      <c r="T190" s="38"/>
      <c r="U190" s="38"/>
    </row>
    <row r="191" spans="1:21" s="39" customFormat="1" ht="66.75" x14ac:dyDescent="0.5">
      <c r="A191" s="2">
        <f t="shared" si="40"/>
        <v>154</v>
      </c>
      <c r="B191" s="59" t="s">
        <v>630</v>
      </c>
      <c r="C191" s="51" t="s">
        <v>631</v>
      </c>
      <c r="D191" s="3">
        <v>2015</v>
      </c>
      <c r="E191" s="3">
        <v>2020</v>
      </c>
      <c r="F191" s="52">
        <v>1431.07</v>
      </c>
      <c r="G191" s="4">
        <v>0</v>
      </c>
      <c r="H191" s="4">
        <v>0</v>
      </c>
      <c r="I191" s="4">
        <f t="shared" si="44"/>
        <v>1421.07</v>
      </c>
      <c r="J191" s="4">
        <v>1421.07</v>
      </c>
      <c r="K191" s="4"/>
      <c r="L191" s="4"/>
      <c r="M191" s="4"/>
      <c r="N191" s="38"/>
      <c r="O191" s="38"/>
      <c r="P191" s="38"/>
      <c r="Q191" s="38"/>
      <c r="R191" s="38"/>
      <c r="S191" s="38"/>
      <c r="T191" s="38"/>
      <c r="U191" s="38"/>
    </row>
    <row r="192" spans="1:21" s="39" customFormat="1" ht="66.75" x14ac:dyDescent="0.5">
      <c r="A192" s="2">
        <f t="shared" si="40"/>
        <v>155</v>
      </c>
      <c r="B192" s="59" t="s">
        <v>632</v>
      </c>
      <c r="C192" s="51" t="s">
        <v>633</v>
      </c>
      <c r="D192" s="3">
        <v>2018</v>
      </c>
      <c r="E192" s="3">
        <v>2020</v>
      </c>
      <c r="F192" s="52">
        <v>2262.3000000000002</v>
      </c>
      <c r="G192" s="4">
        <v>0.4</v>
      </c>
      <c r="H192" s="4">
        <v>0</v>
      </c>
      <c r="I192" s="4">
        <f t="shared" si="44"/>
        <v>2013.14</v>
      </c>
      <c r="J192" s="4">
        <v>2013.14</v>
      </c>
      <c r="K192" s="4"/>
      <c r="L192" s="4"/>
      <c r="M192" s="4"/>
      <c r="N192" s="38"/>
      <c r="O192" s="38"/>
      <c r="P192" s="38"/>
      <c r="Q192" s="38"/>
      <c r="R192" s="38"/>
      <c r="S192" s="38"/>
      <c r="T192" s="38"/>
      <c r="U192" s="38"/>
    </row>
    <row r="193" spans="1:21" s="39" customFormat="1" ht="66.75" x14ac:dyDescent="0.5">
      <c r="A193" s="2">
        <f t="shared" si="40"/>
        <v>156</v>
      </c>
      <c r="B193" s="59" t="s">
        <v>636</v>
      </c>
      <c r="C193" s="51" t="s">
        <v>637</v>
      </c>
      <c r="D193" s="3">
        <v>2015</v>
      </c>
      <c r="E193" s="3">
        <v>2020</v>
      </c>
      <c r="F193" s="52">
        <v>859.59</v>
      </c>
      <c r="G193" s="4">
        <v>0</v>
      </c>
      <c r="H193" s="4">
        <v>0</v>
      </c>
      <c r="I193" s="4">
        <f t="shared" si="44"/>
        <v>854.88</v>
      </c>
      <c r="J193" s="4">
        <v>854.88</v>
      </c>
      <c r="K193" s="4"/>
      <c r="L193" s="4"/>
      <c r="M193" s="4"/>
      <c r="N193" s="38"/>
      <c r="O193" s="38"/>
      <c r="P193" s="38"/>
      <c r="Q193" s="38"/>
      <c r="R193" s="38"/>
      <c r="S193" s="38"/>
      <c r="T193" s="38"/>
      <c r="U193" s="38"/>
    </row>
    <row r="194" spans="1:21" s="39" customFormat="1" ht="66.75" x14ac:dyDescent="0.5">
      <c r="A194" s="2">
        <f t="shared" si="40"/>
        <v>157</v>
      </c>
      <c r="B194" s="59" t="s">
        <v>638</v>
      </c>
      <c r="C194" s="51" t="s">
        <v>639</v>
      </c>
      <c r="D194" s="3">
        <v>2020</v>
      </c>
      <c r="E194" s="3">
        <v>2020</v>
      </c>
      <c r="F194" s="4">
        <v>656.44441000000006</v>
      </c>
      <c r="G194" s="4">
        <v>0</v>
      </c>
      <c r="H194" s="4">
        <v>0.8</v>
      </c>
      <c r="I194" s="4">
        <f t="shared" si="44"/>
        <v>620.82370000000003</v>
      </c>
      <c r="J194" s="4">
        <v>620.82370000000003</v>
      </c>
      <c r="K194" s="4"/>
      <c r="L194" s="4"/>
      <c r="M194" s="4"/>
      <c r="N194" s="38"/>
      <c r="O194" s="38"/>
      <c r="P194" s="38"/>
      <c r="Q194" s="38"/>
      <c r="R194" s="38"/>
      <c r="S194" s="38"/>
      <c r="T194" s="38"/>
      <c r="U194" s="38"/>
    </row>
    <row r="195" spans="1:21" s="39" customFormat="1" ht="66.75" x14ac:dyDescent="0.5">
      <c r="A195" s="2">
        <f t="shared" si="40"/>
        <v>158</v>
      </c>
      <c r="B195" s="59" t="s">
        <v>2670</v>
      </c>
      <c r="C195" s="51" t="s">
        <v>640</v>
      </c>
      <c r="D195" s="3">
        <v>2020</v>
      </c>
      <c r="E195" s="3">
        <v>2020</v>
      </c>
      <c r="F195" s="52">
        <v>91.8262</v>
      </c>
      <c r="G195" s="4">
        <v>0.2</v>
      </c>
      <c r="H195" s="4">
        <v>0</v>
      </c>
      <c r="I195" s="4">
        <f t="shared" si="44"/>
        <v>64.709999999999994</v>
      </c>
      <c r="J195" s="4">
        <v>64.709999999999994</v>
      </c>
      <c r="K195" s="4"/>
      <c r="L195" s="4"/>
      <c r="M195" s="4"/>
      <c r="N195" s="38"/>
      <c r="O195" s="38"/>
      <c r="P195" s="38"/>
      <c r="Q195" s="38"/>
      <c r="R195" s="38"/>
      <c r="S195" s="38"/>
      <c r="T195" s="38"/>
      <c r="U195" s="38"/>
    </row>
    <row r="196" spans="1:21" s="39" customFormat="1" ht="66.75" x14ac:dyDescent="0.5">
      <c r="A196" s="2">
        <f t="shared" si="40"/>
        <v>159</v>
      </c>
      <c r="B196" s="59" t="s">
        <v>641</v>
      </c>
      <c r="C196" s="51" t="s">
        <v>642</v>
      </c>
      <c r="D196" s="3">
        <v>2020</v>
      </c>
      <c r="E196" s="3">
        <v>2020</v>
      </c>
      <c r="F196" s="52">
        <v>465.78742999999997</v>
      </c>
      <c r="G196" s="4">
        <v>0</v>
      </c>
      <c r="H196" s="4">
        <v>0.8</v>
      </c>
      <c r="I196" s="4">
        <f t="shared" si="44"/>
        <v>465.79</v>
      </c>
      <c r="J196" s="4">
        <v>465.79</v>
      </c>
      <c r="K196" s="4"/>
      <c r="L196" s="4"/>
      <c r="M196" s="4"/>
      <c r="N196" s="38"/>
      <c r="O196" s="38"/>
      <c r="P196" s="38"/>
      <c r="Q196" s="38"/>
      <c r="R196" s="38"/>
      <c r="S196" s="38"/>
      <c r="T196" s="38"/>
      <c r="U196" s="38"/>
    </row>
    <row r="197" spans="1:21" s="39" customFormat="1" ht="99.75" x14ac:dyDescent="0.5">
      <c r="A197" s="2">
        <f t="shared" si="40"/>
        <v>160</v>
      </c>
      <c r="B197" s="59" t="s">
        <v>2671</v>
      </c>
      <c r="C197" s="6" t="s">
        <v>643</v>
      </c>
      <c r="D197" s="3">
        <v>2019</v>
      </c>
      <c r="E197" s="3">
        <v>2020</v>
      </c>
      <c r="F197" s="52">
        <v>859.31</v>
      </c>
      <c r="G197" s="4">
        <v>0</v>
      </c>
      <c r="H197" s="4">
        <v>0.4</v>
      </c>
      <c r="I197" s="4">
        <f t="shared" si="44"/>
        <v>839.31</v>
      </c>
      <c r="J197" s="4">
        <v>839.31</v>
      </c>
      <c r="K197" s="4"/>
      <c r="L197" s="4"/>
      <c r="M197" s="4"/>
      <c r="N197" s="38"/>
      <c r="O197" s="38"/>
      <c r="P197" s="38"/>
      <c r="Q197" s="38"/>
      <c r="R197" s="38"/>
      <c r="S197" s="38"/>
      <c r="T197" s="38"/>
      <c r="U197" s="38"/>
    </row>
    <row r="198" spans="1:21" s="39" customFormat="1" ht="99.75" x14ac:dyDescent="0.5">
      <c r="A198" s="2">
        <f t="shared" si="40"/>
        <v>161</v>
      </c>
      <c r="B198" s="59" t="s">
        <v>644</v>
      </c>
      <c r="C198" s="51" t="s">
        <v>645</v>
      </c>
      <c r="D198" s="3">
        <v>2020</v>
      </c>
      <c r="E198" s="3">
        <v>2020</v>
      </c>
      <c r="F198" s="52">
        <v>2863.38</v>
      </c>
      <c r="G198" s="4">
        <v>0</v>
      </c>
      <c r="H198" s="4">
        <v>0</v>
      </c>
      <c r="I198" s="4">
        <f t="shared" si="44"/>
        <v>2863.38</v>
      </c>
      <c r="J198" s="4">
        <v>2863.38</v>
      </c>
      <c r="K198" s="4"/>
      <c r="L198" s="4"/>
      <c r="M198" s="4"/>
      <c r="N198" s="38"/>
      <c r="O198" s="38"/>
      <c r="P198" s="38"/>
      <c r="Q198" s="38"/>
      <c r="R198" s="38"/>
      <c r="S198" s="38"/>
      <c r="T198" s="38"/>
      <c r="U198" s="38"/>
    </row>
    <row r="199" spans="1:21" s="39" customFormat="1" ht="66.75" x14ac:dyDescent="0.5">
      <c r="A199" s="2">
        <f t="shared" si="40"/>
        <v>162</v>
      </c>
      <c r="B199" s="59" t="s">
        <v>646</v>
      </c>
      <c r="C199" s="6" t="s">
        <v>647</v>
      </c>
      <c r="D199" s="3">
        <v>2020</v>
      </c>
      <c r="E199" s="3">
        <v>2020</v>
      </c>
      <c r="F199" s="52">
        <v>1516.1</v>
      </c>
      <c r="G199" s="4">
        <v>0</v>
      </c>
      <c r="H199" s="4">
        <v>1.26</v>
      </c>
      <c r="I199" s="4">
        <f t="shared" si="44"/>
        <v>980.96</v>
      </c>
      <c r="J199" s="4">
        <v>980.96</v>
      </c>
      <c r="K199" s="4"/>
      <c r="L199" s="4"/>
      <c r="M199" s="4"/>
      <c r="N199" s="38"/>
      <c r="O199" s="38"/>
      <c r="P199" s="38"/>
      <c r="Q199" s="38"/>
      <c r="R199" s="38"/>
      <c r="S199" s="38"/>
      <c r="T199" s="38"/>
      <c r="U199" s="38"/>
    </row>
    <row r="200" spans="1:21" s="39" customFormat="1" ht="66.75" x14ac:dyDescent="0.5">
      <c r="A200" s="2">
        <f t="shared" si="40"/>
        <v>163</v>
      </c>
      <c r="B200" s="59" t="s">
        <v>648</v>
      </c>
      <c r="C200" s="6" t="s">
        <v>649</v>
      </c>
      <c r="D200" s="3">
        <v>2020</v>
      </c>
      <c r="E200" s="3">
        <v>2020</v>
      </c>
      <c r="F200" s="52">
        <v>769.91</v>
      </c>
      <c r="G200" s="4">
        <v>0</v>
      </c>
      <c r="H200" s="4">
        <v>0.5</v>
      </c>
      <c r="I200" s="4">
        <f t="shared" si="44"/>
        <v>631.96</v>
      </c>
      <c r="J200" s="4">
        <v>631.96</v>
      </c>
      <c r="K200" s="4"/>
      <c r="L200" s="4"/>
      <c r="M200" s="4"/>
      <c r="N200" s="38"/>
      <c r="O200" s="38"/>
      <c r="P200" s="38"/>
      <c r="Q200" s="38"/>
      <c r="R200" s="38"/>
      <c r="S200" s="38"/>
      <c r="T200" s="38"/>
      <c r="U200" s="38"/>
    </row>
    <row r="201" spans="1:21" s="39" customFormat="1" ht="99.75" x14ac:dyDescent="0.5">
      <c r="A201" s="2">
        <f t="shared" si="40"/>
        <v>164</v>
      </c>
      <c r="B201" s="59" t="s">
        <v>650</v>
      </c>
      <c r="C201" s="6" t="s">
        <v>651</v>
      </c>
      <c r="D201" s="3">
        <v>2020</v>
      </c>
      <c r="E201" s="3">
        <v>2020</v>
      </c>
      <c r="F201" s="52">
        <v>279.47000000000003</v>
      </c>
      <c r="G201" s="4">
        <v>0.21</v>
      </c>
      <c r="H201" s="4">
        <v>0</v>
      </c>
      <c r="I201" s="4">
        <f t="shared" si="44"/>
        <v>279.47000000000003</v>
      </c>
      <c r="J201" s="4">
        <v>279.47000000000003</v>
      </c>
      <c r="K201" s="4"/>
      <c r="L201" s="4"/>
      <c r="M201" s="4"/>
      <c r="N201" s="38"/>
      <c r="O201" s="38"/>
      <c r="P201" s="38"/>
      <c r="Q201" s="38"/>
      <c r="R201" s="38"/>
      <c r="S201" s="38"/>
      <c r="T201" s="38"/>
      <c r="U201" s="38"/>
    </row>
    <row r="202" spans="1:21" s="39" customFormat="1" ht="99.75" x14ac:dyDescent="0.5">
      <c r="A202" s="2">
        <f t="shared" si="40"/>
        <v>165</v>
      </c>
      <c r="B202" s="59" t="s">
        <v>652</v>
      </c>
      <c r="C202" s="6" t="s">
        <v>653</v>
      </c>
      <c r="D202" s="3">
        <v>2020</v>
      </c>
      <c r="E202" s="3">
        <v>2020</v>
      </c>
      <c r="F202" s="52">
        <v>1674.62</v>
      </c>
      <c r="G202" s="4">
        <v>0.39</v>
      </c>
      <c r="H202" s="4">
        <v>0.63</v>
      </c>
      <c r="I202" s="4">
        <f t="shared" si="44"/>
        <v>1674.62</v>
      </c>
      <c r="J202" s="4">
        <v>1674.62</v>
      </c>
      <c r="K202" s="4"/>
      <c r="L202" s="4"/>
      <c r="M202" s="4"/>
      <c r="N202" s="38"/>
      <c r="O202" s="38"/>
      <c r="P202" s="38"/>
      <c r="Q202" s="38"/>
      <c r="R202" s="38"/>
      <c r="S202" s="38"/>
      <c r="T202" s="38"/>
      <c r="U202" s="38"/>
    </row>
    <row r="203" spans="1:21" s="39" customFormat="1" ht="66.75" x14ac:dyDescent="0.5">
      <c r="A203" s="2">
        <f t="shared" si="40"/>
        <v>166</v>
      </c>
      <c r="B203" s="59" t="s">
        <v>654</v>
      </c>
      <c r="C203" s="6" t="s">
        <v>655</v>
      </c>
      <c r="D203" s="3">
        <v>2020</v>
      </c>
      <c r="E203" s="3">
        <v>2020</v>
      </c>
      <c r="F203" s="52">
        <v>390.27</v>
      </c>
      <c r="G203" s="4">
        <v>0</v>
      </c>
      <c r="H203" s="4">
        <v>0.25</v>
      </c>
      <c r="I203" s="4">
        <f t="shared" si="44"/>
        <v>390.27</v>
      </c>
      <c r="J203" s="4">
        <v>390.27</v>
      </c>
      <c r="K203" s="4"/>
      <c r="L203" s="4"/>
      <c r="M203" s="4"/>
      <c r="N203" s="38"/>
      <c r="O203" s="38"/>
      <c r="P203" s="38"/>
      <c r="Q203" s="38"/>
      <c r="R203" s="38"/>
      <c r="S203" s="38"/>
      <c r="T203" s="38"/>
      <c r="U203" s="38"/>
    </row>
    <row r="204" spans="1:21" s="39" customFormat="1" ht="66.75" x14ac:dyDescent="0.5">
      <c r="A204" s="2">
        <f t="shared" si="40"/>
        <v>167</v>
      </c>
      <c r="B204" s="59" t="s">
        <v>656</v>
      </c>
      <c r="C204" s="6" t="s">
        <v>657</v>
      </c>
      <c r="D204" s="3">
        <v>2020</v>
      </c>
      <c r="E204" s="3">
        <v>2020</v>
      </c>
      <c r="F204" s="52">
        <v>390.27</v>
      </c>
      <c r="G204" s="4">
        <v>0</v>
      </c>
      <c r="H204" s="4">
        <v>0.25</v>
      </c>
      <c r="I204" s="4">
        <f t="shared" si="44"/>
        <v>326.82</v>
      </c>
      <c r="J204" s="4">
        <v>326.82</v>
      </c>
      <c r="K204" s="4"/>
      <c r="L204" s="4"/>
      <c r="M204" s="4"/>
      <c r="N204" s="38"/>
      <c r="O204" s="38"/>
      <c r="P204" s="38"/>
      <c r="Q204" s="38"/>
      <c r="R204" s="38"/>
      <c r="S204" s="38"/>
      <c r="T204" s="38"/>
      <c r="U204" s="38"/>
    </row>
    <row r="205" spans="1:21" s="39" customFormat="1" ht="100.5" customHeight="1" x14ac:dyDescent="0.5">
      <c r="A205" s="2">
        <f t="shared" si="40"/>
        <v>168</v>
      </c>
      <c r="B205" s="59" t="s">
        <v>658</v>
      </c>
      <c r="C205" s="6" t="s">
        <v>659</v>
      </c>
      <c r="D205" s="3">
        <v>2020</v>
      </c>
      <c r="E205" s="3">
        <v>2021</v>
      </c>
      <c r="F205" s="52">
        <v>3004.41</v>
      </c>
      <c r="G205" s="4">
        <v>0</v>
      </c>
      <c r="H205" s="4">
        <v>0</v>
      </c>
      <c r="I205" s="4">
        <f t="shared" si="44"/>
        <v>2403.5279999999998</v>
      </c>
      <c r="J205" s="4">
        <v>2403.5279999999998</v>
      </c>
      <c r="K205" s="4"/>
      <c r="L205" s="4"/>
      <c r="M205" s="4"/>
      <c r="N205" s="38"/>
      <c r="O205" s="38"/>
      <c r="P205" s="38"/>
      <c r="Q205" s="38"/>
      <c r="R205" s="38"/>
      <c r="S205" s="38"/>
      <c r="T205" s="38"/>
      <c r="U205" s="38"/>
    </row>
    <row r="206" spans="1:21" s="39" customFormat="1" ht="66.75" x14ac:dyDescent="0.5">
      <c r="A206" s="2">
        <f t="shared" si="40"/>
        <v>169</v>
      </c>
      <c r="B206" s="59" t="s">
        <v>660</v>
      </c>
      <c r="C206" s="6" t="s">
        <v>661</v>
      </c>
      <c r="D206" s="3">
        <v>2020</v>
      </c>
      <c r="E206" s="3">
        <v>2020</v>
      </c>
      <c r="F206" s="52">
        <v>487.06</v>
      </c>
      <c r="G206" s="4">
        <v>0</v>
      </c>
      <c r="H206" s="4">
        <v>0.4</v>
      </c>
      <c r="I206" s="4">
        <f t="shared" si="44"/>
        <v>413.27</v>
      </c>
      <c r="J206" s="4">
        <v>413.27</v>
      </c>
      <c r="K206" s="4"/>
      <c r="L206" s="4"/>
      <c r="M206" s="4"/>
      <c r="N206" s="38"/>
      <c r="O206" s="38"/>
      <c r="P206" s="38"/>
      <c r="Q206" s="38"/>
      <c r="R206" s="38"/>
      <c r="S206" s="38"/>
      <c r="T206" s="38"/>
      <c r="U206" s="38"/>
    </row>
    <row r="207" spans="1:21" s="39" customFormat="1" ht="69.75" customHeight="1" x14ac:dyDescent="0.5">
      <c r="A207" s="2">
        <f t="shared" si="40"/>
        <v>170</v>
      </c>
      <c r="B207" s="59" t="s">
        <v>2672</v>
      </c>
      <c r="C207" s="6" t="s">
        <v>662</v>
      </c>
      <c r="D207" s="3">
        <v>2020</v>
      </c>
      <c r="E207" s="3">
        <v>2020</v>
      </c>
      <c r="F207" s="52">
        <v>390.27</v>
      </c>
      <c r="G207" s="4">
        <v>0</v>
      </c>
      <c r="H207" s="4">
        <v>0.25</v>
      </c>
      <c r="I207" s="4">
        <f t="shared" si="44"/>
        <v>326.82</v>
      </c>
      <c r="J207" s="4">
        <v>326.82</v>
      </c>
      <c r="K207" s="4"/>
      <c r="L207" s="4"/>
      <c r="M207" s="4"/>
      <c r="N207" s="38"/>
      <c r="O207" s="38"/>
      <c r="P207" s="38"/>
      <c r="Q207" s="38"/>
      <c r="R207" s="38"/>
      <c r="S207" s="38"/>
      <c r="T207" s="38"/>
      <c r="U207" s="38"/>
    </row>
    <row r="208" spans="1:21" s="39" customFormat="1" ht="132.75" x14ac:dyDescent="0.5">
      <c r="A208" s="2">
        <f t="shared" si="40"/>
        <v>171</v>
      </c>
      <c r="B208" s="59" t="s">
        <v>663</v>
      </c>
      <c r="C208" s="6" t="s">
        <v>664</v>
      </c>
      <c r="D208" s="3">
        <v>2020</v>
      </c>
      <c r="E208" s="3">
        <v>2020</v>
      </c>
      <c r="F208" s="52">
        <v>579.49</v>
      </c>
      <c r="G208" s="4">
        <v>0.44</v>
      </c>
      <c r="H208" s="4">
        <v>0</v>
      </c>
      <c r="I208" s="4">
        <f t="shared" si="44"/>
        <v>579.49</v>
      </c>
      <c r="J208" s="4">
        <v>579.49</v>
      </c>
      <c r="K208" s="4"/>
      <c r="L208" s="4"/>
      <c r="M208" s="4"/>
      <c r="N208" s="38"/>
      <c r="O208" s="38"/>
      <c r="P208" s="38"/>
      <c r="Q208" s="38"/>
      <c r="R208" s="38"/>
      <c r="S208" s="38"/>
      <c r="T208" s="38"/>
      <c r="U208" s="38"/>
    </row>
    <row r="209" spans="1:21" s="39" customFormat="1" ht="66.75" x14ac:dyDescent="0.5">
      <c r="A209" s="2">
        <f t="shared" si="40"/>
        <v>172</v>
      </c>
      <c r="B209" s="59" t="s">
        <v>2673</v>
      </c>
      <c r="C209" s="6" t="s">
        <v>665</v>
      </c>
      <c r="D209" s="3">
        <v>2020</v>
      </c>
      <c r="E209" s="3">
        <v>2020</v>
      </c>
      <c r="F209" s="52">
        <v>390.27</v>
      </c>
      <c r="G209" s="4">
        <v>0</v>
      </c>
      <c r="H209" s="4">
        <v>0.25</v>
      </c>
      <c r="I209" s="4">
        <f t="shared" si="44"/>
        <v>390.07</v>
      </c>
      <c r="J209" s="4">
        <v>390.07</v>
      </c>
      <c r="K209" s="4"/>
      <c r="L209" s="4"/>
      <c r="M209" s="4"/>
      <c r="N209" s="38"/>
      <c r="O209" s="38"/>
      <c r="P209" s="38"/>
      <c r="Q209" s="38"/>
      <c r="R209" s="38"/>
      <c r="S209" s="38"/>
      <c r="T209" s="38"/>
      <c r="U209" s="38"/>
    </row>
    <row r="210" spans="1:21" s="39" customFormat="1" ht="47.25" customHeight="1" x14ac:dyDescent="0.5">
      <c r="A210" s="2"/>
      <c r="B210" s="20" t="s">
        <v>666</v>
      </c>
      <c r="C210" s="23"/>
      <c r="D210" s="3"/>
      <c r="E210" s="28"/>
      <c r="F210" s="26">
        <f t="shared" ref="F210:M210" si="45">SUM(F211:F211)</f>
        <v>3873.72</v>
      </c>
      <c r="G210" s="26">
        <f t="shared" si="45"/>
        <v>0</v>
      </c>
      <c r="H210" s="26">
        <f t="shared" si="45"/>
        <v>0</v>
      </c>
      <c r="I210" s="26">
        <f t="shared" si="45"/>
        <v>575.70000000000005</v>
      </c>
      <c r="J210" s="26">
        <f t="shared" si="45"/>
        <v>575.70000000000005</v>
      </c>
      <c r="K210" s="26">
        <f t="shared" si="45"/>
        <v>0</v>
      </c>
      <c r="L210" s="26">
        <f t="shared" si="45"/>
        <v>0</v>
      </c>
      <c r="M210" s="26">
        <f t="shared" si="45"/>
        <v>0</v>
      </c>
    </row>
    <row r="211" spans="1:21" s="39" customFormat="1" ht="99" x14ac:dyDescent="0.5">
      <c r="A211" s="2">
        <f t="shared" ref="A211:A273" si="46">IF(A210&gt;0,A210+1,A209+1)</f>
        <v>173</v>
      </c>
      <c r="B211" s="17" t="s">
        <v>667</v>
      </c>
      <c r="C211" s="51" t="s">
        <v>668</v>
      </c>
      <c r="D211" s="3">
        <v>2016</v>
      </c>
      <c r="E211" s="3">
        <v>2022</v>
      </c>
      <c r="F211" s="52">
        <v>3873.72</v>
      </c>
      <c r="G211" s="4">
        <v>0</v>
      </c>
      <c r="H211" s="4">
        <v>0</v>
      </c>
      <c r="I211" s="4">
        <f>J211+K211+L211</f>
        <v>575.70000000000005</v>
      </c>
      <c r="J211" s="4">
        <v>575.70000000000005</v>
      </c>
      <c r="K211" s="4"/>
      <c r="L211" s="4"/>
      <c r="M211" s="4"/>
      <c r="N211" s="38"/>
      <c r="O211" s="38"/>
      <c r="P211" s="38"/>
      <c r="Q211" s="38"/>
      <c r="R211" s="38"/>
      <c r="S211" s="38"/>
      <c r="T211" s="38"/>
      <c r="U211" s="38"/>
    </row>
    <row r="212" spans="1:21" s="39" customFormat="1" ht="37.5" customHeight="1" x14ac:dyDescent="0.5">
      <c r="A212" s="2"/>
      <c r="B212" s="20" t="s">
        <v>673</v>
      </c>
      <c r="C212" s="23"/>
      <c r="D212" s="3"/>
      <c r="E212" s="28"/>
      <c r="F212" s="26">
        <f t="shared" ref="F212:M212" si="47">SUM(F213:F219)</f>
        <v>28826.92</v>
      </c>
      <c r="G212" s="26">
        <f t="shared" si="47"/>
        <v>0</v>
      </c>
      <c r="H212" s="26">
        <f t="shared" si="47"/>
        <v>1.65</v>
      </c>
      <c r="I212" s="26">
        <f t="shared" si="47"/>
        <v>22962.198099999998</v>
      </c>
      <c r="J212" s="26">
        <f t="shared" si="47"/>
        <v>22962.198099999998</v>
      </c>
      <c r="K212" s="26">
        <f t="shared" si="47"/>
        <v>0</v>
      </c>
      <c r="L212" s="26">
        <f t="shared" si="47"/>
        <v>0</v>
      </c>
      <c r="M212" s="26">
        <f t="shared" si="47"/>
        <v>0</v>
      </c>
    </row>
    <row r="213" spans="1:21" s="39" customFormat="1" ht="66.75" x14ac:dyDescent="0.5">
      <c r="A213" s="2">
        <f t="shared" si="46"/>
        <v>174</v>
      </c>
      <c r="B213" s="59" t="s">
        <v>678</v>
      </c>
      <c r="C213" s="51" t="s">
        <v>679</v>
      </c>
      <c r="D213" s="3">
        <v>2018</v>
      </c>
      <c r="E213" s="3">
        <v>2020</v>
      </c>
      <c r="F213" s="52">
        <v>1478.44</v>
      </c>
      <c r="G213" s="4">
        <v>0</v>
      </c>
      <c r="H213" s="4">
        <v>1</v>
      </c>
      <c r="I213" s="4">
        <f t="shared" ref="I213:I219" si="48">J213+K213+L213</f>
        <v>1334.74</v>
      </c>
      <c r="J213" s="4">
        <v>1334.74</v>
      </c>
      <c r="K213" s="4"/>
      <c r="L213" s="4"/>
      <c r="M213" s="4"/>
      <c r="N213" s="38"/>
      <c r="O213" s="38"/>
      <c r="P213" s="38"/>
      <c r="Q213" s="38"/>
      <c r="R213" s="38"/>
      <c r="S213" s="38"/>
      <c r="T213" s="38"/>
      <c r="U213" s="38"/>
    </row>
    <row r="214" spans="1:21" s="39" customFormat="1" ht="66.75" x14ac:dyDescent="0.5">
      <c r="A214" s="2">
        <f t="shared" si="46"/>
        <v>175</v>
      </c>
      <c r="B214" s="59" t="s">
        <v>682</v>
      </c>
      <c r="C214" s="51" t="s">
        <v>683</v>
      </c>
      <c r="D214" s="3">
        <v>2020</v>
      </c>
      <c r="E214" s="3">
        <v>2020</v>
      </c>
      <c r="F214" s="52">
        <v>859.31</v>
      </c>
      <c r="G214" s="4">
        <v>0</v>
      </c>
      <c r="H214" s="4">
        <v>0.4</v>
      </c>
      <c r="I214" s="4">
        <f t="shared" si="48"/>
        <v>448.89</v>
      </c>
      <c r="J214" s="4">
        <v>448.89</v>
      </c>
      <c r="K214" s="4"/>
      <c r="L214" s="4"/>
      <c r="M214" s="4"/>
      <c r="N214" s="38"/>
      <c r="O214" s="38"/>
      <c r="P214" s="38"/>
      <c r="Q214" s="38"/>
      <c r="R214" s="38"/>
      <c r="S214" s="38"/>
      <c r="T214" s="38"/>
      <c r="U214" s="38"/>
    </row>
    <row r="215" spans="1:21" s="39" customFormat="1" ht="63.75" customHeight="1" x14ac:dyDescent="0.5">
      <c r="A215" s="2">
        <f t="shared" si="46"/>
        <v>176</v>
      </c>
      <c r="B215" s="59" t="s">
        <v>2674</v>
      </c>
      <c r="C215" s="51" t="s">
        <v>684</v>
      </c>
      <c r="D215" s="3">
        <v>2020</v>
      </c>
      <c r="E215" s="3">
        <v>2021</v>
      </c>
      <c r="F215" s="52">
        <v>2312.98</v>
      </c>
      <c r="G215" s="4">
        <v>0</v>
      </c>
      <c r="H215" s="4">
        <v>0</v>
      </c>
      <c r="I215" s="4">
        <f t="shared" si="48"/>
        <v>1820.38</v>
      </c>
      <c r="J215" s="4">
        <v>1820.38</v>
      </c>
      <c r="K215" s="4"/>
      <c r="L215" s="4"/>
      <c r="M215" s="4"/>
      <c r="N215" s="38"/>
      <c r="O215" s="38"/>
      <c r="P215" s="38"/>
      <c r="Q215" s="38"/>
      <c r="R215" s="38"/>
      <c r="S215" s="38"/>
      <c r="T215" s="38"/>
      <c r="U215" s="38"/>
    </row>
    <row r="216" spans="1:21" s="39" customFormat="1" ht="99.75" x14ac:dyDescent="0.5">
      <c r="A216" s="2">
        <f t="shared" si="46"/>
        <v>177</v>
      </c>
      <c r="B216" s="59" t="s">
        <v>2675</v>
      </c>
      <c r="C216" s="51" t="s">
        <v>685</v>
      </c>
      <c r="D216" s="3">
        <v>2020</v>
      </c>
      <c r="E216" s="3">
        <v>2020</v>
      </c>
      <c r="F216" s="52">
        <v>390.27</v>
      </c>
      <c r="G216" s="4">
        <v>0</v>
      </c>
      <c r="H216" s="4">
        <v>0.25</v>
      </c>
      <c r="I216" s="4">
        <f t="shared" si="48"/>
        <v>390.27</v>
      </c>
      <c r="J216" s="4">
        <v>390.27</v>
      </c>
      <c r="K216" s="4"/>
      <c r="L216" s="4"/>
      <c r="M216" s="4"/>
      <c r="N216" s="38"/>
      <c r="O216" s="38"/>
      <c r="P216" s="38"/>
      <c r="Q216" s="38"/>
      <c r="R216" s="38"/>
      <c r="S216" s="38"/>
      <c r="T216" s="38"/>
      <c r="U216" s="38"/>
    </row>
    <row r="217" spans="1:21" s="39" customFormat="1" ht="99.75" x14ac:dyDescent="0.5">
      <c r="A217" s="2">
        <f t="shared" si="46"/>
        <v>178</v>
      </c>
      <c r="B217" s="59" t="s">
        <v>686</v>
      </c>
      <c r="C217" s="51" t="s">
        <v>687</v>
      </c>
      <c r="D217" s="3">
        <v>2020</v>
      </c>
      <c r="E217" s="3">
        <v>2021</v>
      </c>
      <c r="F217" s="52">
        <v>9140.32</v>
      </c>
      <c r="G217" s="4">
        <v>0</v>
      </c>
      <c r="H217" s="4">
        <v>0</v>
      </c>
      <c r="I217" s="4">
        <f t="shared" si="48"/>
        <v>7312.26</v>
      </c>
      <c r="J217" s="4">
        <v>7312.26</v>
      </c>
      <c r="K217" s="4"/>
      <c r="L217" s="4"/>
      <c r="M217" s="4"/>
      <c r="N217" s="38"/>
      <c r="O217" s="38"/>
      <c r="P217" s="38"/>
      <c r="Q217" s="38"/>
      <c r="R217" s="38"/>
      <c r="S217" s="38"/>
      <c r="T217" s="38"/>
      <c r="U217" s="38"/>
    </row>
    <row r="218" spans="1:21" s="39" customFormat="1" ht="66.75" x14ac:dyDescent="0.5">
      <c r="A218" s="2">
        <f t="shared" si="46"/>
        <v>179</v>
      </c>
      <c r="B218" s="59" t="s">
        <v>2676</v>
      </c>
      <c r="C218" s="51" t="s">
        <v>688</v>
      </c>
      <c r="D218" s="3">
        <v>2020</v>
      </c>
      <c r="E218" s="3">
        <v>2021</v>
      </c>
      <c r="F218" s="52">
        <v>13129.5</v>
      </c>
      <c r="G218" s="4">
        <v>0</v>
      </c>
      <c r="H218" s="4">
        <v>0</v>
      </c>
      <c r="I218" s="4">
        <f t="shared" si="48"/>
        <v>10503.6</v>
      </c>
      <c r="J218" s="52">
        <v>10503.6</v>
      </c>
      <c r="K218" s="4"/>
      <c r="L218" s="4"/>
      <c r="M218" s="4"/>
      <c r="N218" s="38"/>
      <c r="O218" s="38"/>
      <c r="P218" s="38"/>
      <c r="Q218" s="38"/>
      <c r="R218" s="38"/>
      <c r="S218" s="38"/>
      <c r="T218" s="38"/>
      <c r="U218" s="38"/>
    </row>
    <row r="219" spans="1:21" s="39" customFormat="1" ht="66.75" x14ac:dyDescent="0.5">
      <c r="A219" s="2">
        <f t="shared" si="46"/>
        <v>180</v>
      </c>
      <c r="B219" s="59" t="s">
        <v>689</v>
      </c>
      <c r="C219" s="51" t="s">
        <v>690</v>
      </c>
      <c r="D219" s="3">
        <v>2020</v>
      </c>
      <c r="E219" s="3">
        <v>2021</v>
      </c>
      <c r="F219" s="52">
        <v>1516.1</v>
      </c>
      <c r="G219" s="4">
        <v>0</v>
      </c>
      <c r="H219" s="4">
        <v>0</v>
      </c>
      <c r="I219" s="4">
        <f t="shared" si="48"/>
        <v>1152.0581</v>
      </c>
      <c r="J219" s="4">
        <v>1152.0581</v>
      </c>
      <c r="K219" s="4"/>
      <c r="L219" s="4"/>
      <c r="M219" s="4"/>
      <c r="N219" s="38"/>
      <c r="O219" s="38"/>
      <c r="P219" s="38"/>
      <c r="Q219" s="38"/>
      <c r="R219" s="38"/>
      <c r="S219" s="38"/>
      <c r="T219" s="38"/>
      <c r="U219" s="38"/>
    </row>
    <row r="220" spans="1:21" s="39" customFormat="1" ht="47.25" customHeight="1" x14ac:dyDescent="0.5">
      <c r="A220" s="2"/>
      <c r="B220" s="20" t="s">
        <v>691</v>
      </c>
      <c r="C220" s="23"/>
      <c r="D220" s="3"/>
      <c r="E220" s="28"/>
      <c r="F220" s="26">
        <f t="shared" ref="F220:M220" si="49">SUM(F221:F232)</f>
        <v>41432.736899999996</v>
      </c>
      <c r="G220" s="26">
        <f t="shared" si="49"/>
        <v>1.637</v>
      </c>
      <c r="H220" s="26">
        <f t="shared" si="49"/>
        <v>6.120000000000001</v>
      </c>
      <c r="I220" s="26">
        <f t="shared" si="49"/>
        <v>23746.640399999997</v>
      </c>
      <c r="J220" s="26">
        <f t="shared" si="49"/>
        <v>23746.640399999997</v>
      </c>
      <c r="K220" s="26">
        <f t="shared" si="49"/>
        <v>0</v>
      </c>
      <c r="L220" s="26">
        <f t="shared" si="49"/>
        <v>0</v>
      </c>
      <c r="M220" s="26">
        <f t="shared" si="49"/>
        <v>0</v>
      </c>
    </row>
    <row r="221" spans="1:21" s="39" customFormat="1" ht="66.75" x14ac:dyDescent="0.5">
      <c r="A221" s="2">
        <f t="shared" si="46"/>
        <v>181</v>
      </c>
      <c r="B221" s="59" t="s">
        <v>692</v>
      </c>
      <c r="C221" s="51" t="s">
        <v>693</v>
      </c>
      <c r="D221" s="3">
        <v>2018</v>
      </c>
      <c r="E221" s="3">
        <v>2020</v>
      </c>
      <c r="F221" s="52">
        <v>3806.95669</v>
      </c>
      <c r="G221" s="4">
        <v>0</v>
      </c>
      <c r="H221" s="4">
        <v>0.8</v>
      </c>
      <c r="I221" s="4">
        <f t="shared" ref="I221:I232" si="50">J221+K221+L221</f>
        <v>686.7604</v>
      </c>
      <c r="J221" s="4">
        <v>686.7604</v>
      </c>
      <c r="K221" s="4"/>
      <c r="L221" s="4"/>
      <c r="M221" s="4"/>
      <c r="N221" s="38"/>
      <c r="O221" s="38"/>
      <c r="P221" s="38"/>
      <c r="Q221" s="38"/>
      <c r="R221" s="38"/>
      <c r="S221" s="38"/>
      <c r="T221" s="38"/>
      <c r="U221" s="38"/>
    </row>
    <row r="222" spans="1:21" s="39" customFormat="1" ht="66.75" x14ac:dyDescent="0.5">
      <c r="A222" s="2">
        <f t="shared" si="46"/>
        <v>182</v>
      </c>
      <c r="B222" s="59" t="s">
        <v>694</v>
      </c>
      <c r="C222" s="51" t="s">
        <v>695</v>
      </c>
      <c r="D222" s="3">
        <v>2019</v>
      </c>
      <c r="E222" s="3">
        <v>2020</v>
      </c>
      <c r="F222" s="52">
        <v>5334.76</v>
      </c>
      <c r="G222" s="4">
        <v>3.6999999999999998E-2</v>
      </c>
      <c r="H222" s="4">
        <v>0</v>
      </c>
      <c r="I222" s="4">
        <f t="shared" si="50"/>
        <v>5303.29</v>
      </c>
      <c r="J222" s="4">
        <v>5303.29</v>
      </c>
      <c r="K222" s="4"/>
      <c r="L222" s="4"/>
      <c r="M222" s="4"/>
      <c r="N222" s="38"/>
      <c r="O222" s="38"/>
      <c r="P222" s="38"/>
      <c r="Q222" s="38"/>
      <c r="R222" s="38"/>
      <c r="S222" s="38"/>
      <c r="T222" s="38"/>
      <c r="U222" s="38"/>
    </row>
    <row r="223" spans="1:21" s="39" customFormat="1" ht="66.75" x14ac:dyDescent="0.5">
      <c r="A223" s="2">
        <f t="shared" si="46"/>
        <v>183</v>
      </c>
      <c r="B223" s="59" t="s">
        <v>696</v>
      </c>
      <c r="C223" s="51" t="s">
        <v>697</v>
      </c>
      <c r="D223" s="3">
        <v>2019</v>
      </c>
      <c r="E223" s="3">
        <v>2020</v>
      </c>
      <c r="F223" s="52">
        <v>4059.66</v>
      </c>
      <c r="G223" s="4">
        <v>0</v>
      </c>
      <c r="H223" s="4">
        <v>0.8</v>
      </c>
      <c r="I223" s="4">
        <f t="shared" si="50"/>
        <v>3859.4</v>
      </c>
      <c r="J223" s="4">
        <v>3859.4</v>
      </c>
      <c r="K223" s="4"/>
      <c r="L223" s="4"/>
      <c r="M223" s="4"/>
      <c r="N223" s="38"/>
      <c r="O223" s="38"/>
      <c r="P223" s="38"/>
      <c r="Q223" s="38"/>
      <c r="R223" s="38"/>
      <c r="S223" s="38"/>
      <c r="T223" s="38"/>
      <c r="U223" s="38"/>
    </row>
    <row r="224" spans="1:21" s="39" customFormat="1" ht="69.75" customHeight="1" x14ac:dyDescent="0.5">
      <c r="A224" s="2">
        <f t="shared" si="46"/>
        <v>184</v>
      </c>
      <c r="B224" s="59" t="s">
        <v>698</v>
      </c>
      <c r="C224" s="51" t="s">
        <v>699</v>
      </c>
      <c r="D224" s="3">
        <v>2019</v>
      </c>
      <c r="E224" s="3">
        <v>2022</v>
      </c>
      <c r="F224" s="52">
        <v>16969.96</v>
      </c>
      <c r="G224" s="4">
        <v>0</v>
      </c>
      <c r="H224" s="4">
        <v>0</v>
      </c>
      <c r="I224" s="4">
        <f t="shared" si="50"/>
        <v>5182.17</v>
      </c>
      <c r="J224" s="4">
        <v>5182.17</v>
      </c>
      <c r="K224" s="4"/>
      <c r="L224" s="4"/>
      <c r="M224" s="4"/>
      <c r="N224" s="38"/>
      <c r="O224" s="38"/>
      <c r="P224" s="38"/>
      <c r="Q224" s="38"/>
      <c r="R224" s="38"/>
      <c r="S224" s="38"/>
      <c r="T224" s="38"/>
      <c r="U224" s="38"/>
    </row>
    <row r="225" spans="1:21" s="39" customFormat="1" ht="66.75" x14ac:dyDescent="0.5">
      <c r="A225" s="2">
        <f t="shared" si="46"/>
        <v>185</v>
      </c>
      <c r="B225" s="59" t="s">
        <v>702</v>
      </c>
      <c r="C225" s="51" t="s">
        <v>703</v>
      </c>
      <c r="D225" s="3">
        <v>2018</v>
      </c>
      <c r="E225" s="3">
        <v>2020</v>
      </c>
      <c r="F225" s="52">
        <v>3187.09</v>
      </c>
      <c r="G225" s="4">
        <v>0</v>
      </c>
      <c r="H225" s="4">
        <v>1.26</v>
      </c>
      <c r="I225" s="4">
        <f t="shared" si="50"/>
        <v>2889.87</v>
      </c>
      <c r="J225" s="4">
        <v>2889.87</v>
      </c>
      <c r="K225" s="4"/>
      <c r="L225" s="4"/>
      <c r="M225" s="4"/>
      <c r="N225" s="38"/>
      <c r="O225" s="38"/>
      <c r="P225" s="38"/>
      <c r="Q225" s="38"/>
      <c r="R225" s="38"/>
      <c r="S225" s="38"/>
      <c r="T225" s="38"/>
      <c r="U225" s="38"/>
    </row>
    <row r="226" spans="1:21" s="39" customFormat="1" ht="99.75" x14ac:dyDescent="0.5">
      <c r="A226" s="2">
        <f t="shared" si="46"/>
        <v>186</v>
      </c>
      <c r="B226" s="59" t="s">
        <v>704</v>
      </c>
      <c r="C226" s="51" t="s">
        <v>705</v>
      </c>
      <c r="D226" s="3">
        <v>2018</v>
      </c>
      <c r="E226" s="3">
        <v>2020</v>
      </c>
      <c r="F226" s="52">
        <v>1194.1182900000001</v>
      </c>
      <c r="G226" s="4">
        <v>0</v>
      </c>
      <c r="H226" s="4">
        <v>1.26</v>
      </c>
      <c r="I226" s="4">
        <f t="shared" si="50"/>
        <v>380.73</v>
      </c>
      <c r="J226" s="4">
        <v>380.73</v>
      </c>
      <c r="K226" s="4"/>
      <c r="L226" s="4"/>
      <c r="M226" s="4"/>
      <c r="N226" s="38"/>
      <c r="O226" s="38"/>
      <c r="P226" s="38"/>
      <c r="Q226" s="38"/>
      <c r="R226" s="38"/>
      <c r="S226" s="38"/>
      <c r="T226" s="38"/>
      <c r="U226" s="38"/>
    </row>
    <row r="227" spans="1:21" s="39" customFormat="1" ht="66.75" x14ac:dyDescent="0.5">
      <c r="A227" s="2">
        <f t="shared" si="46"/>
        <v>187</v>
      </c>
      <c r="B227" s="59" t="s">
        <v>706</v>
      </c>
      <c r="C227" s="51" t="s">
        <v>707</v>
      </c>
      <c r="D227" s="3">
        <v>2019</v>
      </c>
      <c r="E227" s="3">
        <v>2020</v>
      </c>
      <c r="F227" s="52">
        <v>324.45191999999997</v>
      </c>
      <c r="G227" s="4">
        <v>0</v>
      </c>
      <c r="H227" s="4">
        <v>0.4</v>
      </c>
      <c r="I227" s="4">
        <f t="shared" si="50"/>
        <v>73.39</v>
      </c>
      <c r="J227" s="52">
        <v>73.39</v>
      </c>
      <c r="K227" s="4"/>
      <c r="L227" s="4"/>
      <c r="M227" s="4"/>
      <c r="N227" s="38"/>
      <c r="O227" s="38"/>
      <c r="P227" s="38"/>
      <c r="Q227" s="38"/>
      <c r="R227" s="38"/>
      <c r="S227" s="38"/>
      <c r="T227" s="38"/>
      <c r="U227" s="38"/>
    </row>
    <row r="228" spans="1:21" s="39" customFormat="1" ht="66.75" x14ac:dyDescent="0.5">
      <c r="A228" s="2">
        <f t="shared" si="46"/>
        <v>188</v>
      </c>
      <c r="B228" s="59" t="s">
        <v>2677</v>
      </c>
      <c r="C228" s="51" t="s">
        <v>708</v>
      </c>
      <c r="D228" s="3">
        <v>2019</v>
      </c>
      <c r="E228" s="3">
        <v>2020</v>
      </c>
      <c r="F228" s="52">
        <v>2451.41</v>
      </c>
      <c r="G228" s="4">
        <v>0.8</v>
      </c>
      <c r="H228" s="4">
        <v>0</v>
      </c>
      <c r="I228" s="4">
        <f t="shared" si="50"/>
        <v>2155.17</v>
      </c>
      <c r="J228" s="4">
        <v>2155.17</v>
      </c>
      <c r="K228" s="4"/>
      <c r="L228" s="4"/>
      <c r="M228" s="4"/>
      <c r="N228" s="38"/>
      <c r="O228" s="38"/>
      <c r="P228" s="38"/>
      <c r="Q228" s="38"/>
      <c r="R228" s="38"/>
      <c r="S228" s="38"/>
      <c r="T228" s="38"/>
      <c r="U228" s="38"/>
    </row>
    <row r="229" spans="1:21" s="39" customFormat="1" ht="66.75" x14ac:dyDescent="0.5">
      <c r="A229" s="2">
        <f t="shared" si="46"/>
        <v>189</v>
      </c>
      <c r="B229" s="59" t="s">
        <v>709</v>
      </c>
      <c r="C229" s="51" t="s">
        <v>710</v>
      </c>
      <c r="D229" s="3">
        <v>2019</v>
      </c>
      <c r="E229" s="3">
        <v>2020</v>
      </c>
      <c r="F229" s="52">
        <v>2166.7199999999998</v>
      </c>
      <c r="G229" s="4">
        <v>0.8</v>
      </c>
      <c r="H229" s="4">
        <v>0</v>
      </c>
      <c r="I229" s="4">
        <f t="shared" si="50"/>
        <v>1855.37</v>
      </c>
      <c r="J229" s="4">
        <v>1855.37</v>
      </c>
      <c r="K229" s="4"/>
      <c r="L229" s="4"/>
      <c r="M229" s="4"/>
      <c r="N229" s="38"/>
      <c r="O229" s="38"/>
      <c r="P229" s="38"/>
      <c r="Q229" s="38"/>
      <c r="R229" s="38"/>
      <c r="S229" s="38"/>
      <c r="T229" s="38"/>
      <c r="U229" s="38"/>
    </row>
    <row r="230" spans="1:21" s="39" customFormat="1" ht="99.75" x14ac:dyDescent="0.5">
      <c r="A230" s="10">
        <f t="shared" si="46"/>
        <v>190</v>
      </c>
      <c r="B230" s="60" t="s">
        <v>713</v>
      </c>
      <c r="C230" s="12" t="s">
        <v>714</v>
      </c>
      <c r="D230" s="10">
        <v>2020</v>
      </c>
      <c r="E230" s="10">
        <v>2020</v>
      </c>
      <c r="F230" s="13">
        <v>487.06</v>
      </c>
      <c r="G230" s="11">
        <v>0</v>
      </c>
      <c r="H230" s="11">
        <v>0.4</v>
      </c>
      <c r="I230" s="4">
        <f t="shared" si="50"/>
        <v>342.24</v>
      </c>
      <c r="J230" s="11">
        <v>342.24</v>
      </c>
      <c r="K230" s="11"/>
      <c r="L230" s="11"/>
      <c r="M230" s="11"/>
      <c r="N230" s="38"/>
      <c r="O230" s="38"/>
      <c r="P230" s="38"/>
      <c r="Q230" s="38"/>
      <c r="R230" s="38"/>
      <c r="S230" s="38"/>
      <c r="T230" s="38"/>
      <c r="U230" s="38"/>
    </row>
    <row r="231" spans="1:21" s="39" customFormat="1" ht="98.25" customHeight="1" x14ac:dyDescent="0.5">
      <c r="A231" s="10">
        <f t="shared" si="46"/>
        <v>191</v>
      </c>
      <c r="B231" s="60" t="s">
        <v>715</v>
      </c>
      <c r="C231" s="12" t="s">
        <v>716</v>
      </c>
      <c r="D231" s="10">
        <v>2020</v>
      </c>
      <c r="E231" s="10">
        <v>2020</v>
      </c>
      <c r="F231" s="13">
        <v>963.49</v>
      </c>
      <c r="G231" s="11">
        <v>0</v>
      </c>
      <c r="H231" s="11">
        <v>0.8</v>
      </c>
      <c r="I231" s="4">
        <f t="shared" si="50"/>
        <v>612.36</v>
      </c>
      <c r="J231" s="11">
        <v>612.36</v>
      </c>
      <c r="K231" s="11"/>
      <c r="L231" s="11"/>
      <c r="M231" s="11"/>
      <c r="N231" s="38"/>
      <c r="O231" s="38"/>
      <c r="P231" s="38"/>
      <c r="Q231" s="38"/>
      <c r="R231" s="38"/>
      <c r="S231" s="38"/>
      <c r="T231" s="38"/>
      <c r="U231" s="38"/>
    </row>
    <row r="232" spans="1:21" s="39" customFormat="1" ht="99.75" x14ac:dyDescent="0.5">
      <c r="A232" s="10">
        <f t="shared" si="46"/>
        <v>192</v>
      </c>
      <c r="B232" s="60" t="s">
        <v>717</v>
      </c>
      <c r="C232" s="12" t="s">
        <v>718</v>
      </c>
      <c r="D232" s="10">
        <v>2020</v>
      </c>
      <c r="E232" s="10">
        <v>2020</v>
      </c>
      <c r="F232" s="13">
        <v>487.06</v>
      </c>
      <c r="G232" s="11">
        <v>0</v>
      </c>
      <c r="H232" s="11">
        <v>0.4</v>
      </c>
      <c r="I232" s="4">
        <f t="shared" si="50"/>
        <v>405.89</v>
      </c>
      <c r="J232" s="11">
        <v>405.89</v>
      </c>
      <c r="K232" s="11"/>
      <c r="L232" s="11"/>
      <c r="M232" s="11"/>
      <c r="N232" s="38"/>
      <c r="O232" s="38"/>
      <c r="P232" s="38"/>
      <c r="Q232" s="38"/>
      <c r="R232" s="38"/>
      <c r="S232" s="38"/>
      <c r="T232" s="38"/>
      <c r="U232" s="38"/>
    </row>
    <row r="233" spans="1:21" s="39" customFormat="1" ht="43.5" customHeight="1" x14ac:dyDescent="0.5">
      <c r="A233" s="2"/>
      <c r="B233" s="20" t="s">
        <v>719</v>
      </c>
      <c r="C233" s="23"/>
      <c r="D233" s="3"/>
      <c r="E233" s="28"/>
      <c r="F233" s="26">
        <f t="shared" ref="F233:M233" si="51">SUM(F234:F236)</f>
        <v>4588.5753599999998</v>
      </c>
      <c r="G233" s="26">
        <f t="shared" si="51"/>
        <v>0.65399999999999991</v>
      </c>
      <c r="H233" s="26">
        <f t="shared" si="51"/>
        <v>0.4</v>
      </c>
      <c r="I233" s="26">
        <f t="shared" si="51"/>
        <v>3327.2685000000001</v>
      </c>
      <c r="J233" s="26">
        <f t="shared" si="51"/>
        <v>3327.2685000000001</v>
      </c>
      <c r="K233" s="26">
        <f t="shared" si="51"/>
        <v>0</v>
      </c>
      <c r="L233" s="26">
        <f t="shared" si="51"/>
        <v>0</v>
      </c>
      <c r="M233" s="26">
        <f t="shared" si="51"/>
        <v>0</v>
      </c>
    </row>
    <row r="234" spans="1:21" s="39" customFormat="1" ht="99.75" x14ac:dyDescent="0.5">
      <c r="A234" s="2">
        <f t="shared" si="46"/>
        <v>193</v>
      </c>
      <c r="B234" s="59" t="s">
        <v>2678</v>
      </c>
      <c r="C234" s="51" t="s">
        <v>720</v>
      </c>
      <c r="D234" s="3">
        <v>2018</v>
      </c>
      <c r="E234" s="3">
        <v>2020</v>
      </c>
      <c r="F234" s="52">
        <v>1885.66</v>
      </c>
      <c r="G234" s="4">
        <v>0.184</v>
      </c>
      <c r="H234" s="4">
        <v>0</v>
      </c>
      <c r="I234" s="4">
        <f t="shared" ref="I234:I236" si="52">J234+K234+L234</f>
        <v>1156.0184999999999</v>
      </c>
      <c r="J234" s="4">
        <v>1156.0184999999999</v>
      </c>
      <c r="K234" s="4"/>
      <c r="L234" s="4"/>
      <c r="M234" s="4"/>
      <c r="N234" s="38"/>
      <c r="O234" s="38"/>
      <c r="P234" s="38"/>
      <c r="Q234" s="38"/>
      <c r="R234" s="38"/>
      <c r="S234" s="38"/>
      <c r="T234" s="38"/>
      <c r="U234" s="38"/>
    </row>
    <row r="235" spans="1:21" s="39" customFormat="1" ht="99.75" x14ac:dyDescent="0.5">
      <c r="A235" s="2">
        <f t="shared" si="46"/>
        <v>194</v>
      </c>
      <c r="B235" s="59" t="s">
        <v>723</v>
      </c>
      <c r="C235" s="51" t="s">
        <v>724</v>
      </c>
      <c r="D235" s="3">
        <v>2018</v>
      </c>
      <c r="E235" s="3">
        <v>2020</v>
      </c>
      <c r="F235" s="52">
        <v>2275.81</v>
      </c>
      <c r="G235" s="4">
        <v>0.47</v>
      </c>
      <c r="H235" s="4">
        <v>0</v>
      </c>
      <c r="I235" s="4">
        <f t="shared" si="52"/>
        <v>2122.96</v>
      </c>
      <c r="J235" s="4">
        <v>2122.96</v>
      </c>
      <c r="K235" s="4"/>
      <c r="L235" s="4"/>
      <c r="M235" s="4"/>
      <c r="N235" s="38"/>
      <c r="O235" s="38"/>
      <c r="P235" s="38"/>
      <c r="Q235" s="38"/>
      <c r="R235" s="38"/>
      <c r="S235" s="38"/>
      <c r="T235" s="38"/>
      <c r="U235" s="38"/>
    </row>
    <row r="236" spans="1:21" s="39" customFormat="1" ht="66.75" x14ac:dyDescent="0.5">
      <c r="A236" s="2">
        <f t="shared" si="46"/>
        <v>195</v>
      </c>
      <c r="B236" s="59" t="s">
        <v>728</v>
      </c>
      <c r="C236" s="51" t="s">
        <v>729</v>
      </c>
      <c r="D236" s="3">
        <v>2019</v>
      </c>
      <c r="E236" s="3">
        <v>2020</v>
      </c>
      <c r="F236" s="52">
        <v>427.10535999999996</v>
      </c>
      <c r="G236" s="4">
        <v>0</v>
      </c>
      <c r="H236" s="4">
        <v>0.4</v>
      </c>
      <c r="I236" s="4">
        <f t="shared" si="52"/>
        <v>48.29</v>
      </c>
      <c r="J236" s="4">
        <v>48.29</v>
      </c>
      <c r="K236" s="4"/>
      <c r="L236" s="4"/>
      <c r="M236" s="4"/>
      <c r="N236" s="38"/>
      <c r="O236" s="38"/>
      <c r="P236" s="38"/>
      <c r="Q236" s="38"/>
      <c r="R236" s="38"/>
      <c r="S236" s="38"/>
      <c r="T236" s="38"/>
      <c r="U236" s="38"/>
    </row>
    <row r="237" spans="1:21" s="39" customFormat="1" ht="47.25" customHeight="1" x14ac:dyDescent="0.5">
      <c r="A237" s="2"/>
      <c r="B237" s="20" t="s">
        <v>730</v>
      </c>
      <c r="C237" s="23"/>
      <c r="D237" s="3"/>
      <c r="E237" s="28"/>
      <c r="F237" s="26">
        <f>SUM(F238:F238)</f>
        <v>3154.27</v>
      </c>
      <c r="G237" s="26">
        <f t="shared" ref="G237:M237" si="53">SUM(G238:G238)</f>
        <v>0</v>
      </c>
      <c r="H237" s="26">
        <f t="shared" si="53"/>
        <v>0</v>
      </c>
      <c r="I237" s="26">
        <f t="shared" si="53"/>
        <v>2726.28</v>
      </c>
      <c r="J237" s="26">
        <f t="shared" si="53"/>
        <v>2726.28</v>
      </c>
      <c r="K237" s="26">
        <f t="shared" si="53"/>
        <v>0</v>
      </c>
      <c r="L237" s="26">
        <f t="shared" si="53"/>
        <v>0</v>
      </c>
      <c r="M237" s="26">
        <f t="shared" si="53"/>
        <v>0</v>
      </c>
    </row>
    <row r="238" spans="1:21" s="39" customFormat="1" ht="99.75" x14ac:dyDescent="0.5">
      <c r="A238" s="2">
        <f t="shared" si="46"/>
        <v>196</v>
      </c>
      <c r="B238" s="59" t="s">
        <v>731</v>
      </c>
      <c r="C238" s="51" t="s">
        <v>732</v>
      </c>
      <c r="D238" s="3">
        <v>2018</v>
      </c>
      <c r="E238" s="3">
        <v>2020</v>
      </c>
      <c r="F238" s="52">
        <v>3154.27</v>
      </c>
      <c r="G238" s="4">
        <v>0</v>
      </c>
      <c r="H238" s="4">
        <v>0</v>
      </c>
      <c r="I238" s="4">
        <f>J238+K238+L238</f>
        <v>2726.28</v>
      </c>
      <c r="J238" s="4">
        <v>2726.28</v>
      </c>
      <c r="K238" s="4"/>
      <c r="L238" s="4"/>
      <c r="M238" s="4"/>
      <c r="N238" s="38"/>
      <c r="O238" s="38"/>
      <c r="P238" s="38"/>
      <c r="Q238" s="38"/>
      <c r="R238" s="38"/>
      <c r="S238" s="38"/>
      <c r="T238" s="38"/>
      <c r="U238" s="38"/>
    </row>
    <row r="239" spans="1:21" s="39" customFormat="1" ht="45" customHeight="1" x14ac:dyDescent="0.5">
      <c r="A239" s="2"/>
      <c r="B239" s="20" t="s">
        <v>733</v>
      </c>
      <c r="C239" s="23"/>
      <c r="D239" s="3"/>
      <c r="E239" s="28"/>
      <c r="F239" s="26">
        <f t="shared" ref="F239:M239" si="54">SUM(F240:F241)</f>
        <v>24294.01</v>
      </c>
      <c r="G239" s="26">
        <f t="shared" si="54"/>
        <v>0</v>
      </c>
      <c r="H239" s="26">
        <f t="shared" si="54"/>
        <v>0.8</v>
      </c>
      <c r="I239" s="26">
        <f t="shared" si="54"/>
        <v>6694.48</v>
      </c>
      <c r="J239" s="26">
        <f t="shared" si="54"/>
        <v>6694.48</v>
      </c>
      <c r="K239" s="26">
        <f t="shared" si="54"/>
        <v>0</v>
      </c>
      <c r="L239" s="26">
        <f t="shared" si="54"/>
        <v>0</v>
      </c>
      <c r="M239" s="26">
        <f t="shared" si="54"/>
        <v>0</v>
      </c>
    </row>
    <row r="240" spans="1:21" s="39" customFormat="1" ht="66.75" x14ac:dyDescent="0.5">
      <c r="A240" s="2">
        <f t="shared" si="46"/>
        <v>197</v>
      </c>
      <c r="B240" s="59" t="s">
        <v>736</v>
      </c>
      <c r="C240" s="51" t="s">
        <v>737</v>
      </c>
      <c r="D240" s="3">
        <v>2018</v>
      </c>
      <c r="E240" s="3">
        <v>2023</v>
      </c>
      <c r="F240" s="52">
        <v>20601.66</v>
      </c>
      <c r="G240" s="4">
        <v>0</v>
      </c>
      <c r="H240" s="4">
        <v>0</v>
      </c>
      <c r="I240" s="4">
        <f t="shared" ref="I240:I241" si="55">J240+K240+L240</f>
        <v>3363.46</v>
      </c>
      <c r="J240" s="4">
        <v>3363.46</v>
      </c>
      <c r="K240" s="4"/>
      <c r="L240" s="4"/>
      <c r="M240" s="4"/>
      <c r="N240" s="38"/>
      <c r="O240" s="38"/>
      <c r="P240" s="38"/>
      <c r="Q240" s="38"/>
      <c r="R240" s="38"/>
      <c r="S240" s="38"/>
      <c r="T240" s="38"/>
      <c r="U240" s="38"/>
    </row>
    <row r="241" spans="1:21" s="39" customFormat="1" ht="66.75" x14ac:dyDescent="0.5">
      <c r="A241" s="2">
        <f t="shared" si="46"/>
        <v>198</v>
      </c>
      <c r="B241" s="59" t="s">
        <v>738</v>
      </c>
      <c r="C241" s="51" t="s">
        <v>739</v>
      </c>
      <c r="D241" s="3">
        <v>2018</v>
      </c>
      <c r="E241" s="3">
        <v>2020</v>
      </c>
      <c r="F241" s="52">
        <v>3692.35</v>
      </c>
      <c r="G241" s="4">
        <v>0</v>
      </c>
      <c r="H241" s="4">
        <v>0.8</v>
      </c>
      <c r="I241" s="4">
        <f t="shared" si="55"/>
        <v>3331.02</v>
      </c>
      <c r="J241" s="4">
        <v>3331.02</v>
      </c>
      <c r="K241" s="4"/>
      <c r="L241" s="4"/>
      <c r="M241" s="4"/>
      <c r="N241" s="38"/>
      <c r="O241" s="38"/>
      <c r="P241" s="38"/>
      <c r="Q241" s="38"/>
      <c r="R241" s="38"/>
      <c r="S241" s="38"/>
      <c r="T241" s="38"/>
      <c r="U241" s="38"/>
    </row>
    <row r="242" spans="1:21" s="39" customFormat="1" ht="45" customHeight="1" x14ac:dyDescent="0.5">
      <c r="A242" s="2"/>
      <c r="B242" s="20" t="s">
        <v>745</v>
      </c>
      <c r="C242" s="23"/>
      <c r="D242" s="3"/>
      <c r="E242" s="28"/>
      <c r="F242" s="26">
        <f t="shared" ref="F242:M242" si="56">SUM(F243:F246)</f>
        <v>31641.62</v>
      </c>
      <c r="G242" s="26">
        <f t="shared" si="56"/>
        <v>0.14000000000000001</v>
      </c>
      <c r="H242" s="26">
        <f t="shared" si="56"/>
        <v>0</v>
      </c>
      <c r="I242" s="26">
        <f t="shared" si="56"/>
        <v>4399.84</v>
      </c>
      <c r="J242" s="26">
        <f t="shared" si="56"/>
        <v>4399.84</v>
      </c>
      <c r="K242" s="26">
        <f t="shared" si="56"/>
        <v>0</v>
      </c>
      <c r="L242" s="26">
        <f t="shared" si="56"/>
        <v>0</v>
      </c>
      <c r="M242" s="26">
        <f t="shared" si="56"/>
        <v>0</v>
      </c>
    </row>
    <row r="243" spans="1:21" s="39" customFormat="1" ht="66.75" x14ac:dyDescent="0.5">
      <c r="A243" s="2">
        <f t="shared" si="46"/>
        <v>199</v>
      </c>
      <c r="B243" s="59" t="s">
        <v>746</v>
      </c>
      <c r="C243" s="51" t="s">
        <v>747</v>
      </c>
      <c r="D243" s="3">
        <v>2018</v>
      </c>
      <c r="E243" s="3">
        <v>2021</v>
      </c>
      <c r="F243" s="52">
        <v>23892.75</v>
      </c>
      <c r="G243" s="4">
        <v>0</v>
      </c>
      <c r="H243" s="4">
        <v>0</v>
      </c>
      <c r="I243" s="4">
        <f>J243+K243+L243</f>
        <v>3582.75</v>
      </c>
      <c r="J243" s="4">
        <v>3582.75</v>
      </c>
      <c r="K243" s="4"/>
      <c r="L243" s="4"/>
      <c r="M243" s="4"/>
      <c r="N243" s="38"/>
      <c r="O243" s="38"/>
      <c r="P243" s="38"/>
      <c r="Q243" s="38"/>
      <c r="R243" s="38"/>
      <c r="S243" s="38"/>
      <c r="T243" s="38"/>
      <c r="U243" s="38"/>
    </row>
    <row r="244" spans="1:21" s="39" customFormat="1" ht="66.75" x14ac:dyDescent="0.5">
      <c r="A244" s="2">
        <f t="shared" si="46"/>
        <v>200</v>
      </c>
      <c r="B244" s="59" t="s">
        <v>748</v>
      </c>
      <c r="C244" s="51" t="s">
        <v>749</v>
      </c>
      <c r="D244" s="3">
        <v>2020</v>
      </c>
      <c r="E244" s="3">
        <v>2021</v>
      </c>
      <c r="F244" s="52">
        <v>6049.63</v>
      </c>
      <c r="G244" s="4">
        <v>0</v>
      </c>
      <c r="H244" s="4">
        <v>0</v>
      </c>
      <c r="I244" s="4">
        <f>J244+K244+L244</f>
        <v>488.75</v>
      </c>
      <c r="J244" s="4">
        <v>488.75</v>
      </c>
      <c r="K244" s="4"/>
      <c r="L244" s="4"/>
      <c r="M244" s="4"/>
      <c r="N244" s="38"/>
      <c r="O244" s="38"/>
      <c r="P244" s="38"/>
      <c r="Q244" s="38"/>
      <c r="R244" s="38"/>
      <c r="S244" s="38"/>
      <c r="T244" s="38"/>
      <c r="U244" s="38"/>
    </row>
    <row r="245" spans="1:21" s="39" customFormat="1" ht="66.75" x14ac:dyDescent="0.5">
      <c r="A245" s="2">
        <f t="shared" si="46"/>
        <v>201</v>
      </c>
      <c r="B245" s="59" t="s">
        <v>2679</v>
      </c>
      <c r="C245" s="6" t="s">
        <v>750</v>
      </c>
      <c r="D245" s="3">
        <v>2019</v>
      </c>
      <c r="E245" s="3">
        <v>2020</v>
      </c>
      <c r="F245" s="52">
        <v>183.14</v>
      </c>
      <c r="G245" s="4">
        <v>0.14000000000000001</v>
      </c>
      <c r="H245" s="4">
        <v>0</v>
      </c>
      <c r="I245" s="4">
        <f>J245+K245+L245</f>
        <v>25.12</v>
      </c>
      <c r="J245" s="4">
        <v>25.12</v>
      </c>
      <c r="K245" s="4"/>
      <c r="L245" s="4"/>
      <c r="M245" s="4"/>
      <c r="N245" s="38"/>
      <c r="O245" s="38"/>
      <c r="P245" s="38"/>
      <c r="Q245" s="38"/>
      <c r="R245" s="38"/>
      <c r="S245" s="38"/>
      <c r="T245" s="38"/>
      <c r="U245" s="38"/>
    </row>
    <row r="246" spans="1:21" s="39" customFormat="1" ht="66.75" x14ac:dyDescent="0.5">
      <c r="A246" s="2">
        <f t="shared" si="46"/>
        <v>202</v>
      </c>
      <c r="B246" s="59" t="s">
        <v>752</v>
      </c>
      <c r="C246" s="51" t="s">
        <v>753</v>
      </c>
      <c r="D246" s="3">
        <v>2020</v>
      </c>
      <c r="E246" s="3">
        <v>2021</v>
      </c>
      <c r="F246" s="52">
        <v>1516.1</v>
      </c>
      <c r="G246" s="4">
        <v>0</v>
      </c>
      <c r="H246" s="4">
        <v>0</v>
      </c>
      <c r="I246" s="4">
        <f>J246+K246+L246</f>
        <v>303.22000000000003</v>
      </c>
      <c r="J246" s="4">
        <v>303.22000000000003</v>
      </c>
      <c r="K246" s="4"/>
      <c r="L246" s="4"/>
      <c r="M246" s="4"/>
      <c r="N246" s="38"/>
      <c r="O246" s="38"/>
      <c r="P246" s="38"/>
      <c r="Q246" s="38"/>
      <c r="R246" s="38"/>
      <c r="S246" s="38"/>
      <c r="T246" s="38"/>
      <c r="U246" s="38"/>
    </row>
    <row r="247" spans="1:21" s="39" customFormat="1" ht="48.75" customHeight="1" x14ac:dyDescent="0.5">
      <c r="A247" s="2"/>
      <c r="B247" s="20" t="s">
        <v>754</v>
      </c>
      <c r="C247" s="23"/>
      <c r="D247" s="3"/>
      <c r="E247" s="28"/>
      <c r="F247" s="26">
        <f t="shared" ref="F247:M247" si="57">SUM(F248:F249)</f>
        <v>61154.04</v>
      </c>
      <c r="G247" s="26">
        <f t="shared" si="57"/>
        <v>0</v>
      </c>
      <c r="H247" s="26">
        <f t="shared" si="57"/>
        <v>0</v>
      </c>
      <c r="I247" s="26">
        <f t="shared" si="57"/>
        <v>5584.41</v>
      </c>
      <c r="J247" s="26">
        <f t="shared" si="57"/>
        <v>5584.41</v>
      </c>
      <c r="K247" s="26">
        <f t="shared" si="57"/>
        <v>0</v>
      </c>
      <c r="L247" s="26">
        <f t="shared" si="57"/>
        <v>0</v>
      </c>
      <c r="M247" s="26">
        <f t="shared" si="57"/>
        <v>0</v>
      </c>
    </row>
    <row r="248" spans="1:21" s="39" customFormat="1" ht="66.75" x14ac:dyDescent="0.5">
      <c r="A248" s="2">
        <f t="shared" si="46"/>
        <v>203</v>
      </c>
      <c r="B248" s="59" t="s">
        <v>755</v>
      </c>
      <c r="C248" s="51" t="s">
        <v>756</v>
      </c>
      <c r="D248" s="3">
        <v>2018</v>
      </c>
      <c r="E248" s="3">
        <v>2021</v>
      </c>
      <c r="F248" s="52">
        <v>59637.94</v>
      </c>
      <c r="G248" s="4">
        <v>0</v>
      </c>
      <c r="H248" s="4">
        <v>0</v>
      </c>
      <c r="I248" s="4">
        <f>J248+K248+L248</f>
        <v>5281.19</v>
      </c>
      <c r="J248" s="4">
        <v>5281.19</v>
      </c>
      <c r="K248" s="4"/>
      <c r="L248" s="4"/>
      <c r="M248" s="4"/>
      <c r="N248" s="38"/>
      <c r="O248" s="38"/>
      <c r="P248" s="38"/>
      <c r="Q248" s="38"/>
      <c r="R248" s="38"/>
      <c r="S248" s="38"/>
      <c r="T248" s="38"/>
      <c r="U248" s="38"/>
    </row>
    <row r="249" spans="1:21" s="39" customFormat="1" ht="99.75" x14ac:dyDescent="0.5">
      <c r="A249" s="2">
        <f t="shared" si="46"/>
        <v>204</v>
      </c>
      <c r="B249" s="59" t="s">
        <v>760</v>
      </c>
      <c r="C249" s="51" t="s">
        <v>761</v>
      </c>
      <c r="D249" s="3">
        <v>2020</v>
      </c>
      <c r="E249" s="3">
        <v>2021</v>
      </c>
      <c r="F249" s="52">
        <v>1516.1</v>
      </c>
      <c r="G249" s="4">
        <v>0</v>
      </c>
      <c r="H249" s="4">
        <v>0</v>
      </c>
      <c r="I249" s="4">
        <f>J249+K249+L249</f>
        <v>303.22000000000003</v>
      </c>
      <c r="J249" s="4">
        <v>303.22000000000003</v>
      </c>
      <c r="K249" s="4"/>
      <c r="L249" s="4"/>
      <c r="M249" s="4"/>
      <c r="N249" s="38"/>
      <c r="O249" s="38"/>
      <c r="P249" s="38"/>
      <c r="Q249" s="38"/>
      <c r="R249" s="38"/>
      <c r="S249" s="38"/>
      <c r="T249" s="38"/>
      <c r="U249" s="38"/>
    </row>
    <row r="250" spans="1:21" s="39" customFormat="1" ht="51" customHeight="1" x14ac:dyDescent="0.5">
      <c r="A250" s="2"/>
      <c r="B250" s="20" t="s">
        <v>762</v>
      </c>
      <c r="C250" s="23"/>
      <c r="D250" s="3"/>
      <c r="E250" s="28"/>
      <c r="F250" s="26">
        <f t="shared" ref="F250:M250" si="58">SUM(F251:F264)</f>
        <v>172340.96242999999</v>
      </c>
      <c r="G250" s="26">
        <f t="shared" si="58"/>
        <v>1.26</v>
      </c>
      <c r="H250" s="26">
        <f t="shared" si="58"/>
        <v>0.25</v>
      </c>
      <c r="I250" s="26">
        <f t="shared" si="58"/>
        <v>53515.51999999999</v>
      </c>
      <c r="J250" s="26">
        <f t="shared" si="58"/>
        <v>53515.51999999999</v>
      </c>
      <c r="K250" s="26">
        <f t="shared" si="58"/>
        <v>0</v>
      </c>
      <c r="L250" s="26">
        <f t="shared" si="58"/>
        <v>0</v>
      </c>
      <c r="M250" s="26">
        <f t="shared" si="58"/>
        <v>0</v>
      </c>
    </row>
    <row r="251" spans="1:21" s="39" customFormat="1" ht="66.75" x14ac:dyDescent="0.5">
      <c r="A251" s="2">
        <f t="shared" si="46"/>
        <v>205</v>
      </c>
      <c r="B251" s="59" t="s">
        <v>785</v>
      </c>
      <c r="C251" s="51" t="s">
        <v>786</v>
      </c>
      <c r="D251" s="3">
        <v>2019</v>
      </c>
      <c r="E251" s="3">
        <v>2021</v>
      </c>
      <c r="F251" s="52">
        <v>7939.35</v>
      </c>
      <c r="G251" s="4">
        <v>0</v>
      </c>
      <c r="H251" s="4">
        <v>0</v>
      </c>
      <c r="I251" s="4">
        <f t="shared" ref="I251:I264" si="59">J251+K251+L251</f>
        <v>7226.16</v>
      </c>
      <c r="J251" s="4">
        <v>7226.16</v>
      </c>
      <c r="K251" s="4"/>
      <c r="L251" s="4"/>
      <c r="M251" s="4"/>
      <c r="N251" s="38"/>
      <c r="O251" s="38"/>
      <c r="P251" s="38"/>
      <c r="Q251" s="38"/>
      <c r="R251" s="38"/>
      <c r="S251" s="38"/>
      <c r="T251" s="38"/>
      <c r="U251" s="38"/>
    </row>
    <row r="252" spans="1:21" s="39" customFormat="1" ht="66.75" x14ac:dyDescent="0.5">
      <c r="A252" s="2">
        <f t="shared" si="46"/>
        <v>206</v>
      </c>
      <c r="B252" s="59" t="s">
        <v>787</v>
      </c>
      <c r="C252" s="51" t="s">
        <v>788</v>
      </c>
      <c r="D252" s="3">
        <v>2019</v>
      </c>
      <c r="E252" s="3">
        <v>2022</v>
      </c>
      <c r="F252" s="52">
        <v>23336.57</v>
      </c>
      <c r="G252" s="4">
        <v>0</v>
      </c>
      <c r="H252" s="4">
        <v>0</v>
      </c>
      <c r="I252" s="4">
        <f t="shared" si="59"/>
        <v>4045.64</v>
      </c>
      <c r="J252" s="4">
        <v>4045.64</v>
      </c>
      <c r="K252" s="4"/>
      <c r="L252" s="4"/>
      <c r="M252" s="4"/>
      <c r="N252" s="38"/>
      <c r="O252" s="38"/>
      <c r="P252" s="38"/>
      <c r="Q252" s="38"/>
      <c r="R252" s="38"/>
      <c r="S252" s="38"/>
      <c r="T252" s="38"/>
      <c r="U252" s="38"/>
    </row>
    <row r="253" spans="1:21" s="39" customFormat="1" ht="66.75" x14ac:dyDescent="0.5">
      <c r="A253" s="2">
        <f t="shared" si="46"/>
        <v>207</v>
      </c>
      <c r="B253" s="59" t="s">
        <v>789</v>
      </c>
      <c r="C253" s="51" t="s">
        <v>790</v>
      </c>
      <c r="D253" s="3">
        <v>2019</v>
      </c>
      <c r="E253" s="3">
        <v>2021</v>
      </c>
      <c r="F253" s="52">
        <v>5418.87</v>
      </c>
      <c r="G253" s="4">
        <v>0</v>
      </c>
      <c r="H253" s="4">
        <v>0</v>
      </c>
      <c r="I253" s="4">
        <f t="shared" si="59"/>
        <v>3895.87</v>
      </c>
      <c r="J253" s="4">
        <v>3895.87</v>
      </c>
      <c r="K253" s="4"/>
      <c r="L253" s="4"/>
      <c r="M253" s="4"/>
      <c r="N253" s="38"/>
      <c r="O253" s="38"/>
      <c r="P253" s="38"/>
      <c r="Q253" s="38"/>
      <c r="R253" s="38"/>
      <c r="S253" s="38"/>
      <c r="T253" s="38"/>
      <c r="U253" s="38"/>
    </row>
    <row r="254" spans="1:21" s="39" customFormat="1" ht="66.75" x14ac:dyDescent="0.5">
      <c r="A254" s="2">
        <f t="shared" si="46"/>
        <v>208</v>
      </c>
      <c r="B254" s="59" t="s">
        <v>791</v>
      </c>
      <c r="C254" s="51" t="s">
        <v>792</v>
      </c>
      <c r="D254" s="3">
        <v>2019</v>
      </c>
      <c r="E254" s="3">
        <v>2021</v>
      </c>
      <c r="F254" s="52">
        <v>29305.67</v>
      </c>
      <c r="G254" s="4">
        <v>0</v>
      </c>
      <c r="H254" s="4">
        <v>0</v>
      </c>
      <c r="I254" s="4">
        <f t="shared" si="59"/>
        <v>4700</v>
      </c>
      <c r="J254" s="4">
        <v>4700</v>
      </c>
      <c r="K254" s="4"/>
      <c r="L254" s="4"/>
      <c r="M254" s="4"/>
      <c r="N254" s="38"/>
      <c r="O254" s="38"/>
      <c r="P254" s="38"/>
      <c r="Q254" s="38"/>
      <c r="R254" s="38"/>
      <c r="S254" s="38"/>
      <c r="T254" s="38"/>
      <c r="U254" s="38"/>
    </row>
    <row r="255" spans="1:21" s="39" customFormat="1" ht="99.75" x14ac:dyDescent="0.5">
      <c r="A255" s="2">
        <f t="shared" si="46"/>
        <v>209</v>
      </c>
      <c r="B255" s="59" t="s">
        <v>793</v>
      </c>
      <c r="C255" s="51" t="s">
        <v>794</v>
      </c>
      <c r="D255" s="3">
        <v>2020</v>
      </c>
      <c r="E255" s="3">
        <v>2021</v>
      </c>
      <c r="F255" s="52">
        <v>17504.05</v>
      </c>
      <c r="G255" s="4">
        <v>0</v>
      </c>
      <c r="H255" s="4">
        <v>0</v>
      </c>
      <c r="I255" s="4">
        <f t="shared" si="59"/>
        <v>14003.24</v>
      </c>
      <c r="J255" s="4">
        <v>14003.24</v>
      </c>
      <c r="K255" s="4"/>
      <c r="L255" s="4"/>
      <c r="M255" s="4"/>
      <c r="N255" s="38"/>
      <c r="O255" s="38"/>
      <c r="P255" s="38"/>
      <c r="Q255" s="38"/>
      <c r="R255" s="38"/>
      <c r="S255" s="38"/>
      <c r="T255" s="38"/>
      <c r="U255" s="38"/>
    </row>
    <row r="256" spans="1:21" s="39" customFormat="1" ht="66.75" x14ac:dyDescent="0.5">
      <c r="A256" s="2">
        <f t="shared" si="46"/>
        <v>210</v>
      </c>
      <c r="B256" s="59" t="s">
        <v>795</v>
      </c>
      <c r="C256" s="51" t="s">
        <v>796</v>
      </c>
      <c r="D256" s="3">
        <v>2016</v>
      </c>
      <c r="E256" s="3">
        <v>2021</v>
      </c>
      <c r="F256" s="52">
        <v>7564.08</v>
      </c>
      <c r="G256" s="4">
        <v>0</v>
      </c>
      <c r="H256" s="4">
        <v>0</v>
      </c>
      <c r="I256" s="4">
        <f t="shared" si="59"/>
        <v>2426.64</v>
      </c>
      <c r="J256" s="4">
        <v>2426.64</v>
      </c>
      <c r="K256" s="4"/>
      <c r="L256" s="4"/>
      <c r="M256" s="4"/>
      <c r="N256" s="38"/>
      <c r="O256" s="38"/>
      <c r="P256" s="38"/>
      <c r="Q256" s="38"/>
      <c r="R256" s="38"/>
      <c r="S256" s="38"/>
      <c r="T256" s="38"/>
      <c r="U256" s="38"/>
    </row>
    <row r="257" spans="1:21" s="39" customFormat="1" ht="132.75" x14ac:dyDescent="0.5">
      <c r="A257" s="2">
        <f t="shared" si="46"/>
        <v>211</v>
      </c>
      <c r="B257" s="59" t="s">
        <v>2680</v>
      </c>
      <c r="C257" s="51" t="s">
        <v>827</v>
      </c>
      <c r="D257" s="3">
        <v>2018</v>
      </c>
      <c r="E257" s="3">
        <v>2022</v>
      </c>
      <c r="F257" s="52">
        <v>21242.33</v>
      </c>
      <c r="G257" s="4">
        <v>0</v>
      </c>
      <c r="H257" s="4">
        <v>0</v>
      </c>
      <c r="I257" s="4">
        <f t="shared" si="59"/>
        <v>5254.28</v>
      </c>
      <c r="J257" s="4">
        <v>5254.28</v>
      </c>
      <c r="K257" s="4"/>
      <c r="L257" s="4"/>
      <c r="M257" s="4"/>
      <c r="N257" s="38"/>
      <c r="O257" s="38"/>
      <c r="P257" s="38"/>
      <c r="Q257" s="38"/>
      <c r="R257" s="38"/>
      <c r="S257" s="38"/>
      <c r="T257" s="38"/>
      <c r="U257" s="38"/>
    </row>
    <row r="258" spans="1:21" s="39" customFormat="1" ht="69.75" customHeight="1" x14ac:dyDescent="0.5">
      <c r="A258" s="2">
        <f t="shared" si="46"/>
        <v>212</v>
      </c>
      <c r="B258" s="59" t="s">
        <v>2681</v>
      </c>
      <c r="C258" s="6" t="s">
        <v>828</v>
      </c>
      <c r="D258" s="3">
        <v>2019</v>
      </c>
      <c r="E258" s="3">
        <v>2020</v>
      </c>
      <c r="F258" s="52">
        <v>290.11243000000002</v>
      </c>
      <c r="G258" s="4">
        <v>0</v>
      </c>
      <c r="H258" s="4">
        <v>0.25</v>
      </c>
      <c r="I258" s="4">
        <f t="shared" si="59"/>
        <v>250.54</v>
      </c>
      <c r="J258" s="4">
        <v>250.54</v>
      </c>
      <c r="K258" s="4"/>
      <c r="L258" s="4"/>
      <c r="M258" s="4"/>
      <c r="N258" s="38"/>
      <c r="O258" s="38"/>
      <c r="P258" s="38"/>
      <c r="Q258" s="38"/>
      <c r="R258" s="38"/>
      <c r="S258" s="38"/>
      <c r="T258" s="38"/>
      <c r="U258" s="38"/>
    </row>
    <row r="259" spans="1:21" s="39" customFormat="1" ht="99.75" x14ac:dyDescent="0.5">
      <c r="A259" s="2">
        <f t="shared" si="46"/>
        <v>213</v>
      </c>
      <c r="B259" s="59" t="s">
        <v>2682</v>
      </c>
      <c r="C259" s="51" t="s">
        <v>829</v>
      </c>
      <c r="D259" s="3">
        <v>2019</v>
      </c>
      <c r="E259" s="3">
        <v>2020</v>
      </c>
      <c r="F259" s="52">
        <v>715.9</v>
      </c>
      <c r="G259" s="4">
        <v>0.56000000000000005</v>
      </c>
      <c r="H259" s="4">
        <v>0</v>
      </c>
      <c r="I259" s="4">
        <f t="shared" si="59"/>
        <v>557.20000000000005</v>
      </c>
      <c r="J259" s="4">
        <v>557.20000000000005</v>
      </c>
      <c r="K259" s="4"/>
      <c r="L259" s="4"/>
      <c r="M259" s="4"/>
      <c r="N259" s="38"/>
      <c r="O259" s="38"/>
      <c r="P259" s="38"/>
      <c r="Q259" s="38"/>
      <c r="R259" s="38"/>
      <c r="S259" s="38"/>
      <c r="T259" s="38"/>
      <c r="U259" s="38"/>
    </row>
    <row r="260" spans="1:21" s="39" customFormat="1" ht="99.75" x14ac:dyDescent="0.5">
      <c r="A260" s="2">
        <f t="shared" si="46"/>
        <v>214</v>
      </c>
      <c r="B260" s="59" t="s">
        <v>2683</v>
      </c>
      <c r="C260" s="51" t="s">
        <v>830</v>
      </c>
      <c r="D260" s="3">
        <v>2019</v>
      </c>
      <c r="E260" s="3">
        <v>2021</v>
      </c>
      <c r="F260" s="52">
        <v>6269.9</v>
      </c>
      <c r="G260" s="4">
        <v>0</v>
      </c>
      <c r="H260" s="4">
        <v>0</v>
      </c>
      <c r="I260" s="4">
        <f t="shared" si="59"/>
        <v>1408.57</v>
      </c>
      <c r="J260" s="4">
        <v>1408.57</v>
      </c>
      <c r="K260" s="4"/>
      <c r="L260" s="4"/>
      <c r="M260" s="4"/>
      <c r="N260" s="38"/>
      <c r="O260" s="38"/>
      <c r="P260" s="38"/>
      <c r="Q260" s="38"/>
      <c r="R260" s="38"/>
      <c r="S260" s="38"/>
      <c r="T260" s="38"/>
      <c r="U260" s="38"/>
    </row>
    <row r="261" spans="1:21" s="39" customFormat="1" ht="99.75" x14ac:dyDescent="0.5">
      <c r="A261" s="2">
        <f t="shared" si="46"/>
        <v>215</v>
      </c>
      <c r="B261" s="59" t="s">
        <v>831</v>
      </c>
      <c r="C261" s="51" t="s">
        <v>832</v>
      </c>
      <c r="D261" s="3">
        <v>2020</v>
      </c>
      <c r="E261" s="3">
        <v>2020</v>
      </c>
      <c r="F261" s="52">
        <v>1795.53</v>
      </c>
      <c r="G261" s="4">
        <v>0.05</v>
      </c>
      <c r="H261" s="4">
        <v>0</v>
      </c>
      <c r="I261" s="4">
        <f t="shared" si="59"/>
        <v>1795.53</v>
      </c>
      <c r="J261" s="4">
        <v>1795.53</v>
      </c>
      <c r="K261" s="4"/>
      <c r="L261" s="4"/>
      <c r="M261" s="4"/>
      <c r="N261" s="38"/>
      <c r="O261" s="38"/>
      <c r="P261" s="38"/>
      <c r="Q261" s="38"/>
      <c r="R261" s="38"/>
      <c r="S261" s="38"/>
      <c r="T261" s="38"/>
      <c r="U261" s="38"/>
    </row>
    <row r="262" spans="1:21" s="39" customFormat="1" ht="99.75" x14ac:dyDescent="0.5">
      <c r="A262" s="2">
        <f t="shared" si="46"/>
        <v>216</v>
      </c>
      <c r="B262" s="59" t="s">
        <v>2684</v>
      </c>
      <c r="C262" s="51" t="s">
        <v>835</v>
      </c>
      <c r="D262" s="3">
        <v>2020</v>
      </c>
      <c r="E262" s="3">
        <v>2022</v>
      </c>
      <c r="F262" s="52">
        <v>50089.93</v>
      </c>
      <c r="G262" s="4">
        <v>0</v>
      </c>
      <c r="H262" s="4">
        <v>0</v>
      </c>
      <c r="I262" s="4">
        <f t="shared" si="59"/>
        <v>7083.18</v>
      </c>
      <c r="J262" s="4">
        <v>7083.18</v>
      </c>
      <c r="K262" s="4"/>
      <c r="L262" s="4"/>
      <c r="M262" s="4"/>
      <c r="N262" s="38"/>
      <c r="O262" s="38"/>
      <c r="P262" s="38"/>
      <c r="Q262" s="38"/>
      <c r="R262" s="38"/>
      <c r="S262" s="38"/>
      <c r="T262" s="38"/>
      <c r="U262" s="38"/>
    </row>
    <row r="263" spans="1:21" s="39" customFormat="1" ht="132.75" x14ac:dyDescent="0.5">
      <c r="A263" s="2">
        <f t="shared" si="46"/>
        <v>217</v>
      </c>
      <c r="B263" s="59" t="s">
        <v>836</v>
      </c>
      <c r="C263" s="51" t="s">
        <v>837</v>
      </c>
      <c r="D263" s="3">
        <v>2020</v>
      </c>
      <c r="E263" s="3">
        <v>2020</v>
      </c>
      <c r="F263" s="52">
        <v>461.88</v>
      </c>
      <c r="G263" s="4">
        <v>0.35</v>
      </c>
      <c r="H263" s="4">
        <v>0</v>
      </c>
      <c r="I263" s="4">
        <f t="shared" si="59"/>
        <v>461.88</v>
      </c>
      <c r="J263" s="4">
        <v>461.88</v>
      </c>
      <c r="K263" s="4"/>
      <c r="L263" s="4"/>
      <c r="M263" s="4"/>
      <c r="N263" s="38"/>
      <c r="O263" s="38"/>
      <c r="P263" s="38"/>
      <c r="Q263" s="38"/>
      <c r="R263" s="38"/>
      <c r="S263" s="38"/>
      <c r="T263" s="38"/>
      <c r="U263" s="38"/>
    </row>
    <row r="264" spans="1:21" s="39" customFormat="1" ht="136.5" customHeight="1" x14ac:dyDescent="0.5">
      <c r="A264" s="2">
        <f t="shared" si="46"/>
        <v>218</v>
      </c>
      <c r="B264" s="59" t="s">
        <v>2685</v>
      </c>
      <c r="C264" s="51" t="s">
        <v>838</v>
      </c>
      <c r="D264" s="3">
        <v>2020</v>
      </c>
      <c r="E264" s="3">
        <v>2020</v>
      </c>
      <c r="F264" s="52">
        <v>406.79</v>
      </c>
      <c r="G264" s="4">
        <v>0.3</v>
      </c>
      <c r="H264" s="4">
        <v>0</v>
      </c>
      <c r="I264" s="4">
        <f t="shared" si="59"/>
        <v>406.79</v>
      </c>
      <c r="J264" s="4">
        <v>406.79</v>
      </c>
      <c r="K264" s="4"/>
      <c r="L264" s="4"/>
      <c r="M264" s="4"/>
      <c r="N264" s="38"/>
      <c r="O264" s="38"/>
      <c r="P264" s="38"/>
      <c r="Q264" s="38"/>
      <c r="R264" s="38"/>
      <c r="S264" s="38"/>
      <c r="T264" s="38"/>
      <c r="U264" s="38"/>
    </row>
    <row r="265" spans="1:21" s="39" customFormat="1" ht="47.25" customHeight="1" x14ac:dyDescent="0.5">
      <c r="A265" s="2"/>
      <c r="B265" s="20" t="s">
        <v>843</v>
      </c>
      <c r="C265" s="23"/>
      <c r="D265" s="3"/>
      <c r="E265" s="28"/>
      <c r="F265" s="26">
        <f t="shared" ref="F265:M265" si="60">SUM(F266:F269)</f>
        <v>3550.4790800000001</v>
      </c>
      <c r="G265" s="26">
        <f t="shared" si="60"/>
        <v>0</v>
      </c>
      <c r="H265" s="26">
        <f t="shared" si="60"/>
        <v>1.51</v>
      </c>
      <c r="I265" s="26">
        <f t="shared" si="60"/>
        <v>2553.6400000000003</v>
      </c>
      <c r="J265" s="26">
        <f t="shared" si="60"/>
        <v>2553.6400000000003</v>
      </c>
      <c r="K265" s="26">
        <f t="shared" si="60"/>
        <v>0</v>
      </c>
      <c r="L265" s="26">
        <f t="shared" si="60"/>
        <v>0</v>
      </c>
      <c r="M265" s="26">
        <f t="shared" si="60"/>
        <v>0</v>
      </c>
    </row>
    <row r="266" spans="1:21" s="39" customFormat="1" ht="66.75" x14ac:dyDescent="0.5">
      <c r="A266" s="2">
        <f t="shared" si="46"/>
        <v>219</v>
      </c>
      <c r="B266" s="59" t="s">
        <v>903</v>
      </c>
      <c r="C266" s="51" t="s">
        <v>904</v>
      </c>
      <c r="D266" s="3">
        <v>2019</v>
      </c>
      <c r="E266" s="3">
        <v>2020</v>
      </c>
      <c r="F266" s="52">
        <v>1111.4099999999999</v>
      </c>
      <c r="G266" s="4">
        <v>0</v>
      </c>
      <c r="H266" s="4">
        <v>0</v>
      </c>
      <c r="I266" s="4">
        <f t="shared" ref="I266:I269" si="61">J266+K266+L266</f>
        <v>1101.4100000000001</v>
      </c>
      <c r="J266" s="4">
        <v>1101.4100000000001</v>
      </c>
      <c r="K266" s="4"/>
      <c r="L266" s="4"/>
      <c r="M266" s="4"/>
      <c r="N266" s="38"/>
      <c r="O266" s="38"/>
      <c r="P266" s="38"/>
      <c r="Q266" s="38"/>
      <c r="R266" s="38"/>
      <c r="S266" s="38"/>
      <c r="T266" s="38"/>
      <c r="U266" s="38"/>
    </row>
    <row r="267" spans="1:21" s="39" customFormat="1" ht="66.75" x14ac:dyDescent="0.5">
      <c r="A267" s="2">
        <f t="shared" si="46"/>
        <v>220</v>
      </c>
      <c r="B267" s="59" t="s">
        <v>905</v>
      </c>
      <c r="C267" s="51" t="s">
        <v>906</v>
      </c>
      <c r="D267" s="3">
        <v>2020</v>
      </c>
      <c r="E267" s="3">
        <v>2020</v>
      </c>
      <c r="F267" s="52">
        <v>296.02908000000002</v>
      </c>
      <c r="G267" s="4">
        <v>0</v>
      </c>
      <c r="H267" s="4">
        <v>0.25</v>
      </c>
      <c r="I267" s="4">
        <f t="shared" si="61"/>
        <v>250.3</v>
      </c>
      <c r="J267" s="4">
        <v>250.3</v>
      </c>
      <c r="K267" s="4"/>
      <c r="L267" s="4"/>
      <c r="M267" s="4"/>
      <c r="N267" s="38"/>
      <c r="O267" s="38"/>
      <c r="P267" s="38"/>
      <c r="Q267" s="38"/>
      <c r="R267" s="38"/>
      <c r="S267" s="38"/>
      <c r="T267" s="38"/>
      <c r="U267" s="38"/>
    </row>
    <row r="268" spans="1:21" s="39" customFormat="1" ht="99.75" x14ac:dyDescent="0.5">
      <c r="A268" s="2">
        <f t="shared" si="46"/>
        <v>221</v>
      </c>
      <c r="B268" s="59" t="s">
        <v>909</v>
      </c>
      <c r="C268" s="51" t="s">
        <v>910</v>
      </c>
      <c r="D268" s="3">
        <v>2020</v>
      </c>
      <c r="E268" s="3">
        <v>2020</v>
      </c>
      <c r="F268" s="52">
        <v>254.67</v>
      </c>
      <c r="G268" s="4">
        <v>0</v>
      </c>
      <c r="H268" s="4">
        <v>0</v>
      </c>
      <c r="I268" s="4">
        <f t="shared" si="61"/>
        <v>254.67</v>
      </c>
      <c r="J268" s="4">
        <v>254.67</v>
      </c>
      <c r="K268" s="4"/>
      <c r="L268" s="4"/>
      <c r="M268" s="4"/>
      <c r="N268" s="38"/>
      <c r="O268" s="38"/>
      <c r="P268" s="38"/>
      <c r="Q268" s="38"/>
      <c r="R268" s="38"/>
      <c r="S268" s="38"/>
      <c r="T268" s="38"/>
      <c r="U268" s="38"/>
    </row>
    <row r="269" spans="1:21" s="39" customFormat="1" ht="99.75" x14ac:dyDescent="0.5">
      <c r="A269" s="2">
        <f t="shared" si="46"/>
        <v>222</v>
      </c>
      <c r="B269" s="59" t="s">
        <v>911</v>
      </c>
      <c r="C269" s="51" t="s">
        <v>912</v>
      </c>
      <c r="D269" s="3">
        <v>2020</v>
      </c>
      <c r="E269" s="3">
        <v>2020</v>
      </c>
      <c r="F269" s="52">
        <v>1888.37</v>
      </c>
      <c r="G269" s="4">
        <v>0</v>
      </c>
      <c r="H269" s="4">
        <v>1.26</v>
      </c>
      <c r="I269" s="4">
        <f t="shared" si="61"/>
        <v>947.26</v>
      </c>
      <c r="J269" s="4">
        <v>947.26</v>
      </c>
      <c r="K269" s="4"/>
      <c r="L269" s="4"/>
      <c r="M269" s="4"/>
      <c r="N269" s="38"/>
      <c r="O269" s="38"/>
      <c r="P269" s="38"/>
      <c r="Q269" s="38"/>
      <c r="R269" s="38"/>
      <c r="S269" s="38"/>
      <c r="T269" s="38"/>
      <c r="U269" s="38"/>
    </row>
    <row r="270" spans="1:21" s="39" customFormat="1" ht="43.5" customHeight="1" x14ac:dyDescent="0.5">
      <c r="A270" s="2"/>
      <c r="B270" s="20" t="s">
        <v>913</v>
      </c>
      <c r="C270" s="23"/>
      <c r="D270" s="3"/>
      <c r="E270" s="28"/>
      <c r="F270" s="26">
        <f t="shared" ref="F270:M270" si="62">SUM(F271:F278)</f>
        <v>39720.930000000008</v>
      </c>
      <c r="G270" s="26">
        <f t="shared" si="62"/>
        <v>3.0000000000000004</v>
      </c>
      <c r="H270" s="26">
        <f t="shared" si="62"/>
        <v>2.52</v>
      </c>
      <c r="I270" s="26">
        <f t="shared" si="62"/>
        <v>15878.740000000002</v>
      </c>
      <c r="J270" s="26">
        <f t="shared" si="62"/>
        <v>15878.740000000002</v>
      </c>
      <c r="K270" s="26">
        <f t="shared" si="62"/>
        <v>0</v>
      </c>
      <c r="L270" s="26">
        <f t="shared" si="62"/>
        <v>0</v>
      </c>
      <c r="M270" s="26">
        <f t="shared" si="62"/>
        <v>0</v>
      </c>
    </row>
    <row r="271" spans="1:21" s="39" customFormat="1" ht="66.75" x14ac:dyDescent="0.5">
      <c r="A271" s="2">
        <f t="shared" si="46"/>
        <v>223</v>
      </c>
      <c r="B271" s="59" t="s">
        <v>914</v>
      </c>
      <c r="C271" s="51" t="s">
        <v>915</v>
      </c>
      <c r="D271" s="3">
        <v>2018</v>
      </c>
      <c r="E271" s="3">
        <v>2021</v>
      </c>
      <c r="F271" s="52">
        <v>6380.8</v>
      </c>
      <c r="G271" s="4">
        <v>0</v>
      </c>
      <c r="H271" s="4">
        <v>0</v>
      </c>
      <c r="I271" s="4">
        <f t="shared" ref="I271:I278" si="63">J271+K271+L271</f>
        <v>2243.6799999999998</v>
      </c>
      <c r="J271" s="4">
        <v>2243.6799999999998</v>
      </c>
      <c r="K271" s="4"/>
      <c r="L271" s="4"/>
      <c r="M271" s="4"/>
      <c r="N271" s="38"/>
      <c r="O271" s="38"/>
      <c r="P271" s="38"/>
      <c r="Q271" s="38"/>
      <c r="R271" s="38"/>
      <c r="S271" s="38"/>
      <c r="T271" s="38"/>
      <c r="U271" s="38"/>
    </row>
    <row r="272" spans="1:21" s="39" customFormat="1" ht="66.75" x14ac:dyDescent="0.5">
      <c r="A272" s="2">
        <f t="shared" si="46"/>
        <v>224</v>
      </c>
      <c r="B272" s="59" t="s">
        <v>916</v>
      </c>
      <c r="C272" s="51" t="s">
        <v>917</v>
      </c>
      <c r="D272" s="3">
        <v>2019</v>
      </c>
      <c r="E272" s="3">
        <v>2020</v>
      </c>
      <c r="F272" s="52">
        <v>2463.3000000000002</v>
      </c>
      <c r="G272" s="4">
        <v>0.6</v>
      </c>
      <c r="H272" s="4">
        <v>0</v>
      </c>
      <c r="I272" s="4">
        <f t="shared" si="63"/>
        <v>2265.75</v>
      </c>
      <c r="J272" s="4">
        <v>2265.75</v>
      </c>
      <c r="K272" s="4"/>
      <c r="L272" s="4"/>
      <c r="M272" s="4"/>
      <c r="N272" s="38"/>
      <c r="O272" s="38"/>
      <c r="P272" s="38"/>
      <c r="Q272" s="38"/>
      <c r="R272" s="38"/>
      <c r="S272" s="38"/>
      <c r="T272" s="38"/>
      <c r="U272" s="38"/>
    </row>
    <row r="273" spans="1:21" s="39" customFormat="1" ht="99.75" x14ac:dyDescent="0.5">
      <c r="A273" s="2">
        <f t="shared" si="46"/>
        <v>225</v>
      </c>
      <c r="B273" s="59" t="s">
        <v>918</v>
      </c>
      <c r="C273" s="51" t="s">
        <v>919</v>
      </c>
      <c r="D273" s="3">
        <v>2019</v>
      </c>
      <c r="E273" s="3">
        <v>2022</v>
      </c>
      <c r="F273" s="52">
        <v>18670.66</v>
      </c>
      <c r="G273" s="4">
        <v>0</v>
      </c>
      <c r="H273" s="4">
        <v>0</v>
      </c>
      <c r="I273" s="4">
        <f t="shared" si="63"/>
        <v>10</v>
      </c>
      <c r="J273" s="4">
        <v>10</v>
      </c>
      <c r="K273" s="4"/>
      <c r="L273" s="4"/>
      <c r="M273" s="4"/>
      <c r="N273" s="38"/>
      <c r="O273" s="38"/>
      <c r="P273" s="38"/>
      <c r="Q273" s="38"/>
      <c r="R273" s="38"/>
      <c r="S273" s="38"/>
      <c r="T273" s="38"/>
      <c r="U273" s="38"/>
    </row>
    <row r="274" spans="1:21" s="39" customFormat="1" ht="99.75" x14ac:dyDescent="0.5">
      <c r="A274" s="2">
        <f t="shared" ref="A274:A337" si="64">IF(A273&gt;0,A273+1,A272+1)</f>
        <v>226</v>
      </c>
      <c r="B274" s="59" t="s">
        <v>920</v>
      </c>
      <c r="C274" s="51" t="s">
        <v>921</v>
      </c>
      <c r="D274" s="3">
        <v>2019</v>
      </c>
      <c r="E274" s="3">
        <v>2020</v>
      </c>
      <c r="F274" s="52">
        <v>3450.83</v>
      </c>
      <c r="G274" s="4">
        <v>1</v>
      </c>
      <c r="H274" s="4">
        <v>0</v>
      </c>
      <c r="I274" s="4">
        <f t="shared" si="63"/>
        <v>3450.83</v>
      </c>
      <c r="J274" s="4">
        <v>3450.83</v>
      </c>
      <c r="K274" s="4"/>
      <c r="L274" s="4"/>
      <c r="M274" s="4"/>
      <c r="N274" s="38"/>
      <c r="O274" s="38"/>
      <c r="P274" s="38"/>
      <c r="Q274" s="38"/>
      <c r="R274" s="38"/>
      <c r="S274" s="38"/>
      <c r="T274" s="38"/>
      <c r="U274" s="38"/>
    </row>
    <row r="275" spans="1:21" s="39" customFormat="1" ht="99.75" x14ac:dyDescent="0.5">
      <c r="A275" s="2">
        <f t="shared" si="64"/>
        <v>227</v>
      </c>
      <c r="B275" s="59" t="s">
        <v>922</v>
      </c>
      <c r="C275" s="51" t="s">
        <v>923</v>
      </c>
      <c r="D275" s="3">
        <v>2020</v>
      </c>
      <c r="E275" s="3">
        <v>2020</v>
      </c>
      <c r="F275" s="52">
        <v>2240.58</v>
      </c>
      <c r="G275" s="4">
        <v>0.8</v>
      </c>
      <c r="H275" s="4">
        <v>0</v>
      </c>
      <c r="I275" s="4">
        <f t="shared" si="63"/>
        <v>2235.58</v>
      </c>
      <c r="J275" s="4">
        <v>2235.58</v>
      </c>
      <c r="K275" s="4"/>
      <c r="L275" s="4"/>
      <c r="M275" s="4"/>
      <c r="N275" s="38"/>
      <c r="O275" s="38"/>
      <c r="P275" s="38"/>
      <c r="Q275" s="38"/>
      <c r="R275" s="38"/>
      <c r="S275" s="38"/>
      <c r="T275" s="38"/>
      <c r="U275" s="38"/>
    </row>
    <row r="276" spans="1:21" s="39" customFormat="1" ht="99.75" x14ac:dyDescent="0.5">
      <c r="A276" s="2">
        <f t="shared" si="64"/>
        <v>228</v>
      </c>
      <c r="B276" s="59" t="s">
        <v>2686</v>
      </c>
      <c r="C276" s="51" t="s">
        <v>924</v>
      </c>
      <c r="D276" s="3">
        <v>2020</v>
      </c>
      <c r="E276" s="3">
        <v>2020</v>
      </c>
      <c r="F276" s="52">
        <v>2359.0300000000002</v>
      </c>
      <c r="G276" s="4">
        <v>0.6</v>
      </c>
      <c r="H276" s="4">
        <v>0</v>
      </c>
      <c r="I276" s="4">
        <f t="shared" si="63"/>
        <v>2359.0300000000002</v>
      </c>
      <c r="J276" s="4">
        <v>2359.0300000000002</v>
      </c>
      <c r="K276" s="4"/>
      <c r="L276" s="4"/>
      <c r="M276" s="4"/>
      <c r="N276" s="38"/>
      <c r="O276" s="38"/>
      <c r="P276" s="38"/>
      <c r="Q276" s="38"/>
      <c r="R276" s="38"/>
      <c r="S276" s="38"/>
      <c r="T276" s="38"/>
      <c r="U276" s="38"/>
    </row>
    <row r="277" spans="1:21" s="39" customFormat="1" ht="66.75" x14ac:dyDescent="0.5">
      <c r="A277" s="2">
        <f t="shared" si="64"/>
        <v>229</v>
      </c>
      <c r="B277" s="59" t="s">
        <v>925</v>
      </c>
      <c r="C277" s="51" t="s">
        <v>926</v>
      </c>
      <c r="D277" s="3">
        <v>2018</v>
      </c>
      <c r="E277" s="3">
        <v>2020</v>
      </c>
      <c r="F277" s="52">
        <v>2267.36</v>
      </c>
      <c r="G277" s="4">
        <v>0</v>
      </c>
      <c r="H277" s="4">
        <v>1.26</v>
      </c>
      <c r="I277" s="4">
        <f t="shared" si="63"/>
        <v>1425.5</v>
      </c>
      <c r="J277" s="4">
        <v>1425.5</v>
      </c>
      <c r="K277" s="4"/>
      <c r="L277" s="4"/>
      <c r="M277" s="4"/>
      <c r="N277" s="38"/>
      <c r="O277" s="38"/>
      <c r="P277" s="38"/>
      <c r="Q277" s="38"/>
      <c r="R277" s="38"/>
      <c r="S277" s="38"/>
      <c r="T277" s="38"/>
      <c r="U277" s="38"/>
    </row>
    <row r="278" spans="1:21" s="39" customFormat="1" ht="66.75" x14ac:dyDescent="0.5">
      <c r="A278" s="2">
        <f t="shared" si="64"/>
        <v>230</v>
      </c>
      <c r="B278" s="59" t="s">
        <v>2687</v>
      </c>
      <c r="C278" s="51" t="s">
        <v>932</v>
      </c>
      <c r="D278" s="3">
        <v>2020</v>
      </c>
      <c r="E278" s="3">
        <v>2020</v>
      </c>
      <c r="F278" s="52">
        <v>1888.37</v>
      </c>
      <c r="G278" s="4">
        <v>0</v>
      </c>
      <c r="H278" s="4">
        <v>1.26</v>
      </c>
      <c r="I278" s="4">
        <f t="shared" si="63"/>
        <v>1888.37</v>
      </c>
      <c r="J278" s="4">
        <v>1888.37</v>
      </c>
      <c r="K278" s="4"/>
      <c r="L278" s="4"/>
      <c r="M278" s="4"/>
      <c r="N278" s="38"/>
      <c r="O278" s="38"/>
      <c r="P278" s="38"/>
      <c r="Q278" s="38"/>
      <c r="R278" s="38"/>
      <c r="S278" s="38"/>
      <c r="T278" s="38"/>
      <c r="U278" s="38"/>
    </row>
    <row r="279" spans="1:21" s="39" customFormat="1" ht="45" customHeight="1" x14ac:dyDescent="0.5">
      <c r="A279" s="2"/>
      <c r="B279" s="20" t="s">
        <v>933</v>
      </c>
      <c r="C279" s="23"/>
      <c r="D279" s="3"/>
      <c r="E279" s="28"/>
      <c r="F279" s="26">
        <f t="shared" ref="F279:M279" si="65">SUM(F280:F290)</f>
        <v>134977.83703999995</v>
      </c>
      <c r="G279" s="26">
        <f t="shared" si="65"/>
        <v>3.6920000000000002</v>
      </c>
      <c r="H279" s="26">
        <f t="shared" si="65"/>
        <v>1.6600000000000001</v>
      </c>
      <c r="I279" s="26">
        <f t="shared" si="65"/>
        <v>8386.3998000000011</v>
      </c>
      <c r="J279" s="26">
        <f t="shared" si="65"/>
        <v>8386.3998000000011</v>
      </c>
      <c r="K279" s="26">
        <f t="shared" si="65"/>
        <v>0</v>
      </c>
      <c r="L279" s="26">
        <f t="shared" si="65"/>
        <v>0</v>
      </c>
      <c r="M279" s="26">
        <f t="shared" si="65"/>
        <v>0</v>
      </c>
    </row>
    <row r="280" spans="1:21" s="39" customFormat="1" ht="42" customHeight="1" x14ac:dyDescent="0.5">
      <c r="A280" s="2">
        <f t="shared" si="64"/>
        <v>231</v>
      </c>
      <c r="B280" s="59" t="s">
        <v>938</v>
      </c>
      <c r="C280" s="51" t="s">
        <v>939</v>
      </c>
      <c r="D280" s="3">
        <v>2018</v>
      </c>
      <c r="E280" s="3">
        <v>2024</v>
      </c>
      <c r="F280" s="52">
        <v>36017.839999999997</v>
      </c>
      <c r="G280" s="4">
        <v>0</v>
      </c>
      <c r="H280" s="4">
        <v>0</v>
      </c>
      <c r="I280" s="4">
        <f t="shared" ref="I280:I290" si="66">J280+K280+L280</f>
        <v>20</v>
      </c>
      <c r="J280" s="4">
        <v>20</v>
      </c>
      <c r="K280" s="4"/>
      <c r="L280" s="4"/>
      <c r="M280" s="4"/>
      <c r="N280" s="38"/>
      <c r="O280" s="38"/>
      <c r="P280" s="38"/>
      <c r="Q280" s="38"/>
      <c r="R280" s="38"/>
      <c r="S280" s="38"/>
      <c r="T280" s="38"/>
      <c r="U280" s="38"/>
    </row>
    <row r="281" spans="1:21" s="39" customFormat="1" ht="66.75" x14ac:dyDescent="0.5">
      <c r="A281" s="2">
        <f t="shared" si="64"/>
        <v>232</v>
      </c>
      <c r="B281" s="59" t="s">
        <v>940</v>
      </c>
      <c r="C281" s="51" t="s">
        <v>941</v>
      </c>
      <c r="D281" s="3">
        <v>2018</v>
      </c>
      <c r="E281" s="3">
        <v>2022</v>
      </c>
      <c r="F281" s="52">
        <v>3111.11</v>
      </c>
      <c r="G281" s="4">
        <v>0</v>
      </c>
      <c r="H281" s="4">
        <v>0</v>
      </c>
      <c r="I281" s="4">
        <f t="shared" si="66"/>
        <v>10</v>
      </c>
      <c r="J281" s="4">
        <v>10</v>
      </c>
      <c r="K281" s="4"/>
      <c r="L281" s="4"/>
      <c r="M281" s="4"/>
      <c r="N281" s="38"/>
      <c r="O281" s="38"/>
      <c r="P281" s="38"/>
      <c r="Q281" s="38"/>
      <c r="R281" s="38"/>
      <c r="S281" s="38"/>
      <c r="T281" s="38"/>
      <c r="U281" s="38"/>
    </row>
    <row r="282" spans="1:21" s="39" customFormat="1" ht="66.75" x14ac:dyDescent="0.5">
      <c r="A282" s="2">
        <f t="shared" si="64"/>
        <v>233</v>
      </c>
      <c r="B282" s="59" t="s">
        <v>2688</v>
      </c>
      <c r="C282" s="51" t="s">
        <v>942</v>
      </c>
      <c r="D282" s="3">
        <v>2018</v>
      </c>
      <c r="E282" s="3">
        <v>2022</v>
      </c>
      <c r="F282" s="52">
        <v>2692.95</v>
      </c>
      <c r="G282" s="4">
        <v>0</v>
      </c>
      <c r="H282" s="4">
        <v>0</v>
      </c>
      <c r="I282" s="4">
        <f t="shared" si="66"/>
        <v>10</v>
      </c>
      <c r="J282" s="4">
        <v>10</v>
      </c>
      <c r="K282" s="4"/>
      <c r="L282" s="4"/>
      <c r="M282" s="4"/>
      <c r="N282" s="38"/>
      <c r="O282" s="38"/>
      <c r="P282" s="38"/>
      <c r="Q282" s="38"/>
      <c r="R282" s="38"/>
      <c r="S282" s="38"/>
      <c r="T282" s="38"/>
      <c r="U282" s="38"/>
    </row>
    <row r="283" spans="1:21" s="39" customFormat="1" ht="66.75" x14ac:dyDescent="0.5">
      <c r="A283" s="2">
        <f t="shared" si="64"/>
        <v>234</v>
      </c>
      <c r="B283" s="59" t="s">
        <v>2689</v>
      </c>
      <c r="C283" s="51" t="s">
        <v>947</v>
      </c>
      <c r="D283" s="3">
        <v>2019</v>
      </c>
      <c r="E283" s="3">
        <v>2020</v>
      </c>
      <c r="F283" s="52">
        <v>641.25</v>
      </c>
      <c r="G283" s="4">
        <v>0</v>
      </c>
      <c r="H283" s="4">
        <v>0.63</v>
      </c>
      <c r="I283" s="4">
        <f t="shared" si="66"/>
        <v>559.51</v>
      </c>
      <c r="J283" s="4">
        <v>559.51</v>
      </c>
      <c r="K283" s="4"/>
      <c r="L283" s="4"/>
      <c r="M283" s="4"/>
      <c r="N283" s="38"/>
      <c r="O283" s="38"/>
      <c r="P283" s="38"/>
      <c r="Q283" s="38"/>
      <c r="R283" s="38"/>
      <c r="S283" s="38"/>
      <c r="T283" s="38"/>
      <c r="U283" s="38"/>
    </row>
    <row r="284" spans="1:21" s="39" customFormat="1" ht="99.75" x14ac:dyDescent="0.5">
      <c r="A284" s="2">
        <f t="shared" si="64"/>
        <v>235</v>
      </c>
      <c r="B284" s="59" t="s">
        <v>2690</v>
      </c>
      <c r="C284" s="51" t="s">
        <v>950</v>
      </c>
      <c r="D284" s="3">
        <v>2019</v>
      </c>
      <c r="E284" s="3">
        <v>2022</v>
      </c>
      <c r="F284" s="52">
        <v>53800.67</v>
      </c>
      <c r="G284" s="4">
        <v>0</v>
      </c>
      <c r="H284" s="4">
        <v>0</v>
      </c>
      <c r="I284" s="4">
        <f t="shared" si="66"/>
        <v>2718.33</v>
      </c>
      <c r="J284" s="4">
        <v>2718.33</v>
      </c>
      <c r="K284" s="4"/>
      <c r="L284" s="4"/>
      <c r="M284" s="4"/>
      <c r="N284" s="38"/>
      <c r="O284" s="38"/>
      <c r="P284" s="38"/>
      <c r="Q284" s="38"/>
      <c r="R284" s="38"/>
      <c r="S284" s="38"/>
      <c r="T284" s="38"/>
      <c r="U284" s="38"/>
    </row>
    <row r="285" spans="1:21" s="39" customFormat="1" ht="132.75" x14ac:dyDescent="0.5">
      <c r="A285" s="2">
        <f t="shared" si="64"/>
        <v>236</v>
      </c>
      <c r="B285" s="59" t="s">
        <v>2691</v>
      </c>
      <c r="C285" s="51" t="s">
        <v>951</v>
      </c>
      <c r="D285" s="3">
        <v>2019</v>
      </c>
      <c r="E285" s="3">
        <v>2020</v>
      </c>
      <c r="F285" s="52">
        <v>36955.910000000003</v>
      </c>
      <c r="G285" s="4">
        <v>3.1</v>
      </c>
      <c r="H285" s="4">
        <v>0</v>
      </c>
      <c r="I285" s="4">
        <f t="shared" si="66"/>
        <v>3861.4022999999997</v>
      </c>
      <c r="J285" s="4">
        <v>3861.4022999999997</v>
      </c>
      <c r="K285" s="4"/>
      <c r="L285" s="4"/>
      <c r="M285" s="4"/>
      <c r="N285" s="38"/>
      <c r="O285" s="38"/>
      <c r="P285" s="38"/>
      <c r="Q285" s="38"/>
      <c r="R285" s="38"/>
      <c r="S285" s="38"/>
      <c r="T285" s="38"/>
      <c r="U285" s="38"/>
    </row>
    <row r="286" spans="1:21" s="39" customFormat="1" ht="106.5" customHeight="1" x14ac:dyDescent="0.5">
      <c r="A286" s="2">
        <f t="shared" si="64"/>
        <v>237</v>
      </c>
      <c r="B286" s="59" t="s">
        <v>952</v>
      </c>
      <c r="C286" s="51" t="s">
        <v>953</v>
      </c>
      <c r="D286" s="3">
        <v>2020</v>
      </c>
      <c r="E286" s="3">
        <v>2020</v>
      </c>
      <c r="F286" s="52">
        <v>648.10405000000003</v>
      </c>
      <c r="G286" s="4">
        <v>0</v>
      </c>
      <c r="H286" s="4">
        <v>0.63</v>
      </c>
      <c r="I286" s="4">
        <f t="shared" si="66"/>
        <v>483.77749999999997</v>
      </c>
      <c r="J286" s="4">
        <v>483.77749999999997</v>
      </c>
      <c r="K286" s="4"/>
      <c r="L286" s="4"/>
      <c r="M286" s="4"/>
      <c r="N286" s="38"/>
      <c r="O286" s="38"/>
      <c r="P286" s="38"/>
      <c r="Q286" s="38"/>
      <c r="R286" s="38"/>
      <c r="S286" s="38"/>
      <c r="T286" s="38"/>
      <c r="U286" s="38"/>
    </row>
    <row r="287" spans="1:21" s="39" customFormat="1" ht="66.75" x14ac:dyDescent="0.5">
      <c r="A287" s="2">
        <f t="shared" si="64"/>
        <v>238</v>
      </c>
      <c r="B287" s="59" t="s">
        <v>954</v>
      </c>
      <c r="C287" s="6" t="s">
        <v>955</v>
      </c>
      <c r="D287" s="3">
        <v>2019</v>
      </c>
      <c r="E287" s="3">
        <v>2020</v>
      </c>
      <c r="F287" s="52">
        <v>34.392129999999995</v>
      </c>
      <c r="G287" s="4">
        <v>0.108</v>
      </c>
      <c r="H287" s="4">
        <v>0</v>
      </c>
      <c r="I287" s="4">
        <f t="shared" si="66"/>
        <v>11.63</v>
      </c>
      <c r="J287" s="4">
        <v>11.63</v>
      </c>
      <c r="K287" s="4"/>
      <c r="L287" s="4"/>
      <c r="M287" s="4"/>
      <c r="N287" s="38"/>
      <c r="O287" s="38"/>
      <c r="P287" s="38"/>
      <c r="Q287" s="38"/>
      <c r="R287" s="38"/>
      <c r="S287" s="38"/>
      <c r="T287" s="38"/>
      <c r="U287" s="38"/>
    </row>
    <row r="288" spans="1:21" s="39" customFormat="1" ht="66.75" x14ac:dyDescent="0.5">
      <c r="A288" s="2">
        <f t="shared" si="64"/>
        <v>239</v>
      </c>
      <c r="B288" s="59" t="s">
        <v>956</v>
      </c>
      <c r="C288" s="6" t="s">
        <v>957</v>
      </c>
      <c r="D288" s="3">
        <v>2020</v>
      </c>
      <c r="E288" s="3">
        <v>2020</v>
      </c>
      <c r="F288" s="52">
        <v>487.06</v>
      </c>
      <c r="G288" s="4">
        <v>0</v>
      </c>
      <c r="H288" s="4">
        <v>0.4</v>
      </c>
      <c r="I288" s="4">
        <f t="shared" si="66"/>
        <v>395.4</v>
      </c>
      <c r="J288" s="4">
        <v>395.4</v>
      </c>
      <c r="K288" s="4"/>
      <c r="L288" s="4"/>
      <c r="M288" s="4"/>
      <c r="N288" s="38"/>
      <c r="O288" s="38"/>
      <c r="P288" s="38"/>
      <c r="Q288" s="38"/>
      <c r="R288" s="38"/>
      <c r="S288" s="38"/>
      <c r="T288" s="38"/>
      <c r="U288" s="38"/>
    </row>
    <row r="289" spans="1:21" s="39" customFormat="1" ht="66.75" x14ac:dyDescent="0.5">
      <c r="A289" s="2">
        <f t="shared" si="64"/>
        <v>240</v>
      </c>
      <c r="B289" s="59" t="s">
        <v>958</v>
      </c>
      <c r="C289" s="6" t="s">
        <v>959</v>
      </c>
      <c r="D289" s="3">
        <v>2020</v>
      </c>
      <c r="E289" s="3">
        <v>2020</v>
      </c>
      <c r="F289" s="52">
        <v>473.15</v>
      </c>
      <c r="G289" s="4">
        <v>0.26</v>
      </c>
      <c r="H289" s="4">
        <v>0</v>
      </c>
      <c r="I289" s="4">
        <f t="shared" si="66"/>
        <v>204.41</v>
      </c>
      <c r="J289" s="4">
        <v>204.41</v>
      </c>
      <c r="K289" s="4"/>
      <c r="L289" s="4"/>
      <c r="M289" s="4"/>
      <c r="N289" s="38"/>
      <c r="O289" s="38"/>
      <c r="P289" s="38"/>
      <c r="Q289" s="38"/>
      <c r="R289" s="38"/>
      <c r="S289" s="38"/>
      <c r="T289" s="38"/>
      <c r="U289" s="38"/>
    </row>
    <row r="290" spans="1:21" s="39" customFormat="1" ht="106.5" customHeight="1" x14ac:dyDescent="0.5">
      <c r="A290" s="2">
        <f t="shared" si="64"/>
        <v>241</v>
      </c>
      <c r="B290" s="59" t="s">
        <v>960</v>
      </c>
      <c r="C290" s="6" t="s">
        <v>961</v>
      </c>
      <c r="D290" s="3">
        <v>2020</v>
      </c>
      <c r="E290" s="3">
        <v>2020</v>
      </c>
      <c r="F290" s="52">
        <v>115.40085999999999</v>
      </c>
      <c r="G290" s="4">
        <v>0.224</v>
      </c>
      <c r="H290" s="4">
        <v>0</v>
      </c>
      <c r="I290" s="4">
        <f t="shared" si="66"/>
        <v>111.94</v>
      </c>
      <c r="J290" s="4">
        <v>111.94</v>
      </c>
      <c r="K290" s="4"/>
      <c r="L290" s="4"/>
      <c r="M290" s="4"/>
      <c r="N290" s="38"/>
      <c r="O290" s="38"/>
      <c r="P290" s="38"/>
      <c r="Q290" s="38"/>
      <c r="R290" s="38"/>
      <c r="S290" s="38"/>
      <c r="T290" s="38"/>
      <c r="U290" s="38"/>
    </row>
    <row r="291" spans="1:21" s="39" customFormat="1" ht="47.25" customHeight="1" x14ac:dyDescent="0.5">
      <c r="A291" s="2"/>
      <c r="B291" s="20" t="s">
        <v>965</v>
      </c>
      <c r="C291" s="23"/>
      <c r="D291" s="3"/>
      <c r="E291" s="28"/>
      <c r="F291" s="26">
        <f>SUM(F292:F299)</f>
        <v>56933.279999999999</v>
      </c>
      <c r="G291" s="26">
        <f t="shared" ref="G291:M291" si="67">SUM(G292:G299)</f>
        <v>1.47</v>
      </c>
      <c r="H291" s="26">
        <f t="shared" si="67"/>
        <v>0.8</v>
      </c>
      <c r="I291" s="26">
        <f t="shared" si="67"/>
        <v>14449.805839999999</v>
      </c>
      <c r="J291" s="26">
        <f t="shared" si="67"/>
        <v>14449.805839999999</v>
      </c>
      <c r="K291" s="26">
        <f t="shared" si="67"/>
        <v>0</v>
      </c>
      <c r="L291" s="26">
        <f t="shared" si="67"/>
        <v>0</v>
      </c>
      <c r="M291" s="26">
        <f t="shared" si="67"/>
        <v>0</v>
      </c>
    </row>
    <row r="292" spans="1:21" s="39" customFormat="1" ht="66.75" x14ac:dyDescent="0.5">
      <c r="A292" s="2">
        <f t="shared" si="64"/>
        <v>242</v>
      </c>
      <c r="B292" s="59" t="s">
        <v>966</v>
      </c>
      <c r="C292" s="51" t="s">
        <v>967</v>
      </c>
      <c r="D292" s="3">
        <v>2017</v>
      </c>
      <c r="E292" s="3">
        <v>2021</v>
      </c>
      <c r="F292" s="52">
        <v>27770.51</v>
      </c>
      <c r="G292" s="4">
        <v>0</v>
      </c>
      <c r="H292" s="4">
        <v>0</v>
      </c>
      <c r="I292" s="4">
        <f t="shared" ref="I292:I299" si="68">J292+K292+L292</f>
        <v>546.52</v>
      </c>
      <c r="J292" s="4">
        <v>546.52</v>
      </c>
      <c r="K292" s="4"/>
      <c r="L292" s="4"/>
      <c r="M292" s="4"/>
      <c r="N292" s="38"/>
      <c r="O292" s="38"/>
      <c r="P292" s="38"/>
      <c r="Q292" s="38"/>
      <c r="R292" s="38"/>
      <c r="S292" s="38"/>
      <c r="T292" s="38"/>
      <c r="U292" s="38"/>
    </row>
    <row r="293" spans="1:21" s="39" customFormat="1" ht="99.75" x14ac:dyDescent="0.5">
      <c r="A293" s="2">
        <f t="shared" si="64"/>
        <v>243</v>
      </c>
      <c r="B293" s="59" t="s">
        <v>968</v>
      </c>
      <c r="C293" s="51" t="s">
        <v>969</v>
      </c>
      <c r="D293" s="3">
        <v>2018</v>
      </c>
      <c r="E293" s="3">
        <v>2020</v>
      </c>
      <c r="F293" s="52">
        <v>1240.68</v>
      </c>
      <c r="G293" s="4">
        <v>0</v>
      </c>
      <c r="H293" s="4">
        <v>0.4</v>
      </c>
      <c r="I293" s="4">
        <f t="shared" si="68"/>
        <v>1128.1258400000002</v>
      </c>
      <c r="J293" s="4">
        <v>1128.1258400000002</v>
      </c>
      <c r="K293" s="4"/>
      <c r="L293" s="4"/>
      <c r="M293" s="4"/>
      <c r="N293" s="38"/>
      <c r="O293" s="38"/>
      <c r="P293" s="38"/>
      <c r="Q293" s="38"/>
      <c r="R293" s="38"/>
      <c r="S293" s="38"/>
      <c r="T293" s="38"/>
      <c r="U293" s="38"/>
    </row>
    <row r="294" spans="1:21" s="39" customFormat="1" ht="99.75" x14ac:dyDescent="0.5">
      <c r="A294" s="2">
        <f t="shared" si="64"/>
        <v>244</v>
      </c>
      <c r="B294" s="59" t="s">
        <v>2692</v>
      </c>
      <c r="C294" s="51" t="s">
        <v>970</v>
      </c>
      <c r="D294" s="3">
        <v>2016</v>
      </c>
      <c r="E294" s="3">
        <v>2022</v>
      </c>
      <c r="F294" s="52">
        <v>13558.36</v>
      </c>
      <c r="G294" s="4">
        <v>0</v>
      </c>
      <c r="H294" s="4">
        <v>0</v>
      </c>
      <c r="I294" s="4">
        <f t="shared" si="68"/>
        <v>2097.63</v>
      </c>
      <c r="J294" s="4">
        <v>2097.63</v>
      </c>
      <c r="K294" s="4"/>
      <c r="L294" s="4"/>
      <c r="M294" s="4"/>
      <c r="N294" s="38"/>
      <c r="O294" s="38"/>
      <c r="P294" s="38"/>
      <c r="Q294" s="38"/>
      <c r="R294" s="38"/>
      <c r="S294" s="38"/>
      <c r="T294" s="38"/>
      <c r="U294" s="38"/>
    </row>
    <row r="295" spans="1:21" s="39" customFormat="1" ht="66.75" x14ac:dyDescent="0.5">
      <c r="A295" s="2">
        <f t="shared" si="64"/>
        <v>245</v>
      </c>
      <c r="B295" s="59" t="s">
        <v>971</v>
      </c>
      <c r="C295" s="51" t="s">
        <v>972</v>
      </c>
      <c r="D295" s="3">
        <v>2019</v>
      </c>
      <c r="E295" s="3">
        <v>2021</v>
      </c>
      <c r="F295" s="52">
        <v>8457.81</v>
      </c>
      <c r="G295" s="4">
        <v>0</v>
      </c>
      <c r="H295" s="4">
        <v>0</v>
      </c>
      <c r="I295" s="4">
        <f t="shared" si="68"/>
        <v>4845.3999999999996</v>
      </c>
      <c r="J295" s="4">
        <v>4845.3999999999996</v>
      </c>
      <c r="K295" s="4"/>
      <c r="L295" s="4"/>
      <c r="M295" s="4"/>
      <c r="N295" s="38"/>
      <c r="O295" s="38"/>
      <c r="P295" s="38"/>
      <c r="Q295" s="38"/>
      <c r="R295" s="38"/>
      <c r="S295" s="38"/>
      <c r="T295" s="38"/>
      <c r="U295" s="38"/>
    </row>
    <row r="296" spans="1:21" s="39" customFormat="1" ht="99.75" x14ac:dyDescent="0.5">
      <c r="A296" s="2">
        <f t="shared" si="64"/>
        <v>246</v>
      </c>
      <c r="B296" s="59" t="s">
        <v>973</v>
      </c>
      <c r="C296" s="51" t="s">
        <v>974</v>
      </c>
      <c r="D296" s="3">
        <v>2020</v>
      </c>
      <c r="E296" s="3">
        <v>2020</v>
      </c>
      <c r="F296" s="52">
        <v>487.06</v>
      </c>
      <c r="G296" s="4">
        <v>0</v>
      </c>
      <c r="H296" s="4">
        <v>0.4</v>
      </c>
      <c r="I296" s="4">
        <f t="shared" si="68"/>
        <v>413.27</v>
      </c>
      <c r="J296" s="4">
        <v>413.27</v>
      </c>
      <c r="K296" s="4"/>
      <c r="L296" s="4"/>
      <c r="M296" s="4"/>
      <c r="N296" s="38"/>
      <c r="O296" s="38"/>
      <c r="P296" s="38"/>
      <c r="Q296" s="38"/>
      <c r="R296" s="38"/>
      <c r="S296" s="38"/>
      <c r="T296" s="38"/>
      <c r="U296" s="38"/>
    </row>
    <row r="297" spans="1:21" s="39" customFormat="1" ht="99.75" x14ac:dyDescent="0.5">
      <c r="A297" s="2">
        <f t="shared" si="64"/>
        <v>247</v>
      </c>
      <c r="B297" s="59" t="s">
        <v>975</v>
      </c>
      <c r="C297" s="51" t="s">
        <v>976</v>
      </c>
      <c r="D297" s="3">
        <v>2020</v>
      </c>
      <c r="E297" s="3">
        <v>2020</v>
      </c>
      <c r="F297" s="52">
        <v>1063.82</v>
      </c>
      <c r="G297" s="4">
        <v>0.22</v>
      </c>
      <c r="H297" s="4">
        <v>0</v>
      </c>
      <c r="I297" s="4">
        <f t="shared" si="68"/>
        <v>1063.82</v>
      </c>
      <c r="J297" s="4">
        <v>1063.82</v>
      </c>
      <c r="K297" s="4"/>
      <c r="L297" s="4"/>
      <c r="M297" s="4"/>
      <c r="N297" s="38"/>
      <c r="O297" s="38"/>
      <c r="P297" s="38"/>
      <c r="Q297" s="38"/>
      <c r="R297" s="38"/>
      <c r="S297" s="38"/>
      <c r="T297" s="38"/>
      <c r="U297" s="38"/>
    </row>
    <row r="298" spans="1:21" s="39" customFormat="1" ht="66.75" x14ac:dyDescent="0.5">
      <c r="A298" s="2">
        <f t="shared" si="64"/>
        <v>248</v>
      </c>
      <c r="B298" s="59" t="s">
        <v>977</v>
      </c>
      <c r="C298" s="51" t="s">
        <v>978</v>
      </c>
      <c r="D298" s="3">
        <v>2020</v>
      </c>
      <c r="E298" s="3">
        <v>2020</v>
      </c>
      <c r="F298" s="52">
        <v>332.3</v>
      </c>
      <c r="G298" s="4">
        <v>0.25</v>
      </c>
      <c r="H298" s="4">
        <v>0</v>
      </c>
      <c r="I298" s="4">
        <f t="shared" si="68"/>
        <v>332.3</v>
      </c>
      <c r="J298" s="4">
        <v>332.3</v>
      </c>
      <c r="K298" s="4"/>
      <c r="L298" s="4"/>
      <c r="M298" s="4"/>
      <c r="N298" s="38"/>
      <c r="O298" s="38"/>
      <c r="P298" s="38"/>
      <c r="Q298" s="38"/>
      <c r="R298" s="38"/>
      <c r="S298" s="38"/>
      <c r="T298" s="38"/>
      <c r="U298" s="38"/>
    </row>
    <row r="299" spans="1:21" s="39" customFormat="1" ht="66.75" x14ac:dyDescent="0.5">
      <c r="A299" s="2">
        <f t="shared" si="64"/>
        <v>249</v>
      </c>
      <c r="B299" s="59" t="s">
        <v>2693</v>
      </c>
      <c r="C299" s="51" t="s">
        <v>979</v>
      </c>
      <c r="D299" s="3">
        <v>2020</v>
      </c>
      <c r="E299" s="3">
        <v>2020</v>
      </c>
      <c r="F299" s="52">
        <v>4022.74</v>
      </c>
      <c r="G299" s="4">
        <v>1</v>
      </c>
      <c r="H299" s="4">
        <v>0</v>
      </c>
      <c r="I299" s="4">
        <f t="shared" si="68"/>
        <v>4022.74</v>
      </c>
      <c r="J299" s="4">
        <v>4022.74</v>
      </c>
      <c r="K299" s="4"/>
      <c r="L299" s="4"/>
      <c r="M299" s="4"/>
      <c r="N299" s="38"/>
      <c r="O299" s="38"/>
      <c r="P299" s="38"/>
      <c r="Q299" s="38"/>
      <c r="R299" s="38"/>
      <c r="S299" s="38"/>
      <c r="T299" s="38"/>
      <c r="U299" s="38"/>
    </row>
    <row r="300" spans="1:21" s="39" customFormat="1" ht="43.5" customHeight="1" x14ac:dyDescent="0.5">
      <c r="A300" s="2"/>
      <c r="B300" s="20" t="s">
        <v>980</v>
      </c>
      <c r="C300" s="23"/>
      <c r="D300" s="3"/>
      <c r="E300" s="28"/>
      <c r="F300" s="26">
        <f>SUM(F301:F309)</f>
        <v>133310.38722999999</v>
      </c>
      <c r="G300" s="26">
        <f t="shared" ref="G300:M300" si="69">SUM(G301:G309)</f>
        <v>0.26</v>
      </c>
      <c r="H300" s="26">
        <f t="shared" si="69"/>
        <v>3.7800000000000002</v>
      </c>
      <c r="I300" s="26">
        <f t="shared" si="69"/>
        <v>6622.55</v>
      </c>
      <c r="J300" s="26">
        <f t="shared" si="69"/>
        <v>6622.55</v>
      </c>
      <c r="K300" s="26">
        <f t="shared" si="69"/>
        <v>0</v>
      </c>
      <c r="L300" s="26">
        <f t="shared" si="69"/>
        <v>0</v>
      </c>
      <c r="M300" s="26">
        <f t="shared" si="69"/>
        <v>0</v>
      </c>
    </row>
    <row r="301" spans="1:21" s="39" customFormat="1" ht="66.75" x14ac:dyDescent="0.5">
      <c r="A301" s="2">
        <f t="shared" si="64"/>
        <v>250</v>
      </c>
      <c r="B301" s="59" t="s">
        <v>2694</v>
      </c>
      <c r="C301" s="51" t="s">
        <v>981</v>
      </c>
      <c r="D301" s="3">
        <v>2019</v>
      </c>
      <c r="E301" s="3">
        <v>2020</v>
      </c>
      <c r="F301" s="52">
        <v>1142.91723</v>
      </c>
      <c r="G301" s="4">
        <v>0</v>
      </c>
      <c r="H301" s="4">
        <v>1.26</v>
      </c>
      <c r="I301" s="4">
        <f t="shared" ref="I301:I309" si="70">J301+K301+L301</f>
        <v>10</v>
      </c>
      <c r="J301" s="4">
        <v>10</v>
      </c>
      <c r="K301" s="4"/>
      <c r="L301" s="4"/>
      <c r="M301" s="4"/>
      <c r="N301" s="38"/>
      <c r="O301" s="38"/>
      <c r="P301" s="38"/>
      <c r="Q301" s="38"/>
      <c r="R301" s="38"/>
      <c r="S301" s="38"/>
      <c r="T301" s="38"/>
      <c r="U301" s="38"/>
    </row>
    <row r="302" spans="1:21" s="39" customFormat="1" ht="66.75" x14ac:dyDescent="0.5">
      <c r="A302" s="2">
        <f t="shared" si="64"/>
        <v>251</v>
      </c>
      <c r="B302" s="59" t="s">
        <v>982</v>
      </c>
      <c r="C302" s="51" t="s">
        <v>983</v>
      </c>
      <c r="D302" s="3">
        <v>2016</v>
      </c>
      <c r="E302" s="3">
        <v>2022</v>
      </c>
      <c r="F302" s="52">
        <v>51379.77</v>
      </c>
      <c r="G302" s="4">
        <v>0</v>
      </c>
      <c r="H302" s="4">
        <v>0</v>
      </c>
      <c r="I302" s="4">
        <f t="shared" si="70"/>
        <v>3100</v>
      </c>
      <c r="J302" s="4">
        <v>3100</v>
      </c>
      <c r="K302" s="4"/>
      <c r="L302" s="4"/>
      <c r="M302" s="4"/>
      <c r="N302" s="38"/>
      <c r="O302" s="38"/>
      <c r="P302" s="38"/>
      <c r="Q302" s="38"/>
      <c r="R302" s="38"/>
      <c r="S302" s="38"/>
      <c r="T302" s="38"/>
      <c r="U302" s="38"/>
    </row>
    <row r="303" spans="1:21" s="39" customFormat="1" ht="66.75" x14ac:dyDescent="0.5">
      <c r="A303" s="2">
        <f t="shared" si="64"/>
        <v>252</v>
      </c>
      <c r="B303" s="59" t="s">
        <v>984</v>
      </c>
      <c r="C303" s="51" t="s">
        <v>985</v>
      </c>
      <c r="D303" s="3">
        <v>2016</v>
      </c>
      <c r="E303" s="3">
        <v>2021</v>
      </c>
      <c r="F303" s="52">
        <v>46405.78</v>
      </c>
      <c r="G303" s="4">
        <v>0</v>
      </c>
      <c r="H303" s="4">
        <v>0</v>
      </c>
      <c r="I303" s="4">
        <f t="shared" si="70"/>
        <v>619.33000000000004</v>
      </c>
      <c r="J303" s="4">
        <v>619.33000000000004</v>
      </c>
      <c r="K303" s="4"/>
      <c r="L303" s="4"/>
      <c r="M303" s="4"/>
      <c r="N303" s="38"/>
      <c r="O303" s="38"/>
      <c r="P303" s="38"/>
      <c r="Q303" s="38"/>
      <c r="R303" s="38"/>
      <c r="S303" s="38"/>
      <c r="T303" s="38"/>
      <c r="U303" s="38"/>
    </row>
    <row r="304" spans="1:21" s="39" customFormat="1" ht="99.75" x14ac:dyDescent="0.5">
      <c r="A304" s="2">
        <f t="shared" si="64"/>
        <v>253</v>
      </c>
      <c r="B304" s="59" t="s">
        <v>2695</v>
      </c>
      <c r="C304" s="51" t="s">
        <v>986</v>
      </c>
      <c r="D304" s="3">
        <v>2019</v>
      </c>
      <c r="E304" s="3">
        <v>2020</v>
      </c>
      <c r="F304" s="52">
        <v>1516.1</v>
      </c>
      <c r="G304" s="4">
        <v>0</v>
      </c>
      <c r="H304" s="4">
        <v>1.26</v>
      </c>
      <c r="I304" s="4">
        <f t="shared" si="70"/>
        <v>1516.1</v>
      </c>
      <c r="J304" s="52">
        <v>1516.1</v>
      </c>
      <c r="K304" s="4"/>
      <c r="L304" s="4"/>
      <c r="M304" s="4"/>
      <c r="N304" s="38"/>
      <c r="O304" s="38"/>
      <c r="P304" s="38"/>
      <c r="Q304" s="38"/>
      <c r="R304" s="38"/>
      <c r="S304" s="38"/>
      <c r="T304" s="38"/>
      <c r="U304" s="38"/>
    </row>
    <row r="305" spans="1:21" s="39" customFormat="1" ht="66.75" x14ac:dyDescent="0.5">
      <c r="A305" s="2">
        <f t="shared" si="64"/>
        <v>254</v>
      </c>
      <c r="B305" s="59" t="s">
        <v>987</v>
      </c>
      <c r="C305" s="51" t="s">
        <v>988</v>
      </c>
      <c r="D305" s="3">
        <v>2019</v>
      </c>
      <c r="E305" s="3">
        <v>2020</v>
      </c>
      <c r="F305" s="52">
        <v>1888.37</v>
      </c>
      <c r="G305" s="4">
        <v>0</v>
      </c>
      <c r="H305" s="4">
        <v>1.26</v>
      </c>
      <c r="I305" s="4">
        <f t="shared" si="70"/>
        <v>1009.07</v>
      </c>
      <c r="J305" s="52">
        <v>1009.07</v>
      </c>
      <c r="K305" s="4"/>
      <c r="L305" s="4"/>
      <c r="M305" s="4"/>
      <c r="N305" s="38"/>
      <c r="O305" s="38"/>
      <c r="P305" s="38"/>
      <c r="Q305" s="38"/>
      <c r="R305" s="38"/>
      <c r="S305" s="38"/>
      <c r="T305" s="38"/>
      <c r="U305" s="38"/>
    </row>
    <row r="306" spans="1:21" s="39" customFormat="1" ht="66.75" x14ac:dyDescent="0.5">
      <c r="A306" s="2">
        <f t="shared" si="64"/>
        <v>255</v>
      </c>
      <c r="B306" s="59" t="s">
        <v>2696</v>
      </c>
      <c r="C306" s="51" t="s">
        <v>989</v>
      </c>
      <c r="D306" s="3">
        <v>2022</v>
      </c>
      <c r="E306" s="3">
        <v>2022</v>
      </c>
      <c r="F306" s="52">
        <v>19857.11</v>
      </c>
      <c r="G306" s="4">
        <v>0</v>
      </c>
      <c r="H306" s="4">
        <v>0</v>
      </c>
      <c r="I306" s="4">
        <f t="shared" si="70"/>
        <v>10</v>
      </c>
      <c r="J306" s="52">
        <v>10</v>
      </c>
      <c r="K306" s="4"/>
      <c r="L306" s="4"/>
      <c r="M306" s="4"/>
      <c r="N306" s="38"/>
      <c r="O306" s="38"/>
      <c r="P306" s="38"/>
      <c r="Q306" s="38"/>
      <c r="R306" s="38"/>
      <c r="S306" s="38"/>
      <c r="T306" s="38"/>
      <c r="U306" s="38"/>
    </row>
    <row r="307" spans="1:21" s="39" customFormat="1" ht="66.75" x14ac:dyDescent="0.5">
      <c r="A307" s="2">
        <f t="shared" si="64"/>
        <v>256</v>
      </c>
      <c r="B307" s="59" t="s">
        <v>2697</v>
      </c>
      <c r="C307" s="51" t="s">
        <v>990</v>
      </c>
      <c r="D307" s="3">
        <v>2022</v>
      </c>
      <c r="E307" s="3">
        <v>2022</v>
      </c>
      <c r="F307" s="52">
        <v>10607.23</v>
      </c>
      <c r="G307" s="4">
        <v>0</v>
      </c>
      <c r="H307" s="4">
        <v>0</v>
      </c>
      <c r="I307" s="4">
        <f t="shared" si="70"/>
        <v>10</v>
      </c>
      <c r="J307" s="52">
        <v>10</v>
      </c>
      <c r="K307" s="4"/>
      <c r="L307" s="4"/>
      <c r="M307" s="4"/>
      <c r="N307" s="38"/>
      <c r="O307" s="38"/>
      <c r="P307" s="38"/>
      <c r="Q307" s="38"/>
      <c r="R307" s="38"/>
      <c r="S307" s="38"/>
      <c r="T307" s="38"/>
      <c r="U307" s="38"/>
    </row>
    <row r="308" spans="1:21" s="39" customFormat="1" ht="66.75" x14ac:dyDescent="0.5">
      <c r="A308" s="2">
        <f t="shared" si="64"/>
        <v>257</v>
      </c>
      <c r="B308" s="59" t="s">
        <v>2698</v>
      </c>
      <c r="C308" s="51" t="s">
        <v>991</v>
      </c>
      <c r="D308" s="3">
        <v>2020</v>
      </c>
      <c r="E308" s="3">
        <v>2020</v>
      </c>
      <c r="F308" s="52">
        <v>329.55</v>
      </c>
      <c r="G308" s="4">
        <v>0.13</v>
      </c>
      <c r="H308" s="4">
        <v>0</v>
      </c>
      <c r="I308" s="4">
        <f t="shared" si="70"/>
        <v>195.3</v>
      </c>
      <c r="J308" s="52">
        <v>195.3</v>
      </c>
      <c r="K308" s="4"/>
      <c r="L308" s="4"/>
      <c r="M308" s="4"/>
      <c r="N308" s="38"/>
      <c r="O308" s="38"/>
      <c r="P308" s="38"/>
      <c r="Q308" s="38"/>
      <c r="R308" s="38"/>
      <c r="S308" s="38"/>
      <c r="T308" s="38"/>
      <c r="U308" s="38"/>
    </row>
    <row r="309" spans="1:21" s="39" customFormat="1" ht="132.75" x14ac:dyDescent="0.5">
      <c r="A309" s="2">
        <f t="shared" si="64"/>
        <v>258</v>
      </c>
      <c r="B309" s="59" t="s">
        <v>2699</v>
      </c>
      <c r="C309" s="51" t="s">
        <v>992</v>
      </c>
      <c r="D309" s="3">
        <v>2020</v>
      </c>
      <c r="E309" s="3">
        <v>2020</v>
      </c>
      <c r="F309" s="52">
        <v>183.56</v>
      </c>
      <c r="G309" s="4">
        <v>0.13</v>
      </c>
      <c r="H309" s="4">
        <v>0</v>
      </c>
      <c r="I309" s="4">
        <f t="shared" si="70"/>
        <v>152.75</v>
      </c>
      <c r="J309" s="52">
        <v>152.75</v>
      </c>
      <c r="K309" s="4"/>
      <c r="L309" s="4"/>
      <c r="M309" s="4"/>
      <c r="N309" s="38"/>
      <c r="O309" s="38"/>
      <c r="P309" s="38"/>
      <c r="Q309" s="38"/>
      <c r="R309" s="38"/>
      <c r="S309" s="38"/>
      <c r="T309" s="38"/>
      <c r="U309" s="38"/>
    </row>
    <row r="310" spans="1:21" s="39" customFormat="1" ht="52.5" customHeight="1" x14ac:dyDescent="0.5">
      <c r="A310" s="2"/>
      <c r="B310" s="20" t="s">
        <v>993</v>
      </c>
      <c r="C310" s="23"/>
      <c r="D310" s="3"/>
      <c r="E310" s="28"/>
      <c r="F310" s="26">
        <f t="shared" ref="F310:M310" si="71">SUM(F311:F351)</f>
        <v>302855.34049999993</v>
      </c>
      <c r="G310" s="26">
        <f t="shared" si="71"/>
        <v>4.4800000000000004</v>
      </c>
      <c r="H310" s="26">
        <f t="shared" si="71"/>
        <v>10.360000000000001</v>
      </c>
      <c r="I310" s="26">
        <f t="shared" si="71"/>
        <v>62478.213390000004</v>
      </c>
      <c r="J310" s="26">
        <f t="shared" si="71"/>
        <v>62478.213390000004</v>
      </c>
      <c r="K310" s="26">
        <f t="shared" si="71"/>
        <v>0</v>
      </c>
      <c r="L310" s="26">
        <f t="shared" si="71"/>
        <v>0</v>
      </c>
      <c r="M310" s="26">
        <f t="shared" si="71"/>
        <v>0</v>
      </c>
    </row>
    <row r="311" spans="1:21" s="8" customFormat="1" ht="81.75" customHeight="1" x14ac:dyDescent="0.45">
      <c r="A311" s="3">
        <f t="shared" si="64"/>
        <v>259</v>
      </c>
      <c r="B311" s="59" t="s">
        <v>994</v>
      </c>
      <c r="C311" s="3" t="s">
        <v>995</v>
      </c>
      <c r="D311" s="3">
        <v>2019</v>
      </c>
      <c r="E311" s="3">
        <v>2020</v>
      </c>
      <c r="F311" s="52">
        <v>582.05777999999998</v>
      </c>
      <c r="G311" s="52">
        <v>0</v>
      </c>
      <c r="H311" s="52">
        <v>0</v>
      </c>
      <c r="I311" s="52">
        <f t="shared" ref="I311:I351" si="72">J311+K311+L311</f>
        <v>4.25786</v>
      </c>
      <c r="J311" s="52">
        <v>4.25786</v>
      </c>
      <c r="K311" s="52"/>
      <c r="L311" s="52"/>
      <c r="M311" s="52"/>
      <c r="N311" s="7"/>
      <c r="O311" s="7"/>
      <c r="P311" s="7"/>
      <c r="Q311" s="7"/>
      <c r="R311" s="7"/>
      <c r="S311" s="7"/>
      <c r="T311" s="7"/>
      <c r="U311" s="7"/>
    </row>
    <row r="312" spans="1:21" s="8" customFormat="1" ht="70.5" customHeight="1" x14ac:dyDescent="0.45">
      <c r="A312" s="3">
        <f t="shared" si="64"/>
        <v>260</v>
      </c>
      <c r="B312" s="59" t="s">
        <v>996</v>
      </c>
      <c r="C312" s="3" t="s">
        <v>997</v>
      </c>
      <c r="D312" s="3">
        <v>2019</v>
      </c>
      <c r="E312" s="3">
        <v>2020</v>
      </c>
      <c r="F312" s="52">
        <v>265.93398000000002</v>
      </c>
      <c r="G312" s="52">
        <v>0</v>
      </c>
      <c r="H312" s="52">
        <v>0</v>
      </c>
      <c r="I312" s="52">
        <f t="shared" si="72"/>
        <v>4.2574300000000003</v>
      </c>
      <c r="J312" s="52">
        <v>4.2574300000000003</v>
      </c>
      <c r="K312" s="52"/>
      <c r="L312" s="52"/>
      <c r="M312" s="52"/>
      <c r="N312" s="7"/>
      <c r="O312" s="7"/>
      <c r="P312" s="7"/>
      <c r="Q312" s="7"/>
      <c r="R312" s="7"/>
      <c r="S312" s="7"/>
      <c r="T312" s="7"/>
      <c r="U312" s="7"/>
    </row>
    <row r="313" spans="1:21" s="8" customFormat="1" ht="66" x14ac:dyDescent="0.45">
      <c r="A313" s="3">
        <f t="shared" si="64"/>
        <v>261</v>
      </c>
      <c r="B313" s="59" t="s">
        <v>2700</v>
      </c>
      <c r="C313" s="3" t="s">
        <v>998</v>
      </c>
      <c r="D313" s="3">
        <v>2019</v>
      </c>
      <c r="E313" s="3">
        <v>2020</v>
      </c>
      <c r="F313" s="52">
        <v>3523.29</v>
      </c>
      <c r="G313" s="52">
        <v>0</v>
      </c>
      <c r="H313" s="52">
        <v>0</v>
      </c>
      <c r="I313" s="52">
        <f t="shared" si="72"/>
        <v>3423.29</v>
      </c>
      <c r="J313" s="52">
        <v>3423.29</v>
      </c>
      <c r="K313" s="52"/>
      <c r="L313" s="52"/>
      <c r="M313" s="52"/>
      <c r="N313" s="7"/>
      <c r="O313" s="7"/>
      <c r="P313" s="7"/>
      <c r="Q313" s="7"/>
      <c r="R313" s="7"/>
      <c r="S313" s="7"/>
      <c r="T313" s="7"/>
      <c r="U313" s="7"/>
    </row>
    <row r="314" spans="1:21" s="39" customFormat="1" ht="73.5" customHeight="1" x14ac:dyDescent="0.5">
      <c r="A314" s="2">
        <f t="shared" si="64"/>
        <v>262</v>
      </c>
      <c r="B314" s="59" t="s">
        <v>2701</v>
      </c>
      <c r="C314" s="51" t="s">
        <v>999</v>
      </c>
      <c r="D314" s="3">
        <v>2018</v>
      </c>
      <c r="E314" s="3">
        <v>2020</v>
      </c>
      <c r="F314" s="52">
        <v>5806.26</v>
      </c>
      <c r="G314" s="4">
        <v>1.5</v>
      </c>
      <c r="H314" s="4">
        <v>0</v>
      </c>
      <c r="I314" s="4">
        <f t="shared" si="72"/>
        <v>4405.9799999999996</v>
      </c>
      <c r="J314" s="4">
        <v>4405.9799999999996</v>
      </c>
      <c r="K314" s="4"/>
      <c r="L314" s="4"/>
      <c r="M314" s="4"/>
      <c r="N314" s="38"/>
      <c r="O314" s="38"/>
      <c r="P314" s="38"/>
      <c r="Q314" s="38"/>
      <c r="R314" s="38"/>
      <c r="S314" s="38"/>
      <c r="T314" s="38"/>
      <c r="U314" s="38"/>
    </row>
    <row r="315" spans="1:21" s="39" customFormat="1" ht="66.75" x14ac:dyDescent="0.5">
      <c r="A315" s="2">
        <f t="shared" si="64"/>
        <v>263</v>
      </c>
      <c r="B315" s="59" t="s">
        <v>1000</v>
      </c>
      <c r="C315" s="51" t="s">
        <v>1001</v>
      </c>
      <c r="D315" s="3">
        <v>2019</v>
      </c>
      <c r="E315" s="3">
        <v>2021</v>
      </c>
      <c r="F315" s="52">
        <v>34902.01</v>
      </c>
      <c r="G315" s="4">
        <v>0</v>
      </c>
      <c r="H315" s="4">
        <v>0</v>
      </c>
      <c r="I315" s="4">
        <f t="shared" si="72"/>
        <v>2544</v>
      </c>
      <c r="J315" s="4">
        <v>2544</v>
      </c>
      <c r="K315" s="4"/>
      <c r="L315" s="4"/>
      <c r="M315" s="4"/>
      <c r="N315" s="38"/>
      <c r="O315" s="38"/>
      <c r="P315" s="38"/>
      <c r="Q315" s="38"/>
      <c r="R315" s="38"/>
      <c r="S315" s="38"/>
      <c r="T315" s="38"/>
      <c r="U315" s="38"/>
    </row>
    <row r="316" spans="1:21" s="39" customFormat="1" ht="66.75" x14ac:dyDescent="0.5">
      <c r="A316" s="2">
        <f t="shared" si="64"/>
        <v>264</v>
      </c>
      <c r="B316" s="59" t="s">
        <v>1002</v>
      </c>
      <c r="C316" s="51" t="s">
        <v>1003</v>
      </c>
      <c r="D316" s="3">
        <v>2020</v>
      </c>
      <c r="E316" s="3">
        <v>2021</v>
      </c>
      <c r="F316" s="52">
        <v>25838.080000000002</v>
      </c>
      <c r="G316" s="4">
        <v>0</v>
      </c>
      <c r="H316" s="4">
        <v>0</v>
      </c>
      <c r="I316" s="4">
        <f t="shared" si="72"/>
        <v>2674.76</v>
      </c>
      <c r="J316" s="4">
        <v>2674.76</v>
      </c>
      <c r="K316" s="4"/>
      <c r="L316" s="4"/>
      <c r="M316" s="4"/>
      <c r="N316" s="38"/>
      <c r="O316" s="38"/>
      <c r="P316" s="38"/>
      <c r="Q316" s="38"/>
      <c r="R316" s="38"/>
      <c r="S316" s="38"/>
      <c r="T316" s="38"/>
      <c r="U316" s="38"/>
    </row>
    <row r="317" spans="1:21" s="39" customFormat="1" ht="99.75" x14ac:dyDescent="0.5">
      <c r="A317" s="2">
        <f t="shared" si="64"/>
        <v>265</v>
      </c>
      <c r="B317" s="59" t="s">
        <v>2702</v>
      </c>
      <c r="C317" s="51" t="s">
        <v>1004</v>
      </c>
      <c r="D317" s="3">
        <v>2018</v>
      </c>
      <c r="E317" s="3">
        <v>2022</v>
      </c>
      <c r="F317" s="52">
        <v>44930.07</v>
      </c>
      <c r="G317" s="4">
        <v>0</v>
      </c>
      <c r="H317" s="4">
        <v>0</v>
      </c>
      <c r="I317" s="4">
        <f t="shared" si="72"/>
        <v>3874.37</v>
      </c>
      <c r="J317" s="4">
        <v>3874.37</v>
      </c>
      <c r="K317" s="4"/>
      <c r="L317" s="4"/>
      <c r="M317" s="4"/>
      <c r="N317" s="38"/>
      <c r="O317" s="38"/>
      <c r="P317" s="38"/>
      <c r="Q317" s="38"/>
      <c r="R317" s="38"/>
      <c r="S317" s="38"/>
      <c r="T317" s="38"/>
      <c r="U317" s="38"/>
    </row>
    <row r="318" spans="1:21" s="39" customFormat="1" ht="66.75" x14ac:dyDescent="0.5">
      <c r="A318" s="2">
        <f t="shared" si="64"/>
        <v>266</v>
      </c>
      <c r="B318" s="59" t="s">
        <v>1005</v>
      </c>
      <c r="C318" s="51" t="s">
        <v>1006</v>
      </c>
      <c r="D318" s="3">
        <v>2019</v>
      </c>
      <c r="E318" s="3">
        <v>2020</v>
      </c>
      <c r="F318" s="52">
        <v>1426.36556</v>
      </c>
      <c r="G318" s="4">
        <v>0</v>
      </c>
      <c r="H318" s="4">
        <v>1.26</v>
      </c>
      <c r="I318" s="4">
        <f t="shared" si="72"/>
        <v>5</v>
      </c>
      <c r="J318" s="4">
        <v>5</v>
      </c>
      <c r="K318" s="4"/>
      <c r="L318" s="4"/>
      <c r="M318" s="4"/>
      <c r="N318" s="38"/>
      <c r="O318" s="38"/>
      <c r="P318" s="38"/>
      <c r="Q318" s="38"/>
      <c r="R318" s="38"/>
      <c r="S318" s="38"/>
      <c r="T318" s="38"/>
      <c r="U318" s="38"/>
    </row>
    <row r="319" spans="1:21" s="39" customFormat="1" ht="66.75" x14ac:dyDescent="0.5">
      <c r="A319" s="2">
        <f t="shared" si="64"/>
        <v>267</v>
      </c>
      <c r="B319" s="59" t="s">
        <v>1007</v>
      </c>
      <c r="C319" s="51" t="s">
        <v>1008</v>
      </c>
      <c r="D319" s="3">
        <v>2019</v>
      </c>
      <c r="E319" s="3">
        <v>2020</v>
      </c>
      <c r="F319" s="52">
        <v>6633.4000000000005</v>
      </c>
      <c r="G319" s="4">
        <v>0.35</v>
      </c>
      <c r="H319" s="4">
        <v>0</v>
      </c>
      <c r="I319" s="4">
        <f t="shared" si="72"/>
        <v>1622.79</v>
      </c>
      <c r="J319" s="4">
        <v>1622.79</v>
      </c>
      <c r="K319" s="4"/>
      <c r="L319" s="4"/>
      <c r="M319" s="4"/>
      <c r="N319" s="38"/>
      <c r="O319" s="38"/>
      <c r="P319" s="38"/>
      <c r="Q319" s="38"/>
      <c r="R319" s="38"/>
      <c r="S319" s="38"/>
      <c r="T319" s="38"/>
      <c r="U319" s="38"/>
    </row>
    <row r="320" spans="1:21" s="39" customFormat="1" ht="66.75" x14ac:dyDescent="0.5">
      <c r="A320" s="2">
        <f t="shared" si="64"/>
        <v>268</v>
      </c>
      <c r="B320" s="59" t="s">
        <v>1009</v>
      </c>
      <c r="C320" s="51" t="s">
        <v>1010</v>
      </c>
      <c r="D320" s="3">
        <v>2019</v>
      </c>
      <c r="E320" s="3">
        <v>2020</v>
      </c>
      <c r="F320" s="52">
        <v>3512.44</v>
      </c>
      <c r="G320" s="4">
        <v>0.1</v>
      </c>
      <c r="H320" s="4">
        <v>0</v>
      </c>
      <c r="I320" s="4">
        <f t="shared" si="72"/>
        <v>3431.53</v>
      </c>
      <c r="J320" s="4">
        <v>3431.53</v>
      </c>
      <c r="K320" s="4"/>
      <c r="L320" s="4"/>
      <c r="M320" s="4"/>
      <c r="N320" s="38"/>
      <c r="O320" s="38"/>
      <c r="P320" s="38"/>
      <c r="Q320" s="38"/>
      <c r="R320" s="38"/>
      <c r="S320" s="38"/>
      <c r="T320" s="38"/>
      <c r="U320" s="38"/>
    </row>
    <row r="321" spans="1:21" s="39" customFormat="1" ht="66.75" x14ac:dyDescent="0.5">
      <c r="A321" s="2">
        <f t="shared" si="64"/>
        <v>269</v>
      </c>
      <c r="B321" s="59" t="s">
        <v>2703</v>
      </c>
      <c r="C321" s="51" t="s">
        <v>1011</v>
      </c>
      <c r="D321" s="3">
        <v>2018</v>
      </c>
      <c r="E321" s="3">
        <v>2020</v>
      </c>
      <c r="F321" s="4">
        <v>18497.68</v>
      </c>
      <c r="G321" s="4">
        <v>1</v>
      </c>
      <c r="H321" s="4">
        <v>0</v>
      </c>
      <c r="I321" s="4">
        <f t="shared" si="72"/>
        <v>1809.04</v>
      </c>
      <c r="J321" s="4">
        <v>1809.04</v>
      </c>
      <c r="K321" s="4"/>
      <c r="L321" s="4"/>
      <c r="M321" s="4"/>
      <c r="N321" s="38"/>
      <c r="O321" s="38"/>
      <c r="P321" s="38"/>
      <c r="Q321" s="38"/>
      <c r="R321" s="38"/>
      <c r="S321" s="38"/>
      <c r="T321" s="38"/>
      <c r="U321" s="38"/>
    </row>
    <row r="322" spans="1:21" s="39" customFormat="1" ht="66.75" x14ac:dyDescent="0.5">
      <c r="A322" s="2">
        <f t="shared" si="64"/>
        <v>270</v>
      </c>
      <c r="B322" s="59" t="s">
        <v>1012</v>
      </c>
      <c r="C322" s="51" t="s">
        <v>1013</v>
      </c>
      <c r="D322" s="3">
        <v>2018</v>
      </c>
      <c r="E322" s="3">
        <v>2020</v>
      </c>
      <c r="F322" s="52">
        <v>1491.4960900000001</v>
      </c>
      <c r="G322" s="4">
        <v>0</v>
      </c>
      <c r="H322" s="4">
        <v>1.26</v>
      </c>
      <c r="I322" s="4">
        <f t="shared" si="72"/>
        <v>405.49199999999996</v>
      </c>
      <c r="J322" s="4">
        <v>405.49199999999996</v>
      </c>
      <c r="K322" s="4"/>
      <c r="L322" s="4"/>
      <c r="M322" s="4"/>
      <c r="N322" s="38"/>
      <c r="O322" s="38"/>
      <c r="P322" s="38"/>
      <c r="Q322" s="38"/>
      <c r="R322" s="38"/>
      <c r="S322" s="38"/>
      <c r="T322" s="38"/>
      <c r="U322" s="38"/>
    </row>
    <row r="323" spans="1:21" s="39" customFormat="1" ht="99.75" x14ac:dyDescent="0.5">
      <c r="A323" s="2">
        <f t="shared" si="64"/>
        <v>271</v>
      </c>
      <c r="B323" s="59" t="s">
        <v>1016</v>
      </c>
      <c r="C323" s="51" t="s">
        <v>1017</v>
      </c>
      <c r="D323" s="3">
        <v>2019</v>
      </c>
      <c r="E323" s="3">
        <v>2025</v>
      </c>
      <c r="F323" s="52">
        <v>61639.16</v>
      </c>
      <c r="G323" s="4">
        <v>0</v>
      </c>
      <c r="H323" s="4">
        <v>0</v>
      </c>
      <c r="I323" s="4">
        <f t="shared" si="72"/>
        <v>5444.7</v>
      </c>
      <c r="J323" s="4">
        <v>5444.7</v>
      </c>
      <c r="K323" s="4"/>
      <c r="L323" s="4"/>
      <c r="M323" s="4"/>
      <c r="N323" s="38"/>
      <c r="O323" s="38"/>
      <c r="P323" s="38"/>
      <c r="Q323" s="38"/>
      <c r="R323" s="38"/>
      <c r="S323" s="38"/>
      <c r="T323" s="38"/>
      <c r="U323" s="38"/>
    </row>
    <row r="324" spans="1:21" s="39" customFormat="1" ht="99.75" x14ac:dyDescent="0.5">
      <c r="A324" s="2">
        <f t="shared" si="64"/>
        <v>272</v>
      </c>
      <c r="B324" s="59" t="s">
        <v>1018</v>
      </c>
      <c r="C324" s="51" t="s">
        <v>1019</v>
      </c>
      <c r="D324" s="3">
        <v>2019</v>
      </c>
      <c r="E324" s="3">
        <v>2021</v>
      </c>
      <c r="F324" s="52">
        <v>8172.95</v>
      </c>
      <c r="G324" s="4">
        <v>0</v>
      </c>
      <c r="H324" s="4">
        <v>0</v>
      </c>
      <c r="I324" s="4">
        <f t="shared" si="72"/>
        <v>776.57410000000004</v>
      </c>
      <c r="J324" s="4">
        <v>776.57410000000004</v>
      </c>
      <c r="K324" s="4"/>
      <c r="L324" s="4"/>
      <c r="M324" s="4"/>
      <c r="N324" s="38"/>
      <c r="O324" s="38"/>
      <c r="P324" s="38"/>
      <c r="Q324" s="38"/>
      <c r="R324" s="38"/>
      <c r="S324" s="38"/>
      <c r="T324" s="38"/>
      <c r="U324" s="38"/>
    </row>
    <row r="325" spans="1:21" s="39" customFormat="1" ht="66.75" x14ac:dyDescent="0.5">
      <c r="A325" s="2">
        <f t="shared" si="64"/>
        <v>273</v>
      </c>
      <c r="B325" s="59" t="s">
        <v>2704</v>
      </c>
      <c r="C325" s="51" t="s">
        <v>1020</v>
      </c>
      <c r="D325" s="3">
        <v>2018</v>
      </c>
      <c r="E325" s="3">
        <v>2021</v>
      </c>
      <c r="F325" s="52">
        <v>8231.2099999999991</v>
      </c>
      <c r="G325" s="4">
        <v>0</v>
      </c>
      <c r="H325" s="4">
        <v>0</v>
      </c>
      <c r="I325" s="4">
        <f t="shared" si="72"/>
        <v>6708.94</v>
      </c>
      <c r="J325" s="4">
        <v>6708.94</v>
      </c>
      <c r="K325" s="4"/>
      <c r="L325" s="4"/>
      <c r="M325" s="4"/>
      <c r="N325" s="38"/>
      <c r="O325" s="38"/>
      <c r="P325" s="38"/>
      <c r="Q325" s="38"/>
      <c r="R325" s="38"/>
      <c r="S325" s="38"/>
      <c r="T325" s="38"/>
      <c r="U325" s="38"/>
    </row>
    <row r="326" spans="1:21" s="39" customFormat="1" ht="99.75" x14ac:dyDescent="0.5">
      <c r="A326" s="2">
        <f t="shared" si="64"/>
        <v>274</v>
      </c>
      <c r="B326" s="59" t="s">
        <v>2705</v>
      </c>
      <c r="C326" s="51" t="s">
        <v>1021</v>
      </c>
      <c r="D326" s="3">
        <v>2019</v>
      </c>
      <c r="E326" s="3">
        <v>2020</v>
      </c>
      <c r="F326" s="52">
        <v>567.30999999999995</v>
      </c>
      <c r="G326" s="4">
        <v>0</v>
      </c>
      <c r="H326" s="4">
        <v>0.4</v>
      </c>
      <c r="I326" s="4">
        <f t="shared" si="72"/>
        <v>209.09</v>
      </c>
      <c r="J326" s="4">
        <v>209.09</v>
      </c>
      <c r="K326" s="4"/>
      <c r="L326" s="4"/>
      <c r="M326" s="4"/>
      <c r="N326" s="38"/>
      <c r="O326" s="38"/>
      <c r="P326" s="38"/>
      <c r="Q326" s="38"/>
      <c r="R326" s="38"/>
      <c r="S326" s="38"/>
      <c r="T326" s="38"/>
      <c r="U326" s="38"/>
    </row>
    <row r="327" spans="1:21" s="39" customFormat="1" ht="66.75" x14ac:dyDescent="0.5">
      <c r="A327" s="2">
        <f t="shared" si="64"/>
        <v>275</v>
      </c>
      <c r="B327" s="59" t="s">
        <v>2706</v>
      </c>
      <c r="C327" s="51" t="s">
        <v>1022</v>
      </c>
      <c r="D327" s="3">
        <v>2019</v>
      </c>
      <c r="E327" s="3">
        <v>2020</v>
      </c>
      <c r="F327" s="52">
        <v>316.07678000000004</v>
      </c>
      <c r="G327" s="4">
        <v>0</v>
      </c>
      <c r="H327" s="4">
        <v>0.4</v>
      </c>
      <c r="I327" s="4">
        <f t="shared" si="72"/>
        <v>3</v>
      </c>
      <c r="J327" s="4">
        <v>3</v>
      </c>
      <c r="K327" s="4"/>
      <c r="L327" s="4"/>
      <c r="M327" s="4"/>
      <c r="N327" s="38"/>
      <c r="O327" s="38"/>
      <c r="P327" s="38"/>
      <c r="Q327" s="38"/>
      <c r="R327" s="38"/>
      <c r="S327" s="38"/>
      <c r="T327" s="38"/>
      <c r="U327" s="38"/>
    </row>
    <row r="328" spans="1:21" s="39" customFormat="1" ht="99.75" x14ac:dyDescent="0.5">
      <c r="A328" s="2">
        <f t="shared" si="64"/>
        <v>276</v>
      </c>
      <c r="B328" s="59" t="s">
        <v>2707</v>
      </c>
      <c r="C328" s="51" t="s">
        <v>1023</v>
      </c>
      <c r="D328" s="3">
        <v>2019</v>
      </c>
      <c r="E328" s="3">
        <v>2020</v>
      </c>
      <c r="F328" s="52">
        <v>1012.34</v>
      </c>
      <c r="G328" s="4">
        <v>0</v>
      </c>
      <c r="H328" s="4">
        <v>0.25</v>
      </c>
      <c r="I328" s="4">
        <f t="shared" si="72"/>
        <v>973.05</v>
      </c>
      <c r="J328" s="4">
        <v>973.05</v>
      </c>
      <c r="K328" s="4"/>
      <c r="L328" s="4"/>
      <c r="M328" s="4"/>
      <c r="N328" s="38"/>
      <c r="O328" s="38"/>
      <c r="P328" s="38"/>
      <c r="Q328" s="38"/>
      <c r="R328" s="38"/>
      <c r="S328" s="38"/>
      <c r="T328" s="38"/>
      <c r="U328" s="38"/>
    </row>
    <row r="329" spans="1:21" s="39" customFormat="1" ht="66.75" x14ac:dyDescent="0.5">
      <c r="A329" s="2">
        <f t="shared" si="64"/>
        <v>277</v>
      </c>
      <c r="B329" s="59" t="s">
        <v>2708</v>
      </c>
      <c r="C329" s="51" t="s">
        <v>1024</v>
      </c>
      <c r="D329" s="3">
        <v>2019</v>
      </c>
      <c r="E329" s="3">
        <v>2021</v>
      </c>
      <c r="F329" s="52">
        <v>1601.85</v>
      </c>
      <c r="G329" s="4">
        <v>0</v>
      </c>
      <c r="H329" s="4">
        <v>0</v>
      </c>
      <c r="I329" s="4">
        <f t="shared" si="72"/>
        <v>1191.72</v>
      </c>
      <c r="J329" s="4">
        <v>1191.72</v>
      </c>
      <c r="K329" s="4"/>
      <c r="L329" s="4"/>
      <c r="M329" s="4"/>
      <c r="N329" s="38"/>
      <c r="O329" s="38"/>
      <c r="P329" s="38"/>
      <c r="Q329" s="38"/>
      <c r="R329" s="38"/>
      <c r="S329" s="38"/>
      <c r="T329" s="38"/>
      <c r="U329" s="38"/>
    </row>
    <row r="330" spans="1:21" s="39" customFormat="1" ht="99.75" x14ac:dyDescent="0.5">
      <c r="A330" s="2">
        <f t="shared" si="64"/>
        <v>278</v>
      </c>
      <c r="B330" s="59" t="s">
        <v>2709</v>
      </c>
      <c r="C330" s="51" t="s">
        <v>1025</v>
      </c>
      <c r="D330" s="3">
        <v>2019</v>
      </c>
      <c r="E330" s="3">
        <v>2020</v>
      </c>
      <c r="F330" s="52">
        <v>315.08031</v>
      </c>
      <c r="G330" s="4">
        <v>0</v>
      </c>
      <c r="H330" s="4">
        <v>0.4</v>
      </c>
      <c r="I330" s="4">
        <f t="shared" si="72"/>
        <v>306</v>
      </c>
      <c r="J330" s="4">
        <v>306</v>
      </c>
      <c r="K330" s="4"/>
      <c r="L330" s="4"/>
      <c r="M330" s="4"/>
      <c r="N330" s="38"/>
      <c r="O330" s="38"/>
      <c r="P330" s="38"/>
      <c r="Q330" s="38"/>
      <c r="R330" s="38"/>
      <c r="S330" s="38"/>
      <c r="T330" s="38"/>
      <c r="U330" s="38"/>
    </row>
    <row r="331" spans="1:21" s="39" customFormat="1" ht="66.75" x14ac:dyDescent="0.5">
      <c r="A331" s="2">
        <f t="shared" si="64"/>
        <v>279</v>
      </c>
      <c r="B331" s="59" t="s">
        <v>2710</v>
      </c>
      <c r="C331" s="6" t="s">
        <v>1026</v>
      </c>
      <c r="D331" s="3">
        <v>2019</v>
      </c>
      <c r="E331" s="3">
        <v>2020</v>
      </c>
      <c r="F331" s="52">
        <v>1516.1</v>
      </c>
      <c r="G331" s="4">
        <v>0</v>
      </c>
      <c r="H331" s="4">
        <v>1.26</v>
      </c>
      <c r="I331" s="4">
        <f t="shared" si="72"/>
        <v>889.69200000000001</v>
      </c>
      <c r="J331" s="4">
        <v>889.69200000000001</v>
      </c>
      <c r="K331" s="4"/>
      <c r="L331" s="4"/>
      <c r="M331" s="4"/>
      <c r="N331" s="38"/>
      <c r="O331" s="38"/>
      <c r="P331" s="38"/>
      <c r="Q331" s="38"/>
      <c r="R331" s="38"/>
      <c r="S331" s="38"/>
      <c r="T331" s="38"/>
      <c r="U331" s="38"/>
    </row>
    <row r="332" spans="1:21" s="39" customFormat="1" ht="75" customHeight="1" x14ac:dyDescent="0.5">
      <c r="A332" s="2">
        <f t="shared" si="64"/>
        <v>280</v>
      </c>
      <c r="B332" s="59" t="s">
        <v>2711</v>
      </c>
      <c r="C332" s="51" t="s">
        <v>1029</v>
      </c>
      <c r="D332" s="3">
        <v>2019</v>
      </c>
      <c r="E332" s="3">
        <v>2020</v>
      </c>
      <c r="F332" s="52">
        <v>2685.24</v>
      </c>
      <c r="G332" s="4">
        <v>0</v>
      </c>
      <c r="H332" s="4">
        <v>2</v>
      </c>
      <c r="I332" s="4">
        <f t="shared" si="72"/>
        <v>2449.04</v>
      </c>
      <c r="J332" s="4">
        <v>2449.04</v>
      </c>
      <c r="K332" s="4"/>
      <c r="L332" s="4"/>
      <c r="M332" s="4"/>
      <c r="N332" s="38"/>
      <c r="O332" s="38"/>
      <c r="P332" s="38"/>
      <c r="Q332" s="38"/>
      <c r="R332" s="38"/>
      <c r="S332" s="38"/>
      <c r="T332" s="38"/>
      <c r="U332" s="38"/>
    </row>
    <row r="333" spans="1:21" s="39" customFormat="1" ht="99.75" x14ac:dyDescent="0.5">
      <c r="A333" s="2">
        <f t="shared" si="64"/>
        <v>281</v>
      </c>
      <c r="B333" s="59" t="s">
        <v>1030</v>
      </c>
      <c r="C333" s="51" t="s">
        <v>1031</v>
      </c>
      <c r="D333" s="3">
        <v>2019</v>
      </c>
      <c r="E333" s="3">
        <v>2020</v>
      </c>
      <c r="F333" s="52">
        <v>641.25</v>
      </c>
      <c r="G333" s="4">
        <v>0</v>
      </c>
      <c r="H333" s="4">
        <v>0.63</v>
      </c>
      <c r="I333" s="4">
        <f t="shared" si="72"/>
        <v>185</v>
      </c>
      <c r="J333" s="4">
        <v>185</v>
      </c>
      <c r="K333" s="4"/>
      <c r="L333" s="4"/>
      <c r="M333" s="4"/>
      <c r="N333" s="38"/>
      <c r="O333" s="38"/>
      <c r="P333" s="38"/>
      <c r="Q333" s="38"/>
      <c r="R333" s="38"/>
      <c r="S333" s="38"/>
      <c r="T333" s="38"/>
      <c r="U333" s="38"/>
    </row>
    <row r="334" spans="1:21" s="39" customFormat="1" ht="66.75" x14ac:dyDescent="0.5">
      <c r="A334" s="2">
        <f t="shared" si="64"/>
        <v>282</v>
      </c>
      <c r="B334" s="59" t="s">
        <v>2712</v>
      </c>
      <c r="C334" s="51" t="s">
        <v>1032</v>
      </c>
      <c r="D334" s="3">
        <v>2019</v>
      </c>
      <c r="E334" s="3">
        <v>2020</v>
      </c>
      <c r="F334" s="52">
        <v>1066.22</v>
      </c>
      <c r="G334" s="4">
        <v>0.8</v>
      </c>
      <c r="H334" s="4">
        <v>0</v>
      </c>
      <c r="I334" s="4">
        <f t="shared" si="72"/>
        <v>303.88</v>
      </c>
      <c r="J334" s="4">
        <v>303.88</v>
      </c>
      <c r="K334" s="4"/>
      <c r="L334" s="4"/>
      <c r="M334" s="4"/>
      <c r="N334" s="38"/>
      <c r="O334" s="38"/>
      <c r="P334" s="38"/>
      <c r="Q334" s="38"/>
      <c r="R334" s="38"/>
      <c r="S334" s="38"/>
      <c r="T334" s="38"/>
      <c r="U334" s="38"/>
    </row>
    <row r="335" spans="1:21" s="39" customFormat="1" ht="66.75" x14ac:dyDescent="0.5">
      <c r="A335" s="2">
        <f t="shared" si="64"/>
        <v>283</v>
      </c>
      <c r="B335" s="59" t="s">
        <v>1033</v>
      </c>
      <c r="C335" s="51" t="s">
        <v>1034</v>
      </c>
      <c r="D335" s="3">
        <v>2019</v>
      </c>
      <c r="E335" s="3">
        <v>2021</v>
      </c>
      <c r="F335" s="52">
        <v>43361.7</v>
      </c>
      <c r="G335" s="4">
        <v>0</v>
      </c>
      <c r="H335" s="4">
        <v>0</v>
      </c>
      <c r="I335" s="4">
        <f t="shared" si="72"/>
        <v>3500</v>
      </c>
      <c r="J335" s="4">
        <v>3500</v>
      </c>
      <c r="K335" s="4"/>
      <c r="L335" s="4"/>
      <c r="M335" s="4"/>
      <c r="N335" s="38"/>
      <c r="O335" s="38"/>
      <c r="P335" s="38"/>
      <c r="Q335" s="38"/>
      <c r="R335" s="38"/>
      <c r="S335" s="38"/>
      <c r="T335" s="38"/>
      <c r="U335" s="38"/>
    </row>
    <row r="336" spans="1:21" s="39" customFormat="1" ht="99.75" x14ac:dyDescent="0.5">
      <c r="A336" s="2">
        <f t="shared" si="64"/>
        <v>284</v>
      </c>
      <c r="B336" s="59" t="s">
        <v>1035</v>
      </c>
      <c r="C336" s="51" t="s">
        <v>1036</v>
      </c>
      <c r="D336" s="3">
        <v>2019</v>
      </c>
      <c r="E336" s="3">
        <v>2020</v>
      </c>
      <c r="F336" s="52">
        <v>487.06</v>
      </c>
      <c r="G336" s="4">
        <v>0</v>
      </c>
      <c r="H336" s="4">
        <v>0.4</v>
      </c>
      <c r="I336" s="4">
        <f t="shared" si="72"/>
        <v>365</v>
      </c>
      <c r="J336" s="4">
        <v>365</v>
      </c>
      <c r="K336" s="4"/>
      <c r="L336" s="4"/>
      <c r="M336" s="4"/>
      <c r="N336" s="38"/>
      <c r="O336" s="38"/>
      <c r="P336" s="38"/>
      <c r="Q336" s="38"/>
      <c r="R336" s="38"/>
      <c r="S336" s="38"/>
      <c r="T336" s="38"/>
      <c r="U336" s="38"/>
    </row>
    <row r="337" spans="1:21" s="39" customFormat="1" ht="132.75" x14ac:dyDescent="0.5">
      <c r="A337" s="2">
        <f t="shared" si="64"/>
        <v>285</v>
      </c>
      <c r="B337" s="59" t="s">
        <v>1037</v>
      </c>
      <c r="C337" s="51" t="s">
        <v>1038</v>
      </c>
      <c r="D337" s="3">
        <v>2019</v>
      </c>
      <c r="E337" s="3">
        <v>2020</v>
      </c>
      <c r="F337" s="52">
        <v>2261.73</v>
      </c>
      <c r="G337" s="4">
        <v>0</v>
      </c>
      <c r="H337" s="4">
        <v>0</v>
      </c>
      <c r="I337" s="4">
        <f t="shared" si="72"/>
        <v>2251.73</v>
      </c>
      <c r="J337" s="4">
        <v>2251.73</v>
      </c>
      <c r="K337" s="4"/>
      <c r="L337" s="4"/>
      <c r="M337" s="4"/>
      <c r="N337" s="38"/>
      <c r="O337" s="38"/>
      <c r="P337" s="38"/>
      <c r="Q337" s="38"/>
      <c r="R337" s="38"/>
      <c r="S337" s="38"/>
      <c r="T337" s="38"/>
      <c r="U337" s="38"/>
    </row>
    <row r="338" spans="1:21" s="39" customFormat="1" ht="132.75" x14ac:dyDescent="0.5">
      <c r="A338" s="2">
        <f t="shared" ref="A338:A401" si="73">IF(A337&gt;0,A337+1,A336+1)</f>
        <v>286</v>
      </c>
      <c r="B338" s="59" t="s">
        <v>1039</v>
      </c>
      <c r="C338" s="51" t="s">
        <v>1040</v>
      </c>
      <c r="D338" s="3">
        <v>2020</v>
      </c>
      <c r="E338" s="3">
        <v>2020</v>
      </c>
      <c r="F338" s="52">
        <v>1214.49</v>
      </c>
      <c r="G338" s="4">
        <v>0</v>
      </c>
      <c r="H338" s="4">
        <v>0.9</v>
      </c>
      <c r="I338" s="4">
        <f t="shared" si="72"/>
        <v>865</v>
      </c>
      <c r="J338" s="4">
        <v>865</v>
      </c>
      <c r="K338" s="4"/>
      <c r="L338" s="4"/>
      <c r="M338" s="4"/>
      <c r="N338" s="38"/>
      <c r="O338" s="38"/>
      <c r="P338" s="38"/>
      <c r="Q338" s="38"/>
      <c r="R338" s="38"/>
      <c r="S338" s="38"/>
      <c r="T338" s="38"/>
      <c r="U338" s="38"/>
    </row>
    <row r="339" spans="1:21" s="39" customFormat="1" ht="66.75" x14ac:dyDescent="0.5">
      <c r="A339" s="2">
        <f t="shared" si="73"/>
        <v>287</v>
      </c>
      <c r="B339" s="59" t="s">
        <v>2713</v>
      </c>
      <c r="C339" s="51" t="s">
        <v>1041</v>
      </c>
      <c r="D339" s="3">
        <v>2019</v>
      </c>
      <c r="E339" s="3">
        <v>2020</v>
      </c>
      <c r="F339" s="52">
        <v>2644.43</v>
      </c>
      <c r="G339" s="4">
        <v>0</v>
      </c>
      <c r="H339" s="4">
        <v>0</v>
      </c>
      <c r="I339" s="4">
        <f t="shared" si="72"/>
        <v>2634.43</v>
      </c>
      <c r="J339" s="4">
        <v>2634.43</v>
      </c>
      <c r="K339" s="4"/>
      <c r="L339" s="4"/>
      <c r="M339" s="4"/>
      <c r="N339" s="38"/>
      <c r="O339" s="38"/>
      <c r="P339" s="38"/>
      <c r="Q339" s="38"/>
      <c r="R339" s="38"/>
      <c r="S339" s="38"/>
      <c r="T339" s="38"/>
      <c r="U339" s="38"/>
    </row>
    <row r="340" spans="1:21" s="39" customFormat="1" ht="132.75" x14ac:dyDescent="0.5">
      <c r="A340" s="2">
        <f t="shared" si="73"/>
        <v>288</v>
      </c>
      <c r="B340" s="59" t="s">
        <v>2714</v>
      </c>
      <c r="C340" s="51" t="s">
        <v>1042</v>
      </c>
      <c r="D340" s="3">
        <v>2020</v>
      </c>
      <c r="E340" s="3">
        <v>2020</v>
      </c>
      <c r="F340" s="52">
        <v>207.55</v>
      </c>
      <c r="G340" s="4">
        <v>0.15</v>
      </c>
      <c r="H340" s="4">
        <v>0</v>
      </c>
      <c r="I340" s="4">
        <f t="shared" si="72"/>
        <v>169.51</v>
      </c>
      <c r="J340" s="52">
        <v>169.51</v>
      </c>
      <c r="K340" s="4"/>
      <c r="L340" s="4"/>
      <c r="M340" s="4"/>
      <c r="N340" s="38"/>
      <c r="O340" s="38"/>
      <c r="P340" s="38"/>
      <c r="Q340" s="38"/>
      <c r="R340" s="38"/>
      <c r="S340" s="38"/>
      <c r="T340" s="38"/>
      <c r="U340" s="38"/>
    </row>
    <row r="341" spans="1:21" s="39" customFormat="1" ht="99.75" x14ac:dyDescent="0.5">
      <c r="A341" s="2">
        <f t="shared" si="73"/>
        <v>289</v>
      </c>
      <c r="B341" s="59" t="s">
        <v>2715</v>
      </c>
      <c r="C341" s="51" t="s">
        <v>1043</v>
      </c>
      <c r="D341" s="3">
        <v>2020</v>
      </c>
      <c r="E341" s="3">
        <v>2020</v>
      </c>
      <c r="F341" s="52">
        <v>487.06</v>
      </c>
      <c r="G341" s="4">
        <v>0</v>
      </c>
      <c r="H341" s="4">
        <v>0.4</v>
      </c>
      <c r="I341" s="4">
        <f t="shared" si="72"/>
        <v>487.06</v>
      </c>
      <c r="J341" s="52">
        <v>487.06</v>
      </c>
      <c r="K341" s="4"/>
      <c r="L341" s="4"/>
      <c r="M341" s="4"/>
      <c r="N341" s="38"/>
      <c r="O341" s="38"/>
      <c r="P341" s="38"/>
      <c r="Q341" s="38"/>
      <c r="R341" s="38"/>
      <c r="S341" s="38"/>
      <c r="T341" s="38"/>
      <c r="U341" s="38"/>
    </row>
    <row r="342" spans="1:21" s="39" customFormat="1" ht="99.75" x14ac:dyDescent="0.5">
      <c r="A342" s="2">
        <f t="shared" si="73"/>
        <v>290</v>
      </c>
      <c r="B342" s="59" t="s">
        <v>1044</v>
      </c>
      <c r="C342" s="51" t="s">
        <v>1045</v>
      </c>
      <c r="D342" s="3">
        <v>2020</v>
      </c>
      <c r="E342" s="3">
        <v>2020</v>
      </c>
      <c r="F342" s="52">
        <v>487.06</v>
      </c>
      <c r="G342" s="4">
        <v>0</v>
      </c>
      <c r="H342" s="4">
        <v>0.4</v>
      </c>
      <c r="I342" s="4">
        <f t="shared" si="72"/>
        <v>487.06</v>
      </c>
      <c r="J342" s="52">
        <v>487.06</v>
      </c>
      <c r="K342" s="4"/>
      <c r="L342" s="4"/>
      <c r="M342" s="4"/>
      <c r="N342" s="38"/>
      <c r="O342" s="38"/>
      <c r="P342" s="38"/>
      <c r="Q342" s="38"/>
      <c r="R342" s="38"/>
      <c r="S342" s="38"/>
      <c r="T342" s="38"/>
      <c r="U342" s="38"/>
    </row>
    <row r="343" spans="1:21" s="39" customFormat="1" ht="99.75" x14ac:dyDescent="0.5">
      <c r="A343" s="2">
        <f t="shared" si="73"/>
        <v>291</v>
      </c>
      <c r="B343" s="59" t="s">
        <v>1046</v>
      </c>
      <c r="C343" s="51" t="s">
        <v>1047</v>
      </c>
      <c r="D343" s="3">
        <v>2020</v>
      </c>
      <c r="E343" s="3">
        <v>2021</v>
      </c>
      <c r="F343" s="52">
        <v>1539.2</v>
      </c>
      <c r="G343" s="4">
        <v>0</v>
      </c>
      <c r="H343" s="4">
        <v>0</v>
      </c>
      <c r="I343" s="4">
        <f t="shared" si="72"/>
        <v>1529.2</v>
      </c>
      <c r="J343" s="52">
        <v>1529.2</v>
      </c>
      <c r="K343" s="4"/>
      <c r="L343" s="4"/>
      <c r="M343" s="4"/>
      <c r="N343" s="38"/>
      <c r="O343" s="38"/>
      <c r="P343" s="38"/>
      <c r="Q343" s="38"/>
      <c r="R343" s="38"/>
      <c r="S343" s="38"/>
      <c r="T343" s="38"/>
      <c r="U343" s="38"/>
    </row>
    <row r="344" spans="1:21" s="39" customFormat="1" ht="95.25" customHeight="1" x14ac:dyDescent="0.5">
      <c r="A344" s="2">
        <f t="shared" si="73"/>
        <v>292</v>
      </c>
      <c r="B344" s="59" t="s">
        <v>1050</v>
      </c>
      <c r="C344" s="51" t="s">
        <v>1051</v>
      </c>
      <c r="D344" s="3">
        <v>2020</v>
      </c>
      <c r="E344" s="3">
        <v>2020</v>
      </c>
      <c r="F344" s="52">
        <v>332.3</v>
      </c>
      <c r="G344" s="4">
        <v>0.25</v>
      </c>
      <c r="H344" s="4">
        <v>0</v>
      </c>
      <c r="I344" s="4">
        <f t="shared" si="72"/>
        <v>255.98</v>
      </c>
      <c r="J344" s="52">
        <v>255.98</v>
      </c>
      <c r="K344" s="4"/>
      <c r="L344" s="4"/>
      <c r="M344" s="4"/>
      <c r="N344" s="38"/>
      <c r="O344" s="38"/>
      <c r="P344" s="38"/>
      <c r="Q344" s="38"/>
      <c r="R344" s="38"/>
      <c r="S344" s="38"/>
      <c r="T344" s="38"/>
      <c r="U344" s="38"/>
    </row>
    <row r="345" spans="1:21" s="39" customFormat="1" ht="66.75" x14ac:dyDescent="0.5">
      <c r="A345" s="2">
        <f t="shared" si="73"/>
        <v>293</v>
      </c>
      <c r="B345" s="59" t="s">
        <v>1054</v>
      </c>
      <c r="C345" s="51" t="s">
        <v>1055</v>
      </c>
      <c r="D345" s="3">
        <v>2020</v>
      </c>
      <c r="E345" s="3">
        <v>2021</v>
      </c>
      <c r="F345" s="52">
        <v>2685.24</v>
      </c>
      <c r="G345" s="4">
        <v>0</v>
      </c>
      <c r="H345" s="4">
        <v>0</v>
      </c>
      <c r="I345" s="4">
        <f t="shared" si="72"/>
        <v>537.04999999999995</v>
      </c>
      <c r="J345" s="52">
        <v>537.04999999999995</v>
      </c>
      <c r="K345" s="4"/>
      <c r="L345" s="4"/>
      <c r="M345" s="4"/>
      <c r="N345" s="38"/>
      <c r="O345" s="38"/>
      <c r="P345" s="38"/>
      <c r="Q345" s="38"/>
      <c r="R345" s="38"/>
      <c r="S345" s="38"/>
      <c r="T345" s="38"/>
      <c r="U345" s="38"/>
    </row>
    <row r="346" spans="1:21" s="39" customFormat="1" ht="165.75" x14ac:dyDescent="0.5">
      <c r="A346" s="2">
        <f t="shared" si="73"/>
        <v>294</v>
      </c>
      <c r="B346" s="59" t="s">
        <v>1056</v>
      </c>
      <c r="C346" s="51" t="s">
        <v>1057</v>
      </c>
      <c r="D346" s="3">
        <v>2020</v>
      </c>
      <c r="E346" s="3">
        <v>2020</v>
      </c>
      <c r="F346" s="52">
        <v>548.82000000000005</v>
      </c>
      <c r="G346" s="4">
        <v>0.33</v>
      </c>
      <c r="H346" s="4">
        <v>0</v>
      </c>
      <c r="I346" s="4">
        <f t="shared" si="72"/>
        <v>285.88</v>
      </c>
      <c r="J346" s="52">
        <v>285.88</v>
      </c>
      <c r="K346" s="4"/>
      <c r="L346" s="4"/>
      <c r="M346" s="4"/>
      <c r="N346" s="38"/>
      <c r="O346" s="38"/>
      <c r="P346" s="38"/>
      <c r="Q346" s="38"/>
      <c r="R346" s="38"/>
      <c r="S346" s="38"/>
      <c r="T346" s="38"/>
      <c r="U346" s="38"/>
    </row>
    <row r="347" spans="1:21" s="39" customFormat="1" ht="132.75" x14ac:dyDescent="0.5">
      <c r="A347" s="2">
        <f t="shared" si="73"/>
        <v>295</v>
      </c>
      <c r="B347" s="59" t="s">
        <v>1058</v>
      </c>
      <c r="C347" s="6" t="s">
        <v>1059</v>
      </c>
      <c r="D347" s="3">
        <v>2020</v>
      </c>
      <c r="E347" s="3">
        <v>2020</v>
      </c>
      <c r="F347" s="52">
        <v>487.06</v>
      </c>
      <c r="G347" s="4">
        <v>0</v>
      </c>
      <c r="H347" s="4">
        <v>0.4</v>
      </c>
      <c r="I347" s="4">
        <f t="shared" si="72"/>
        <v>434.98</v>
      </c>
      <c r="J347" s="52">
        <v>434.98</v>
      </c>
      <c r="K347" s="4"/>
      <c r="L347" s="4"/>
      <c r="M347" s="4"/>
      <c r="N347" s="38"/>
      <c r="O347" s="38"/>
      <c r="P347" s="38"/>
      <c r="Q347" s="38"/>
      <c r="R347" s="38"/>
      <c r="S347" s="38"/>
      <c r="T347" s="38"/>
      <c r="U347" s="38"/>
    </row>
    <row r="348" spans="1:21" s="39" customFormat="1" ht="132.75" x14ac:dyDescent="0.5">
      <c r="A348" s="2">
        <f t="shared" si="73"/>
        <v>296</v>
      </c>
      <c r="B348" s="59" t="s">
        <v>1060</v>
      </c>
      <c r="C348" s="51" t="s">
        <v>1061</v>
      </c>
      <c r="D348" s="3">
        <v>2020</v>
      </c>
      <c r="E348" s="3">
        <v>2020</v>
      </c>
      <c r="F348" s="52">
        <v>2623.93</v>
      </c>
      <c r="G348" s="4">
        <v>0</v>
      </c>
      <c r="H348" s="4">
        <v>0</v>
      </c>
      <c r="I348" s="4">
        <f t="shared" si="72"/>
        <v>2623.93</v>
      </c>
      <c r="J348" s="52">
        <v>2623.93</v>
      </c>
      <c r="K348" s="4"/>
      <c r="L348" s="4"/>
      <c r="M348" s="4"/>
      <c r="N348" s="38"/>
      <c r="O348" s="38"/>
      <c r="P348" s="38"/>
      <c r="Q348" s="38"/>
      <c r="R348" s="38"/>
      <c r="S348" s="38"/>
      <c r="T348" s="38"/>
      <c r="U348" s="38"/>
    </row>
    <row r="349" spans="1:21" s="39" customFormat="1" ht="66.75" x14ac:dyDescent="0.5">
      <c r="A349" s="2">
        <f t="shared" si="73"/>
        <v>297</v>
      </c>
      <c r="B349" s="59" t="s">
        <v>2716</v>
      </c>
      <c r="C349" s="51" t="s">
        <v>1062</v>
      </c>
      <c r="D349" s="3">
        <v>2020</v>
      </c>
      <c r="E349" s="3">
        <v>2022</v>
      </c>
      <c r="F349" s="52">
        <v>3956.8</v>
      </c>
      <c r="G349" s="4">
        <v>0</v>
      </c>
      <c r="H349" s="4">
        <v>0</v>
      </c>
      <c r="I349" s="4">
        <f t="shared" si="72"/>
        <v>290.17</v>
      </c>
      <c r="J349" s="52">
        <v>290.17</v>
      </c>
      <c r="K349" s="4"/>
      <c r="L349" s="4"/>
      <c r="M349" s="4"/>
      <c r="N349" s="38"/>
      <c r="O349" s="38"/>
      <c r="P349" s="38"/>
      <c r="Q349" s="38"/>
      <c r="R349" s="38"/>
      <c r="S349" s="38"/>
      <c r="T349" s="38"/>
      <c r="U349" s="38"/>
    </row>
    <row r="350" spans="1:21" s="39" customFormat="1" ht="66.75" x14ac:dyDescent="0.5">
      <c r="A350" s="2">
        <f t="shared" si="73"/>
        <v>298</v>
      </c>
      <c r="B350" s="59" t="s">
        <v>2717</v>
      </c>
      <c r="C350" s="51" t="s">
        <v>1063</v>
      </c>
      <c r="D350" s="3">
        <v>2020</v>
      </c>
      <c r="E350" s="3">
        <v>2020</v>
      </c>
      <c r="F350" s="52">
        <v>1574.14</v>
      </c>
      <c r="G350" s="4">
        <v>0</v>
      </c>
      <c r="H350" s="4">
        <v>0</v>
      </c>
      <c r="I350" s="4">
        <f t="shared" si="72"/>
        <v>1574.14</v>
      </c>
      <c r="J350" s="52">
        <v>1574.14</v>
      </c>
      <c r="K350" s="4"/>
      <c r="L350" s="4"/>
      <c r="M350" s="4"/>
      <c r="N350" s="38"/>
      <c r="O350" s="38"/>
      <c r="P350" s="38"/>
      <c r="Q350" s="38"/>
      <c r="R350" s="38"/>
      <c r="S350" s="38"/>
      <c r="T350" s="38"/>
      <c r="U350" s="38"/>
    </row>
    <row r="351" spans="1:21" s="39" customFormat="1" ht="99.75" x14ac:dyDescent="0.5">
      <c r="A351" s="2">
        <f t="shared" si="73"/>
        <v>299</v>
      </c>
      <c r="B351" s="59" t="s">
        <v>1064</v>
      </c>
      <c r="C351" s="51" t="s">
        <v>1065</v>
      </c>
      <c r="D351" s="3">
        <v>2020</v>
      </c>
      <c r="E351" s="3">
        <v>2021</v>
      </c>
      <c r="F351" s="52">
        <v>2782.9</v>
      </c>
      <c r="G351" s="4">
        <v>0</v>
      </c>
      <c r="H351" s="4">
        <v>0</v>
      </c>
      <c r="I351" s="4">
        <f t="shared" si="72"/>
        <v>541.64</v>
      </c>
      <c r="J351" s="52">
        <v>541.64</v>
      </c>
      <c r="K351" s="4"/>
      <c r="L351" s="4"/>
      <c r="M351" s="4"/>
      <c r="N351" s="38"/>
      <c r="O351" s="38"/>
      <c r="P351" s="38"/>
      <c r="Q351" s="38"/>
      <c r="R351" s="38"/>
      <c r="S351" s="38"/>
      <c r="T351" s="38"/>
      <c r="U351" s="38"/>
    </row>
    <row r="352" spans="1:21" s="39" customFormat="1" ht="52.5" customHeight="1" x14ac:dyDescent="0.5">
      <c r="A352" s="2"/>
      <c r="B352" s="20" t="s">
        <v>1066</v>
      </c>
      <c r="C352" s="23"/>
      <c r="D352" s="3"/>
      <c r="E352" s="28"/>
      <c r="F352" s="26">
        <f t="shared" ref="F352:M352" si="74">SUM(F353:F356)</f>
        <v>26995.68</v>
      </c>
      <c r="G352" s="26">
        <f t="shared" si="74"/>
        <v>1.1400000000000001</v>
      </c>
      <c r="H352" s="26">
        <f t="shared" si="74"/>
        <v>0</v>
      </c>
      <c r="I352" s="26">
        <f t="shared" si="74"/>
        <v>7706.53</v>
      </c>
      <c r="J352" s="26">
        <f t="shared" si="74"/>
        <v>7706.53</v>
      </c>
      <c r="K352" s="26">
        <f t="shared" si="74"/>
        <v>0</v>
      </c>
      <c r="L352" s="26">
        <f t="shared" si="74"/>
        <v>0</v>
      </c>
      <c r="M352" s="26">
        <f t="shared" si="74"/>
        <v>0</v>
      </c>
    </row>
    <row r="353" spans="1:21" s="8" customFormat="1" ht="66" x14ac:dyDescent="0.45">
      <c r="A353" s="3">
        <f t="shared" si="73"/>
        <v>300</v>
      </c>
      <c r="B353" s="59" t="s">
        <v>1067</v>
      </c>
      <c r="C353" s="3" t="s">
        <v>1068</v>
      </c>
      <c r="D353" s="3">
        <v>2019</v>
      </c>
      <c r="E353" s="3">
        <v>2020</v>
      </c>
      <c r="F353" s="52">
        <v>2685.24</v>
      </c>
      <c r="G353" s="52">
        <v>0</v>
      </c>
      <c r="H353" s="52">
        <v>0</v>
      </c>
      <c r="I353" s="52">
        <f t="shared" ref="I353:I356" si="75">J353+K353+L353</f>
        <v>2279.4899999999998</v>
      </c>
      <c r="J353" s="52">
        <v>2279.4899999999998</v>
      </c>
      <c r="K353" s="52"/>
      <c r="L353" s="52"/>
      <c r="M353" s="52"/>
      <c r="N353" s="7"/>
      <c r="O353" s="7"/>
      <c r="P353" s="7"/>
      <c r="Q353" s="7"/>
      <c r="R353" s="7"/>
      <c r="S353" s="7"/>
      <c r="T353" s="7"/>
      <c r="U353" s="7"/>
    </row>
    <row r="354" spans="1:21" s="39" customFormat="1" ht="62.25" customHeight="1" x14ac:dyDescent="0.5">
      <c r="A354" s="2">
        <f t="shared" si="73"/>
        <v>301</v>
      </c>
      <c r="B354" s="59" t="s">
        <v>1071</v>
      </c>
      <c r="C354" s="51" t="s">
        <v>1072</v>
      </c>
      <c r="D354" s="3">
        <v>2018</v>
      </c>
      <c r="E354" s="3">
        <v>2020</v>
      </c>
      <c r="F354" s="52">
        <v>1167.8499999999999</v>
      </c>
      <c r="G354" s="4">
        <v>0.34</v>
      </c>
      <c r="H354" s="4">
        <v>0</v>
      </c>
      <c r="I354" s="4">
        <f t="shared" si="75"/>
        <v>350.31</v>
      </c>
      <c r="J354" s="4">
        <v>350.31</v>
      </c>
      <c r="K354" s="4"/>
      <c r="L354" s="4"/>
      <c r="M354" s="4"/>
      <c r="N354" s="38"/>
      <c r="O354" s="38"/>
      <c r="P354" s="38"/>
      <c r="Q354" s="38"/>
      <c r="R354" s="38"/>
      <c r="S354" s="38"/>
      <c r="T354" s="38"/>
      <c r="U354" s="38"/>
    </row>
    <row r="355" spans="1:21" s="39" customFormat="1" ht="66.75" x14ac:dyDescent="0.5">
      <c r="A355" s="2">
        <f t="shared" si="73"/>
        <v>302</v>
      </c>
      <c r="B355" s="59" t="s">
        <v>1073</v>
      </c>
      <c r="C355" s="51" t="s">
        <v>1074</v>
      </c>
      <c r="D355" s="3">
        <v>2018</v>
      </c>
      <c r="E355" s="3">
        <v>2020</v>
      </c>
      <c r="F355" s="52">
        <v>6355.27</v>
      </c>
      <c r="G355" s="4">
        <v>0.8</v>
      </c>
      <c r="H355" s="4">
        <v>0</v>
      </c>
      <c r="I355" s="4">
        <f t="shared" si="75"/>
        <v>3067.15</v>
      </c>
      <c r="J355" s="4">
        <v>3067.15</v>
      </c>
      <c r="K355" s="4"/>
      <c r="L355" s="4"/>
      <c r="M355" s="4"/>
      <c r="N355" s="38"/>
      <c r="O355" s="38"/>
      <c r="P355" s="38"/>
      <c r="Q355" s="38"/>
      <c r="R355" s="38"/>
      <c r="S355" s="38"/>
      <c r="T355" s="38"/>
      <c r="U355" s="38"/>
    </row>
    <row r="356" spans="1:21" s="39" customFormat="1" ht="66.75" x14ac:dyDescent="0.5">
      <c r="A356" s="2">
        <f t="shared" si="73"/>
        <v>303</v>
      </c>
      <c r="B356" s="59" t="s">
        <v>2722</v>
      </c>
      <c r="C356" s="51" t="s">
        <v>1075</v>
      </c>
      <c r="D356" s="3">
        <v>2018</v>
      </c>
      <c r="E356" s="3">
        <v>2021</v>
      </c>
      <c r="F356" s="52">
        <v>16787.32</v>
      </c>
      <c r="G356" s="4">
        <v>0</v>
      </c>
      <c r="H356" s="4">
        <v>0</v>
      </c>
      <c r="I356" s="4">
        <f t="shared" si="75"/>
        <v>2009.58</v>
      </c>
      <c r="J356" s="4">
        <v>2009.58</v>
      </c>
      <c r="K356" s="4"/>
      <c r="L356" s="4"/>
      <c r="M356" s="4"/>
      <c r="N356" s="38"/>
      <c r="O356" s="38"/>
      <c r="P356" s="38"/>
      <c r="Q356" s="38"/>
      <c r="R356" s="38"/>
      <c r="S356" s="38"/>
      <c r="T356" s="38"/>
      <c r="U356" s="38"/>
    </row>
    <row r="357" spans="1:21" s="39" customFormat="1" ht="33.75" x14ac:dyDescent="0.5">
      <c r="A357" s="2"/>
      <c r="B357" s="62" t="s">
        <v>1078</v>
      </c>
      <c r="C357" s="23"/>
      <c r="D357" s="3"/>
      <c r="E357" s="28"/>
      <c r="F357" s="26">
        <f t="shared" ref="F357:M357" si="76">SUM(F358:F370)</f>
        <v>87526.042679999999</v>
      </c>
      <c r="G357" s="26">
        <f t="shared" si="76"/>
        <v>0.28000000000000003</v>
      </c>
      <c r="H357" s="26">
        <f t="shared" si="76"/>
        <v>3.1300000000000003</v>
      </c>
      <c r="I357" s="26">
        <f t="shared" si="76"/>
        <v>15017.584900000002</v>
      </c>
      <c r="J357" s="26">
        <f t="shared" si="76"/>
        <v>15017.584900000002</v>
      </c>
      <c r="K357" s="26">
        <f t="shared" si="76"/>
        <v>0</v>
      </c>
      <c r="L357" s="26">
        <f t="shared" si="76"/>
        <v>0</v>
      </c>
      <c r="M357" s="26">
        <f t="shared" si="76"/>
        <v>0</v>
      </c>
    </row>
    <row r="358" spans="1:21" s="39" customFormat="1" ht="66.75" x14ac:dyDescent="0.5">
      <c r="A358" s="2">
        <f t="shared" si="73"/>
        <v>304</v>
      </c>
      <c r="B358" s="59" t="s">
        <v>1079</v>
      </c>
      <c r="C358" s="51" t="s">
        <v>1080</v>
      </c>
      <c r="D358" s="3">
        <v>2017</v>
      </c>
      <c r="E358" s="3">
        <v>2022</v>
      </c>
      <c r="F358" s="52">
        <v>18798.169999999998</v>
      </c>
      <c r="G358" s="4">
        <v>0</v>
      </c>
      <c r="H358" s="4">
        <v>0</v>
      </c>
      <c r="I358" s="4">
        <f t="shared" ref="I358:I370" si="77">J358+K358+L358</f>
        <v>6126.77</v>
      </c>
      <c r="J358" s="4">
        <v>6126.77</v>
      </c>
      <c r="K358" s="4"/>
      <c r="L358" s="4"/>
      <c r="M358" s="4"/>
      <c r="N358" s="38"/>
      <c r="O358" s="38"/>
      <c r="P358" s="38"/>
      <c r="Q358" s="38"/>
      <c r="R358" s="38"/>
      <c r="S358" s="38"/>
      <c r="T358" s="38"/>
      <c r="U358" s="38"/>
    </row>
    <row r="359" spans="1:21" s="39" customFormat="1" ht="66.75" x14ac:dyDescent="0.5">
      <c r="A359" s="2">
        <f t="shared" si="73"/>
        <v>305</v>
      </c>
      <c r="B359" s="59" t="s">
        <v>1081</v>
      </c>
      <c r="C359" s="51" t="s">
        <v>1082</v>
      </c>
      <c r="D359" s="3">
        <v>2018</v>
      </c>
      <c r="E359" s="3">
        <v>2020</v>
      </c>
      <c r="F359" s="52">
        <v>1168.42868</v>
      </c>
      <c r="G359" s="4">
        <v>0.03</v>
      </c>
      <c r="H359" s="4">
        <v>0.4</v>
      </c>
      <c r="I359" s="4">
        <f t="shared" si="77"/>
        <v>175.1249</v>
      </c>
      <c r="J359" s="4">
        <v>175.1249</v>
      </c>
      <c r="K359" s="4"/>
      <c r="L359" s="4"/>
      <c r="M359" s="4"/>
      <c r="N359" s="38"/>
      <c r="O359" s="38"/>
      <c r="P359" s="38"/>
      <c r="Q359" s="38"/>
      <c r="R359" s="38"/>
      <c r="S359" s="38"/>
      <c r="T359" s="38"/>
      <c r="U359" s="38"/>
    </row>
    <row r="360" spans="1:21" s="39" customFormat="1" ht="66.75" x14ac:dyDescent="0.5">
      <c r="A360" s="2">
        <f t="shared" si="73"/>
        <v>306</v>
      </c>
      <c r="B360" s="59" t="s">
        <v>2718</v>
      </c>
      <c r="C360" s="51" t="s">
        <v>1084</v>
      </c>
      <c r="D360" s="3">
        <v>2021</v>
      </c>
      <c r="E360" s="3">
        <v>2021</v>
      </c>
      <c r="F360" s="52">
        <v>1608.67</v>
      </c>
      <c r="G360" s="4">
        <v>0</v>
      </c>
      <c r="H360" s="4">
        <v>0</v>
      </c>
      <c r="I360" s="4">
        <f t="shared" si="77"/>
        <v>160.01</v>
      </c>
      <c r="J360" s="4">
        <v>160.01</v>
      </c>
      <c r="K360" s="4"/>
      <c r="L360" s="4"/>
      <c r="M360" s="4"/>
      <c r="N360" s="38"/>
      <c r="O360" s="38"/>
      <c r="P360" s="38"/>
      <c r="Q360" s="38"/>
      <c r="R360" s="38"/>
      <c r="S360" s="38"/>
      <c r="T360" s="38"/>
      <c r="U360" s="38"/>
    </row>
    <row r="361" spans="1:21" s="39" customFormat="1" ht="66.75" x14ac:dyDescent="0.5">
      <c r="A361" s="2">
        <f t="shared" si="73"/>
        <v>307</v>
      </c>
      <c r="B361" s="59" t="s">
        <v>2723</v>
      </c>
      <c r="C361" s="51" t="s">
        <v>1085</v>
      </c>
      <c r="D361" s="3">
        <v>2021</v>
      </c>
      <c r="E361" s="3">
        <v>2021</v>
      </c>
      <c r="F361" s="52">
        <v>2086.31</v>
      </c>
      <c r="G361" s="4">
        <v>0</v>
      </c>
      <c r="H361" s="4">
        <v>0</v>
      </c>
      <c r="I361" s="4">
        <f t="shared" si="77"/>
        <v>209.37</v>
      </c>
      <c r="J361" s="4">
        <v>209.37</v>
      </c>
      <c r="K361" s="4"/>
      <c r="L361" s="4"/>
      <c r="M361" s="4"/>
      <c r="N361" s="38"/>
      <c r="O361" s="38"/>
      <c r="P361" s="38"/>
      <c r="Q361" s="38"/>
      <c r="R361" s="38"/>
      <c r="S361" s="38"/>
      <c r="T361" s="38"/>
      <c r="U361" s="38"/>
    </row>
    <row r="362" spans="1:21" s="39" customFormat="1" ht="66" customHeight="1" x14ac:dyDescent="0.5">
      <c r="A362" s="2">
        <f t="shared" si="73"/>
        <v>308</v>
      </c>
      <c r="B362" s="59" t="s">
        <v>2724</v>
      </c>
      <c r="C362" s="51" t="s">
        <v>1086</v>
      </c>
      <c r="D362" s="3">
        <v>2021</v>
      </c>
      <c r="E362" s="3">
        <v>2021</v>
      </c>
      <c r="F362" s="52">
        <v>4536.5200000000004</v>
      </c>
      <c r="G362" s="4">
        <v>0</v>
      </c>
      <c r="H362" s="4">
        <v>0</v>
      </c>
      <c r="I362" s="4">
        <f t="shared" si="77"/>
        <v>415.07</v>
      </c>
      <c r="J362" s="4">
        <v>415.07</v>
      </c>
      <c r="K362" s="4"/>
      <c r="L362" s="4"/>
      <c r="M362" s="4"/>
      <c r="N362" s="38"/>
      <c r="O362" s="38"/>
      <c r="P362" s="38"/>
      <c r="Q362" s="38"/>
      <c r="R362" s="38"/>
      <c r="S362" s="38"/>
      <c r="T362" s="38"/>
      <c r="U362" s="38"/>
    </row>
    <row r="363" spans="1:21" s="39" customFormat="1" ht="66.75" x14ac:dyDescent="0.5">
      <c r="A363" s="2">
        <f t="shared" si="73"/>
        <v>309</v>
      </c>
      <c r="B363" s="59" t="s">
        <v>1087</v>
      </c>
      <c r="C363" s="51" t="s">
        <v>1088</v>
      </c>
      <c r="D363" s="3">
        <v>2017</v>
      </c>
      <c r="E363" s="3">
        <v>2022</v>
      </c>
      <c r="F363" s="52">
        <v>54323.54</v>
      </c>
      <c r="G363" s="4">
        <v>0</v>
      </c>
      <c r="H363" s="4">
        <v>0</v>
      </c>
      <c r="I363" s="4">
        <f t="shared" si="77"/>
        <v>4598.0600000000004</v>
      </c>
      <c r="J363" s="4">
        <v>4598.0600000000004</v>
      </c>
      <c r="K363" s="4"/>
      <c r="L363" s="4"/>
      <c r="M363" s="4"/>
      <c r="N363" s="38"/>
      <c r="O363" s="38"/>
      <c r="P363" s="38"/>
      <c r="Q363" s="38"/>
      <c r="R363" s="38"/>
      <c r="S363" s="38"/>
      <c r="T363" s="38"/>
      <c r="U363" s="38"/>
    </row>
    <row r="364" spans="1:21" s="39" customFormat="1" ht="66.75" x14ac:dyDescent="0.5">
      <c r="A364" s="2">
        <f t="shared" si="73"/>
        <v>310</v>
      </c>
      <c r="B364" s="59" t="s">
        <v>2725</v>
      </c>
      <c r="C364" s="51" t="s">
        <v>1089</v>
      </c>
      <c r="D364" s="3">
        <v>2019</v>
      </c>
      <c r="E364" s="3">
        <v>2020</v>
      </c>
      <c r="F364" s="52">
        <v>641.25</v>
      </c>
      <c r="G364" s="4">
        <v>0</v>
      </c>
      <c r="H364" s="4">
        <v>0.63</v>
      </c>
      <c r="I364" s="4">
        <f t="shared" si="77"/>
        <v>456.15</v>
      </c>
      <c r="J364" s="4">
        <v>456.15</v>
      </c>
      <c r="K364" s="4"/>
      <c r="L364" s="4"/>
      <c r="M364" s="4"/>
      <c r="N364" s="38"/>
      <c r="O364" s="38"/>
      <c r="P364" s="38"/>
      <c r="Q364" s="38"/>
      <c r="R364" s="38"/>
      <c r="S364" s="38"/>
      <c r="T364" s="38"/>
      <c r="U364" s="38"/>
    </row>
    <row r="365" spans="1:21" s="39" customFormat="1" ht="66.75" x14ac:dyDescent="0.5">
      <c r="A365" s="2">
        <f t="shared" si="73"/>
        <v>311</v>
      </c>
      <c r="B365" s="59" t="s">
        <v>2726</v>
      </c>
      <c r="C365" s="51" t="s">
        <v>1090</v>
      </c>
      <c r="D365" s="3">
        <v>2019</v>
      </c>
      <c r="E365" s="3">
        <v>2020</v>
      </c>
      <c r="F365" s="52">
        <v>99.733999999999995</v>
      </c>
      <c r="G365" s="4">
        <v>0</v>
      </c>
      <c r="H365" s="4">
        <v>0</v>
      </c>
      <c r="I365" s="4">
        <f t="shared" si="77"/>
        <v>0.5</v>
      </c>
      <c r="J365" s="4">
        <v>0.5</v>
      </c>
      <c r="K365" s="4"/>
      <c r="L365" s="4"/>
      <c r="M365" s="4"/>
      <c r="N365" s="38"/>
      <c r="O365" s="38"/>
      <c r="P365" s="38"/>
      <c r="Q365" s="38"/>
      <c r="R365" s="38"/>
      <c r="S365" s="38"/>
      <c r="T365" s="38"/>
      <c r="U365" s="38"/>
    </row>
    <row r="366" spans="1:21" s="39" customFormat="1" ht="99.75" x14ac:dyDescent="0.5">
      <c r="A366" s="2">
        <f t="shared" si="73"/>
        <v>312</v>
      </c>
      <c r="B366" s="59" t="s">
        <v>2727</v>
      </c>
      <c r="C366" s="51" t="s">
        <v>1091</v>
      </c>
      <c r="D366" s="3">
        <v>2019</v>
      </c>
      <c r="E366" s="3">
        <v>2020</v>
      </c>
      <c r="F366" s="52">
        <v>859.31</v>
      </c>
      <c r="G366" s="4">
        <v>0</v>
      </c>
      <c r="H366" s="4">
        <v>0.4</v>
      </c>
      <c r="I366" s="4">
        <f t="shared" si="77"/>
        <v>428.21</v>
      </c>
      <c r="J366" s="4">
        <v>428.21</v>
      </c>
      <c r="K366" s="4"/>
      <c r="L366" s="4"/>
      <c r="M366" s="4"/>
      <c r="N366" s="38"/>
      <c r="O366" s="38"/>
      <c r="P366" s="38"/>
      <c r="Q366" s="38"/>
      <c r="R366" s="38"/>
      <c r="S366" s="38"/>
      <c r="T366" s="38"/>
      <c r="U366" s="38"/>
    </row>
    <row r="367" spans="1:21" s="39" customFormat="1" ht="99.75" x14ac:dyDescent="0.5">
      <c r="A367" s="2">
        <f t="shared" si="73"/>
        <v>313</v>
      </c>
      <c r="B367" s="59" t="s">
        <v>2728</v>
      </c>
      <c r="C367" s="51" t="s">
        <v>1092</v>
      </c>
      <c r="D367" s="3">
        <v>2020</v>
      </c>
      <c r="E367" s="3">
        <v>2020</v>
      </c>
      <c r="F367" s="52">
        <v>1335.76</v>
      </c>
      <c r="G367" s="4">
        <v>0</v>
      </c>
      <c r="H367" s="4">
        <v>0.8</v>
      </c>
      <c r="I367" s="4">
        <f t="shared" si="77"/>
        <v>767.33</v>
      </c>
      <c r="J367" s="4">
        <v>767.33</v>
      </c>
      <c r="K367" s="4"/>
      <c r="L367" s="4"/>
      <c r="M367" s="4"/>
      <c r="N367" s="38"/>
      <c r="O367" s="38"/>
      <c r="P367" s="38"/>
      <c r="Q367" s="38"/>
      <c r="R367" s="38"/>
      <c r="S367" s="38"/>
      <c r="T367" s="38"/>
      <c r="U367" s="38"/>
    </row>
    <row r="368" spans="1:21" s="39" customFormat="1" ht="99.75" x14ac:dyDescent="0.5">
      <c r="A368" s="2">
        <f t="shared" si="73"/>
        <v>314</v>
      </c>
      <c r="B368" s="59" t="s">
        <v>2729</v>
      </c>
      <c r="C368" s="51" t="s">
        <v>1093</v>
      </c>
      <c r="D368" s="3">
        <v>2020</v>
      </c>
      <c r="E368" s="3">
        <v>2020</v>
      </c>
      <c r="F368" s="52">
        <v>818.77</v>
      </c>
      <c r="G368" s="4">
        <v>0.25</v>
      </c>
      <c r="H368" s="4">
        <v>0.25</v>
      </c>
      <c r="I368" s="4">
        <f t="shared" si="77"/>
        <v>818.77</v>
      </c>
      <c r="J368" s="4">
        <v>818.77</v>
      </c>
      <c r="K368" s="4"/>
      <c r="L368" s="4"/>
      <c r="M368" s="4"/>
      <c r="N368" s="38"/>
      <c r="O368" s="38"/>
      <c r="P368" s="38"/>
      <c r="Q368" s="38"/>
      <c r="R368" s="38"/>
      <c r="S368" s="38"/>
      <c r="T368" s="38"/>
      <c r="U368" s="38"/>
    </row>
    <row r="369" spans="1:21" s="39" customFormat="1" ht="132.75" x14ac:dyDescent="0.5">
      <c r="A369" s="2">
        <f t="shared" si="73"/>
        <v>315</v>
      </c>
      <c r="B369" s="59" t="s">
        <v>1094</v>
      </c>
      <c r="C369" s="51" t="s">
        <v>1095</v>
      </c>
      <c r="D369" s="3">
        <v>2020</v>
      </c>
      <c r="E369" s="3">
        <v>2020</v>
      </c>
      <c r="F369" s="52">
        <v>390.27</v>
      </c>
      <c r="G369" s="4">
        <v>0</v>
      </c>
      <c r="H369" s="4">
        <v>0.25</v>
      </c>
      <c r="I369" s="4">
        <f t="shared" si="77"/>
        <v>390.27</v>
      </c>
      <c r="J369" s="4">
        <v>390.27</v>
      </c>
      <c r="K369" s="4"/>
      <c r="L369" s="4"/>
      <c r="M369" s="4"/>
      <c r="N369" s="38"/>
      <c r="O369" s="38"/>
      <c r="P369" s="38"/>
      <c r="Q369" s="38"/>
      <c r="R369" s="38"/>
      <c r="S369" s="38"/>
      <c r="T369" s="38"/>
      <c r="U369" s="38"/>
    </row>
    <row r="370" spans="1:21" s="39" customFormat="1" ht="66.75" x14ac:dyDescent="0.5">
      <c r="A370" s="2">
        <f t="shared" si="73"/>
        <v>316</v>
      </c>
      <c r="B370" s="59" t="s">
        <v>1098</v>
      </c>
      <c r="C370" s="51" t="s">
        <v>1099</v>
      </c>
      <c r="D370" s="3">
        <v>2020</v>
      </c>
      <c r="E370" s="3">
        <v>2020</v>
      </c>
      <c r="F370" s="52">
        <v>859.31</v>
      </c>
      <c r="G370" s="4">
        <v>0</v>
      </c>
      <c r="H370" s="4">
        <v>0.4</v>
      </c>
      <c r="I370" s="4">
        <f t="shared" si="77"/>
        <v>471.95</v>
      </c>
      <c r="J370" s="4">
        <v>471.95</v>
      </c>
      <c r="K370" s="4"/>
      <c r="L370" s="4"/>
      <c r="M370" s="4"/>
      <c r="N370" s="38"/>
      <c r="O370" s="38"/>
      <c r="P370" s="38"/>
      <c r="Q370" s="38"/>
      <c r="R370" s="38"/>
      <c r="S370" s="38"/>
      <c r="T370" s="38"/>
      <c r="U370" s="38"/>
    </row>
    <row r="371" spans="1:21" s="39" customFormat="1" ht="43.5" customHeight="1" x14ac:dyDescent="0.5">
      <c r="A371" s="2"/>
      <c r="B371" s="20" t="s">
        <v>1100</v>
      </c>
      <c r="C371" s="23"/>
      <c r="D371" s="3"/>
      <c r="E371" s="28"/>
      <c r="F371" s="26">
        <f t="shared" ref="F371:M371" si="78">SUM(F372:F373)</f>
        <v>9951.1039299999993</v>
      </c>
      <c r="G371" s="26">
        <f t="shared" si="78"/>
        <v>3.26</v>
      </c>
      <c r="H371" s="26">
        <f t="shared" si="78"/>
        <v>0.4</v>
      </c>
      <c r="I371" s="26">
        <f t="shared" si="78"/>
        <v>2019.2294999999999</v>
      </c>
      <c r="J371" s="26">
        <f t="shared" si="78"/>
        <v>2019.2294999999999</v>
      </c>
      <c r="K371" s="26">
        <f t="shared" si="78"/>
        <v>0</v>
      </c>
      <c r="L371" s="26">
        <f t="shared" si="78"/>
        <v>0</v>
      </c>
      <c r="M371" s="26">
        <f t="shared" si="78"/>
        <v>0</v>
      </c>
    </row>
    <row r="372" spans="1:21" s="39" customFormat="1" ht="66.75" x14ac:dyDescent="0.5">
      <c r="A372" s="2">
        <f t="shared" si="73"/>
        <v>317</v>
      </c>
      <c r="B372" s="59" t="s">
        <v>1101</v>
      </c>
      <c r="C372" s="51" t="s">
        <v>1102</v>
      </c>
      <c r="D372" s="3">
        <v>2017</v>
      </c>
      <c r="E372" s="3">
        <v>2020</v>
      </c>
      <c r="F372" s="52">
        <v>9464.0439299999998</v>
      </c>
      <c r="G372" s="4">
        <v>3.26</v>
      </c>
      <c r="H372" s="4">
        <v>0</v>
      </c>
      <c r="I372" s="4">
        <f t="shared" ref="I372:I373" si="79">J372+K372+L372</f>
        <v>1666.9894999999999</v>
      </c>
      <c r="J372" s="4">
        <v>1666.9894999999999</v>
      </c>
      <c r="K372" s="4"/>
      <c r="L372" s="4"/>
      <c r="M372" s="4"/>
      <c r="N372" s="38"/>
      <c r="O372" s="38"/>
      <c r="P372" s="38"/>
      <c r="Q372" s="38"/>
      <c r="R372" s="38"/>
      <c r="S372" s="38"/>
      <c r="T372" s="38"/>
      <c r="U372" s="38"/>
    </row>
    <row r="373" spans="1:21" s="39" customFormat="1" ht="67.5" customHeight="1" x14ac:dyDescent="0.5">
      <c r="A373" s="2">
        <f t="shared" si="73"/>
        <v>318</v>
      </c>
      <c r="B373" s="59" t="s">
        <v>1105</v>
      </c>
      <c r="C373" s="51" t="s">
        <v>1106</v>
      </c>
      <c r="D373" s="3">
        <v>2020</v>
      </c>
      <c r="E373" s="3">
        <v>2020</v>
      </c>
      <c r="F373" s="52">
        <v>487.06</v>
      </c>
      <c r="G373" s="4">
        <v>0</v>
      </c>
      <c r="H373" s="4">
        <v>0.4</v>
      </c>
      <c r="I373" s="4">
        <f t="shared" si="79"/>
        <v>352.24</v>
      </c>
      <c r="J373" s="4">
        <v>352.24</v>
      </c>
      <c r="K373" s="4"/>
      <c r="L373" s="4"/>
      <c r="M373" s="4"/>
      <c r="N373" s="38"/>
      <c r="O373" s="38"/>
      <c r="P373" s="38"/>
      <c r="Q373" s="38"/>
      <c r="R373" s="38"/>
      <c r="S373" s="38"/>
      <c r="T373" s="38"/>
      <c r="U373" s="38"/>
    </row>
    <row r="374" spans="1:21" s="39" customFormat="1" ht="43.5" customHeight="1" x14ac:dyDescent="0.5">
      <c r="A374" s="2"/>
      <c r="B374" s="20" t="s">
        <v>1115</v>
      </c>
      <c r="C374" s="23"/>
      <c r="D374" s="3"/>
      <c r="E374" s="28"/>
      <c r="F374" s="26">
        <f t="shared" ref="F374:M374" si="80">SUM(F375:F383)</f>
        <v>35321.130000000005</v>
      </c>
      <c r="G374" s="26">
        <f t="shared" si="80"/>
        <v>10.01</v>
      </c>
      <c r="H374" s="26">
        <f t="shared" si="80"/>
        <v>0</v>
      </c>
      <c r="I374" s="26">
        <f t="shared" si="80"/>
        <v>8403.69</v>
      </c>
      <c r="J374" s="26">
        <f t="shared" si="80"/>
        <v>8403.69</v>
      </c>
      <c r="K374" s="26">
        <f t="shared" si="80"/>
        <v>0</v>
      </c>
      <c r="L374" s="26">
        <f t="shared" si="80"/>
        <v>0</v>
      </c>
      <c r="M374" s="26">
        <f t="shared" si="80"/>
        <v>0</v>
      </c>
    </row>
    <row r="375" spans="1:21" s="39" customFormat="1" ht="66.75" x14ac:dyDescent="0.5">
      <c r="A375" s="2">
        <f t="shared" si="73"/>
        <v>319</v>
      </c>
      <c r="B375" s="59" t="s">
        <v>1116</v>
      </c>
      <c r="C375" s="51" t="s">
        <v>1117</v>
      </c>
      <c r="D375" s="3">
        <v>2019</v>
      </c>
      <c r="E375" s="3">
        <v>2021</v>
      </c>
      <c r="F375" s="52">
        <v>2245.38</v>
      </c>
      <c r="G375" s="4">
        <v>0</v>
      </c>
      <c r="H375" s="4">
        <v>0</v>
      </c>
      <c r="I375" s="4">
        <f t="shared" ref="I375:I383" si="81">J375+K375+L375</f>
        <v>1835.38</v>
      </c>
      <c r="J375" s="4">
        <v>1835.38</v>
      </c>
      <c r="K375" s="4"/>
      <c r="L375" s="4"/>
      <c r="M375" s="4"/>
      <c r="N375" s="38"/>
      <c r="O375" s="38"/>
      <c r="P375" s="38"/>
      <c r="Q375" s="38"/>
      <c r="R375" s="38"/>
      <c r="S375" s="38"/>
      <c r="T375" s="38"/>
      <c r="U375" s="38"/>
    </row>
    <row r="376" spans="1:21" s="39" customFormat="1" ht="66.75" x14ac:dyDescent="0.5">
      <c r="A376" s="2">
        <f t="shared" si="73"/>
        <v>320</v>
      </c>
      <c r="B376" s="59" t="s">
        <v>2730</v>
      </c>
      <c r="C376" s="51" t="s">
        <v>1123</v>
      </c>
      <c r="D376" s="3">
        <v>2020</v>
      </c>
      <c r="E376" s="3">
        <v>2021</v>
      </c>
      <c r="F376" s="52">
        <v>3220.71</v>
      </c>
      <c r="G376" s="4">
        <v>0</v>
      </c>
      <c r="H376" s="4">
        <v>0</v>
      </c>
      <c r="I376" s="4">
        <f t="shared" si="81"/>
        <v>505.09</v>
      </c>
      <c r="J376" s="4">
        <v>505.09</v>
      </c>
      <c r="K376" s="4"/>
      <c r="L376" s="4"/>
      <c r="M376" s="4"/>
      <c r="N376" s="38"/>
      <c r="O376" s="38"/>
      <c r="P376" s="38"/>
      <c r="Q376" s="38"/>
      <c r="R376" s="38"/>
      <c r="S376" s="38"/>
      <c r="T376" s="38"/>
      <c r="U376" s="38"/>
    </row>
    <row r="377" spans="1:21" s="39" customFormat="1" ht="66.75" x14ac:dyDescent="0.5">
      <c r="A377" s="2">
        <f t="shared" si="73"/>
        <v>321</v>
      </c>
      <c r="B377" s="59" t="s">
        <v>2731</v>
      </c>
      <c r="C377" s="51" t="s">
        <v>1128</v>
      </c>
      <c r="D377" s="3">
        <v>2018</v>
      </c>
      <c r="E377" s="3">
        <v>2020</v>
      </c>
      <c r="F377" s="52">
        <v>14523.31</v>
      </c>
      <c r="G377" s="4">
        <v>9.4</v>
      </c>
      <c r="H377" s="4">
        <v>0</v>
      </c>
      <c r="I377" s="4">
        <f t="shared" si="81"/>
        <v>1773.97</v>
      </c>
      <c r="J377" s="4">
        <v>1773.97</v>
      </c>
      <c r="K377" s="4"/>
      <c r="L377" s="4"/>
      <c r="M377" s="4"/>
      <c r="N377" s="38"/>
      <c r="O377" s="38"/>
      <c r="P377" s="38"/>
      <c r="Q377" s="38"/>
      <c r="R377" s="38"/>
      <c r="S377" s="38"/>
      <c r="T377" s="38"/>
      <c r="U377" s="38"/>
    </row>
    <row r="378" spans="1:21" s="39" customFormat="1" ht="66.75" x14ac:dyDescent="0.5">
      <c r="A378" s="2">
        <f t="shared" si="73"/>
        <v>322</v>
      </c>
      <c r="B378" s="59" t="s">
        <v>1129</v>
      </c>
      <c r="C378" s="51" t="s">
        <v>1130</v>
      </c>
      <c r="D378" s="3">
        <v>2018</v>
      </c>
      <c r="E378" s="3">
        <v>2023</v>
      </c>
      <c r="F378" s="52">
        <v>14007.23</v>
      </c>
      <c r="G378" s="4">
        <v>0</v>
      </c>
      <c r="H378" s="4">
        <v>0</v>
      </c>
      <c r="I378" s="4">
        <f t="shared" si="81"/>
        <v>3550.47</v>
      </c>
      <c r="J378" s="4">
        <v>3550.47</v>
      </c>
      <c r="K378" s="4"/>
      <c r="L378" s="4"/>
      <c r="M378" s="4"/>
      <c r="N378" s="38"/>
      <c r="O378" s="38"/>
      <c r="P378" s="38"/>
      <c r="Q378" s="38"/>
      <c r="R378" s="38"/>
      <c r="S378" s="38"/>
      <c r="T378" s="38"/>
      <c r="U378" s="38"/>
    </row>
    <row r="379" spans="1:21" s="39" customFormat="1" ht="66.75" x14ac:dyDescent="0.5">
      <c r="A379" s="2">
        <f t="shared" si="73"/>
        <v>323</v>
      </c>
      <c r="B379" s="59" t="s">
        <v>2732</v>
      </c>
      <c r="C379" s="51" t="s">
        <v>1132</v>
      </c>
      <c r="D379" s="3">
        <v>2020</v>
      </c>
      <c r="E379" s="3">
        <v>2020</v>
      </c>
      <c r="F379" s="52">
        <v>267.49</v>
      </c>
      <c r="G379" s="4">
        <v>0.2</v>
      </c>
      <c r="H379" s="4">
        <v>0</v>
      </c>
      <c r="I379" s="4">
        <f t="shared" si="81"/>
        <v>131.46</v>
      </c>
      <c r="J379" s="4">
        <v>131.46</v>
      </c>
      <c r="K379" s="4"/>
      <c r="L379" s="4"/>
      <c r="M379" s="4"/>
      <c r="N379" s="38"/>
      <c r="O379" s="38"/>
      <c r="P379" s="38"/>
      <c r="Q379" s="38"/>
      <c r="R379" s="38"/>
      <c r="S379" s="38"/>
      <c r="T379" s="38"/>
      <c r="U379" s="38"/>
    </row>
    <row r="380" spans="1:21" s="39" customFormat="1" ht="132.75" x14ac:dyDescent="0.5">
      <c r="A380" s="2">
        <f t="shared" si="73"/>
        <v>324</v>
      </c>
      <c r="B380" s="59" t="s">
        <v>1133</v>
      </c>
      <c r="C380" s="51" t="s">
        <v>1134</v>
      </c>
      <c r="D380" s="3">
        <v>2020</v>
      </c>
      <c r="E380" s="3">
        <v>2020</v>
      </c>
      <c r="F380" s="52">
        <v>217.1</v>
      </c>
      <c r="G380" s="4">
        <v>0.16</v>
      </c>
      <c r="H380" s="4">
        <v>0</v>
      </c>
      <c r="I380" s="4">
        <f t="shared" si="81"/>
        <v>131.37</v>
      </c>
      <c r="J380" s="4">
        <v>131.37</v>
      </c>
      <c r="K380" s="4"/>
      <c r="L380" s="4"/>
      <c r="M380" s="4"/>
      <c r="N380" s="38"/>
      <c r="O380" s="38"/>
      <c r="P380" s="38"/>
      <c r="Q380" s="38"/>
      <c r="R380" s="38"/>
      <c r="S380" s="38"/>
      <c r="T380" s="38"/>
      <c r="U380" s="38"/>
    </row>
    <row r="381" spans="1:21" s="39" customFormat="1" ht="99.75" x14ac:dyDescent="0.5">
      <c r="A381" s="2">
        <f t="shared" si="73"/>
        <v>325</v>
      </c>
      <c r="B381" s="59" t="s">
        <v>1135</v>
      </c>
      <c r="C381" s="51" t="s">
        <v>1136</v>
      </c>
      <c r="D381" s="3">
        <v>2020</v>
      </c>
      <c r="E381" s="3">
        <v>2020</v>
      </c>
      <c r="F381" s="52">
        <v>195.8</v>
      </c>
      <c r="G381" s="4">
        <v>0</v>
      </c>
      <c r="H381" s="4">
        <v>0</v>
      </c>
      <c r="I381" s="4">
        <f t="shared" si="81"/>
        <v>135.80000000000001</v>
      </c>
      <c r="J381" s="4">
        <v>135.80000000000001</v>
      </c>
      <c r="K381" s="4"/>
      <c r="L381" s="4"/>
      <c r="M381" s="4"/>
      <c r="N381" s="38"/>
      <c r="O381" s="38"/>
      <c r="P381" s="38"/>
      <c r="Q381" s="38"/>
      <c r="R381" s="38"/>
      <c r="S381" s="38"/>
      <c r="T381" s="38"/>
      <c r="U381" s="38"/>
    </row>
    <row r="382" spans="1:21" s="39" customFormat="1" ht="66.75" x14ac:dyDescent="0.5">
      <c r="A382" s="2">
        <f t="shared" si="73"/>
        <v>326</v>
      </c>
      <c r="B382" s="59" t="s">
        <v>1137</v>
      </c>
      <c r="C382" s="51" t="s">
        <v>1138</v>
      </c>
      <c r="D382" s="3">
        <v>2020</v>
      </c>
      <c r="E382" s="3">
        <v>2020</v>
      </c>
      <c r="F382" s="52">
        <v>316.99</v>
      </c>
      <c r="G382" s="4">
        <v>0.12</v>
      </c>
      <c r="H382" s="4">
        <v>0</v>
      </c>
      <c r="I382" s="4">
        <f t="shared" si="81"/>
        <v>179.46</v>
      </c>
      <c r="J382" s="4">
        <v>179.46</v>
      </c>
      <c r="K382" s="4"/>
      <c r="L382" s="4"/>
      <c r="M382" s="4"/>
      <c r="N382" s="38"/>
      <c r="O382" s="38"/>
      <c r="P382" s="38"/>
      <c r="Q382" s="38"/>
      <c r="R382" s="38"/>
      <c r="S382" s="38"/>
      <c r="T382" s="38"/>
      <c r="U382" s="38"/>
    </row>
    <row r="383" spans="1:21" s="39" customFormat="1" ht="66.75" x14ac:dyDescent="0.5">
      <c r="A383" s="2">
        <f t="shared" si="73"/>
        <v>327</v>
      </c>
      <c r="B383" s="59" t="s">
        <v>2733</v>
      </c>
      <c r="C383" s="51" t="s">
        <v>1139</v>
      </c>
      <c r="D383" s="3">
        <v>2020</v>
      </c>
      <c r="E383" s="3">
        <v>2020</v>
      </c>
      <c r="F383" s="52">
        <v>327.12</v>
      </c>
      <c r="G383" s="4">
        <v>0.13</v>
      </c>
      <c r="H383" s="4">
        <v>0</v>
      </c>
      <c r="I383" s="4">
        <f t="shared" si="81"/>
        <v>160.69</v>
      </c>
      <c r="J383" s="4">
        <v>160.69</v>
      </c>
      <c r="K383" s="4"/>
      <c r="L383" s="4"/>
      <c r="M383" s="4"/>
      <c r="N383" s="38"/>
      <c r="O383" s="38"/>
      <c r="P383" s="38"/>
      <c r="Q383" s="38"/>
      <c r="R383" s="38"/>
      <c r="S383" s="38"/>
      <c r="T383" s="38"/>
      <c r="U383" s="38"/>
    </row>
    <row r="384" spans="1:21" s="39" customFormat="1" ht="52.5" customHeight="1" x14ac:dyDescent="0.5">
      <c r="A384" s="2"/>
      <c r="B384" s="20" t="s">
        <v>1140</v>
      </c>
      <c r="C384" s="23"/>
      <c r="D384" s="3"/>
      <c r="E384" s="28"/>
      <c r="F384" s="26">
        <f t="shared" ref="F384:M384" si="82">SUM(F385:F392)</f>
        <v>55737.188589999998</v>
      </c>
      <c r="G384" s="26">
        <f t="shared" si="82"/>
        <v>0.33</v>
      </c>
      <c r="H384" s="26">
        <f t="shared" si="82"/>
        <v>1.4</v>
      </c>
      <c r="I384" s="26">
        <f t="shared" si="82"/>
        <v>2379.62</v>
      </c>
      <c r="J384" s="26">
        <f t="shared" si="82"/>
        <v>2379.62</v>
      </c>
      <c r="K384" s="26">
        <f t="shared" si="82"/>
        <v>0</v>
      </c>
      <c r="L384" s="26">
        <f t="shared" si="82"/>
        <v>0</v>
      </c>
      <c r="M384" s="26">
        <f t="shared" si="82"/>
        <v>0</v>
      </c>
    </row>
    <row r="385" spans="1:21" s="39" customFormat="1" ht="66.75" x14ac:dyDescent="0.5">
      <c r="A385" s="2">
        <f t="shared" si="73"/>
        <v>328</v>
      </c>
      <c r="B385" s="59" t="s">
        <v>1141</v>
      </c>
      <c r="C385" s="51" t="s">
        <v>1142</v>
      </c>
      <c r="D385" s="3">
        <v>2018</v>
      </c>
      <c r="E385" s="3">
        <v>2020</v>
      </c>
      <c r="F385" s="52">
        <v>1641.03</v>
      </c>
      <c r="G385" s="4">
        <v>0</v>
      </c>
      <c r="H385" s="4">
        <v>0.5</v>
      </c>
      <c r="I385" s="4">
        <f t="shared" ref="I385:I392" si="83">J385+K385+L385</f>
        <v>1380.55</v>
      </c>
      <c r="J385" s="4">
        <v>1380.55</v>
      </c>
      <c r="K385" s="4"/>
      <c r="L385" s="4"/>
      <c r="M385" s="4"/>
      <c r="N385" s="38"/>
      <c r="O385" s="38"/>
      <c r="P385" s="38"/>
      <c r="Q385" s="38"/>
      <c r="R385" s="38"/>
      <c r="S385" s="38"/>
      <c r="T385" s="38"/>
      <c r="U385" s="38"/>
    </row>
    <row r="386" spans="1:21" s="39" customFormat="1" ht="66.75" x14ac:dyDescent="0.5">
      <c r="A386" s="2">
        <f t="shared" si="73"/>
        <v>329</v>
      </c>
      <c r="B386" s="59" t="s">
        <v>1143</v>
      </c>
      <c r="C386" s="51" t="s">
        <v>1144</v>
      </c>
      <c r="D386" s="3">
        <v>2018</v>
      </c>
      <c r="E386" s="3">
        <v>2020</v>
      </c>
      <c r="F386" s="52">
        <v>660.24</v>
      </c>
      <c r="G386" s="4">
        <v>0</v>
      </c>
      <c r="H386" s="4">
        <v>0.1</v>
      </c>
      <c r="I386" s="4">
        <f t="shared" si="83"/>
        <v>509.5</v>
      </c>
      <c r="J386" s="4">
        <v>509.5</v>
      </c>
      <c r="K386" s="4"/>
      <c r="L386" s="4"/>
      <c r="M386" s="4"/>
      <c r="N386" s="38"/>
      <c r="O386" s="38"/>
      <c r="P386" s="38"/>
      <c r="Q386" s="38"/>
      <c r="R386" s="38"/>
      <c r="S386" s="38"/>
      <c r="T386" s="38"/>
      <c r="U386" s="38"/>
    </row>
    <row r="387" spans="1:21" s="39" customFormat="1" ht="99.75" x14ac:dyDescent="0.5">
      <c r="A387" s="2">
        <f t="shared" si="73"/>
        <v>330</v>
      </c>
      <c r="B387" s="59" t="s">
        <v>2734</v>
      </c>
      <c r="C387" s="51" t="s">
        <v>1145</v>
      </c>
      <c r="D387" s="3">
        <v>2018</v>
      </c>
      <c r="E387" s="3">
        <v>2020</v>
      </c>
      <c r="F387" s="52">
        <v>652.13338999999996</v>
      </c>
      <c r="G387" s="4">
        <v>0</v>
      </c>
      <c r="H387" s="4">
        <v>0.8</v>
      </c>
      <c r="I387" s="4">
        <f t="shared" si="83"/>
        <v>10.33</v>
      </c>
      <c r="J387" s="4">
        <v>10.33</v>
      </c>
      <c r="K387" s="4"/>
      <c r="L387" s="4"/>
      <c r="M387" s="4"/>
      <c r="N387" s="38"/>
      <c r="O387" s="38"/>
      <c r="P387" s="38"/>
      <c r="Q387" s="38"/>
      <c r="R387" s="38"/>
      <c r="S387" s="38"/>
      <c r="T387" s="38"/>
      <c r="U387" s="38"/>
    </row>
    <row r="388" spans="1:21" s="39" customFormat="1" ht="66.75" x14ac:dyDescent="0.5">
      <c r="A388" s="2">
        <f t="shared" si="73"/>
        <v>331</v>
      </c>
      <c r="B388" s="59" t="s">
        <v>2735</v>
      </c>
      <c r="C388" s="51" t="s">
        <v>1148</v>
      </c>
      <c r="D388" s="3">
        <v>2020</v>
      </c>
      <c r="E388" s="3">
        <v>2020</v>
      </c>
      <c r="F388" s="52">
        <v>20.947089999999999</v>
      </c>
      <c r="G388" s="4">
        <v>0.05</v>
      </c>
      <c r="H388" s="4">
        <v>0</v>
      </c>
      <c r="I388" s="4">
        <f t="shared" si="83"/>
        <v>12.74</v>
      </c>
      <c r="J388" s="4">
        <v>12.74</v>
      </c>
      <c r="K388" s="4"/>
      <c r="L388" s="4"/>
      <c r="M388" s="4"/>
      <c r="N388" s="38"/>
      <c r="O388" s="38"/>
      <c r="P388" s="38"/>
      <c r="Q388" s="38"/>
      <c r="R388" s="38"/>
      <c r="S388" s="38"/>
      <c r="T388" s="38"/>
      <c r="U388" s="38"/>
    </row>
    <row r="389" spans="1:21" s="39" customFormat="1" ht="99.75" x14ac:dyDescent="0.5">
      <c r="A389" s="2">
        <f t="shared" si="73"/>
        <v>332</v>
      </c>
      <c r="B389" s="59" t="s">
        <v>1149</v>
      </c>
      <c r="C389" s="51" t="s">
        <v>1150</v>
      </c>
      <c r="D389" s="3">
        <v>2020</v>
      </c>
      <c r="E389" s="3">
        <v>2020</v>
      </c>
      <c r="F389" s="52">
        <v>63.158110000000001</v>
      </c>
      <c r="G389" s="4">
        <v>0.28000000000000003</v>
      </c>
      <c r="H389" s="4">
        <v>0</v>
      </c>
      <c r="I389" s="4">
        <f t="shared" si="83"/>
        <v>54.93</v>
      </c>
      <c r="J389" s="4">
        <v>54.93</v>
      </c>
      <c r="K389" s="4"/>
      <c r="L389" s="4"/>
      <c r="M389" s="4"/>
      <c r="N389" s="38"/>
      <c r="O389" s="38"/>
      <c r="P389" s="38"/>
      <c r="Q389" s="38"/>
      <c r="R389" s="38"/>
      <c r="S389" s="38"/>
      <c r="T389" s="38"/>
      <c r="U389" s="38"/>
    </row>
    <row r="390" spans="1:21" s="39" customFormat="1" ht="66.75" x14ac:dyDescent="0.5">
      <c r="A390" s="2">
        <f t="shared" si="73"/>
        <v>333</v>
      </c>
      <c r="B390" s="59" t="s">
        <v>1151</v>
      </c>
      <c r="C390" s="51" t="s">
        <v>1152</v>
      </c>
      <c r="D390" s="3">
        <v>2021</v>
      </c>
      <c r="E390" s="3">
        <v>2021</v>
      </c>
      <c r="F390" s="52">
        <v>23633.279999999999</v>
      </c>
      <c r="G390" s="4">
        <v>0</v>
      </c>
      <c r="H390" s="4">
        <v>0</v>
      </c>
      <c r="I390" s="4">
        <f t="shared" si="83"/>
        <v>10</v>
      </c>
      <c r="J390" s="4">
        <v>10</v>
      </c>
      <c r="K390" s="4"/>
      <c r="L390" s="4"/>
      <c r="M390" s="4"/>
      <c r="N390" s="38"/>
      <c r="O390" s="38"/>
      <c r="P390" s="38"/>
      <c r="Q390" s="38"/>
      <c r="R390" s="38"/>
      <c r="S390" s="38"/>
      <c r="T390" s="38"/>
      <c r="U390" s="38"/>
    </row>
    <row r="391" spans="1:21" s="39" customFormat="1" ht="66.75" x14ac:dyDescent="0.5">
      <c r="A391" s="2">
        <f t="shared" si="73"/>
        <v>334</v>
      </c>
      <c r="B391" s="59" t="s">
        <v>1153</v>
      </c>
      <c r="C391" s="51" t="s">
        <v>1154</v>
      </c>
      <c r="D391" s="3">
        <v>2021</v>
      </c>
      <c r="E391" s="3">
        <v>2022</v>
      </c>
      <c r="F391" s="52">
        <v>28674.83</v>
      </c>
      <c r="G391" s="4">
        <v>0</v>
      </c>
      <c r="H391" s="4">
        <v>0</v>
      </c>
      <c r="I391" s="4">
        <f t="shared" si="83"/>
        <v>10</v>
      </c>
      <c r="J391" s="4">
        <v>10</v>
      </c>
      <c r="K391" s="4"/>
      <c r="L391" s="4"/>
      <c r="M391" s="4"/>
      <c r="N391" s="38"/>
      <c r="O391" s="38"/>
      <c r="P391" s="38"/>
      <c r="Q391" s="38"/>
      <c r="R391" s="38"/>
      <c r="S391" s="38"/>
      <c r="T391" s="38"/>
      <c r="U391" s="38"/>
    </row>
    <row r="392" spans="1:21" s="39" customFormat="1" ht="99.75" x14ac:dyDescent="0.5">
      <c r="A392" s="2">
        <f t="shared" si="73"/>
        <v>335</v>
      </c>
      <c r="B392" s="59" t="s">
        <v>2736</v>
      </c>
      <c r="C392" s="51" t="s">
        <v>1155</v>
      </c>
      <c r="D392" s="3">
        <v>2020</v>
      </c>
      <c r="E392" s="3">
        <v>2020</v>
      </c>
      <c r="F392" s="52">
        <v>391.57</v>
      </c>
      <c r="G392" s="4">
        <v>0</v>
      </c>
      <c r="H392" s="4">
        <v>0</v>
      </c>
      <c r="I392" s="4">
        <f t="shared" si="83"/>
        <v>391.57</v>
      </c>
      <c r="J392" s="4">
        <v>391.57</v>
      </c>
      <c r="K392" s="4"/>
      <c r="L392" s="4"/>
      <c r="M392" s="4"/>
      <c r="N392" s="38"/>
      <c r="O392" s="38"/>
      <c r="P392" s="38"/>
      <c r="Q392" s="38"/>
      <c r="R392" s="38"/>
      <c r="S392" s="38"/>
      <c r="T392" s="38"/>
      <c r="U392" s="38"/>
    </row>
    <row r="393" spans="1:21" s="39" customFormat="1" ht="46.5" customHeight="1" x14ac:dyDescent="0.5">
      <c r="A393" s="2"/>
      <c r="B393" s="20" t="s">
        <v>1156</v>
      </c>
      <c r="C393" s="23"/>
      <c r="D393" s="3"/>
      <c r="E393" s="28"/>
      <c r="F393" s="26">
        <f t="shared" ref="F393:M393" si="84">SUM(F394:F407)</f>
        <v>87947.408200000005</v>
      </c>
      <c r="G393" s="26">
        <f t="shared" si="84"/>
        <v>1.2850000000000001</v>
      </c>
      <c r="H393" s="26">
        <f t="shared" si="84"/>
        <v>0.4</v>
      </c>
      <c r="I393" s="26">
        <f t="shared" si="84"/>
        <v>14195.169041666668</v>
      </c>
      <c r="J393" s="26">
        <f t="shared" si="84"/>
        <v>14195.169041666668</v>
      </c>
      <c r="K393" s="26">
        <f t="shared" si="84"/>
        <v>0</v>
      </c>
      <c r="L393" s="26">
        <f t="shared" si="84"/>
        <v>0</v>
      </c>
      <c r="M393" s="26">
        <f t="shared" si="84"/>
        <v>0</v>
      </c>
    </row>
    <row r="394" spans="1:21" s="8" customFormat="1" ht="66" x14ac:dyDescent="0.45">
      <c r="A394" s="3">
        <f t="shared" si="73"/>
        <v>336</v>
      </c>
      <c r="B394" s="59" t="s">
        <v>1157</v>
      </c>
      <c r="C394" s="6" t="s">
        <v>1158</v>
      </c>
      <c r="D394" s="6">
        <v>2018</v>
      </c>
      <c r="E394" s="6">
        <v>2020</v>
      </c>
      <c r="F394" s="52">
        <v>264.37852000000004</v>
      </c>
      <c r="G394" s="52">
        <v>0</v>
      </c>
      <c r="H394" s="52">
        <v>0</v>
      </c>
      <c r="I394" s="52">
        <f t="shared" ref="I394:I407" si="85">J394+K394+L394</f>
        <v>167.73524166666667</v>
      </c>
      <c r="J394" s="52">
        <v>167.73524166666667</v>
      </c>
      <c r="K394" s="52"/>
      <c r="L394" s="52"/>
      <c r="M394" s="52"/>
      <c r="N394" s="7"/>
      <c r="O394" s="7"/>
      <c r="P394" s="7"/>
      <c r="Q394" s="7"/>
      <c r="R394" s="7"/>
      <c r="S394" s="7"/>
      <c r="T394" s="7"/>
      <c r="U394" s="7"/>
    </row>
    <row r="395" spans="1:21" s="8" customFormat="1" ht="63" customHeight="1" x14ac:dyDescent="0.45">
      <c r="A395" s="3">
        <f t="shared" si="73"/>
        <v>337</v>
      </c>
      <c r="B395" s="59" t="s">
        <v>2737</v>
      </c>
      <c r="C395" s="6" t="s">
        <v>1159</v>
      </c>
      <c r="D395" s="6">
        <v>2019</v>
      </c>
      <c r="E395" s="6">
        <v>2020</v>
      </c>
      <c r="F395" s="52">
        <v>1566.3681399999998</v>
      </c>
      <c r="G395" s="52">
        <v>0</v>
      </c>
      <c r="H395" s="52">
        <v>0</v>
      </c>
      <c r="I395" s="52">
        <f t="shared" si="85"/>
        <v>486.3</v>
      </c>
      <c r="J395" s="52">
        <v>486.3</v>
      </c>
      <c r="K395" s="52"/>
      <c r="L395" s="52"/>
      <c r="M395" s="52"/>
      <c r="N395" s="7"/>
      <c r="O395" s="7"/>
      <c r="P395" s="7"/>
      <c r="Q395" s="7"/>
      <c r="R395" s="7"/>
      <c r="S395" s="7"/>
      <c r="T395" s="7"/>
      <c r="U395" s="7"/>
    </row>
    <row r="396" spans="1:21" s="39" customFormat="1" ht="66.75" x14ac:dyDescent="0.5">
      <c r="A396" s="2">
        <f t="shared" si="73"/>
        <v>338</v>
      </c>
      <c r="B396" s="59" t="s">
        <v>1160</v>
      </c>
      <c r="C396" s="51" t="s">
        <v>1161</v>
      </c>
      <c r="D396" s="3">
        <v>2018</v>
      </c>
      <c r="E396" s="3">
        <v>2020</v>
      </c>
      <c r="F396" s="52">
        <v>23898.94</v>
      </c>
      <c r="G396" s="4">
        <v>0</v>
      </c>
      <c r="H396" s="4">
        <v>0</v>
      </c>
      <c r="I396" s="4">
        <f t="shared" si="85"/>
        <v>300</v>
      </c>
      <c r="J396" s="4">
        <v>300</v>
      </c>
      <c r="K396" s="4"/>
      <c r="L396" s="4"/>
      <c r="M396" s="4"/>
      <c r="N396" s="38"/>
      <c r="O396" s="38"/>
      <c r="P396" s="38"/>
      <c r="Q396" s="38"/>
      <c r="R396" s="38"/>
      <c r="S396" s="38"/>
      <c r="T396" s="38"/>
      <c r="U396" s="38"/>
    </row>
    <row r="397" spans="1:21" s="39" customFormat="1" ht="132.75" x14ac:dyDescent="0.5">
      <c r="A397" s="2">
        <f t="shared" si="73"/>
        <v>339</v>
      </c>
      <c r="B397" s="59" t="s">
        <v>1162</v>
      </c>
      <c r="C397" s="51" t="s">
        <v>1163</v>
      </c>
      <c r="D397" s="3">
        <v>2019</v>
      </c>
      <c r="E397" s="3">
        <v>2020</v>
      </c>
      <c r="F397" s="52">
        <v>3154.27</v>
      </c>
      <c r="G397" s="4">
        <v>0</v>
      </c>
      <c r="H397" s="4">
        <v>0</v>
      </c>
      <c r="I397" s="4">
        <f t="shared" si="85"/>
        <v>2813.61</v>
      </c>
      <c r="J397" s="4">
        <v>2813.61</v>
      </c>
      <c r="K397" s="4"/>
      <c r="L397" s="4"/>
      <c r="M397" s="4"/>
      <c r="N397" s="38"/>
      <c r="O397" s="38"/>
      <c r="P397" s="38"/>
      <c r="Q397" s="38"/>
      <c r="R397" s="38"/>
      <c r="S397" s="38"/>
      <c r="T397" s="38"/>
      <c r="U397" s="38"/>
    </row>
    <row r="398" spans="1:21" s="39" customFormat="1" ht="66.75" x14ac:dyDescent="0.5">
      <c r="A398" s="2">
        <f t="shared" si="73"/>
        <v>340</v>
      </c>
      <c r="B398" s="59" t="s">
        <v>1164</v>
      </c>
      <c r="C398" s="51" t="s">
        <v>1165</v>
      </c>
      <c r="D398" s="3">
        <v>2018</v>
      </c>
      <c r="E398" s="3">
        <v>2020</v>
      </c>
      <c r="F398" s="52">
        <v>38236.239999999998</v>
      </c>
      <c r="G398" s="4">
        <v>0</v>
      </c>
      <c r="H398" s="4">
        <v>0</v>
      </c>
      <c r="I398" s="4">
        <f t="shared" si="85"/>
        <v>918.99</v>
      </c>
      <c r="J398" s="4">
        <v>918.99</v>
      </c>
      <c r="K398" s="4"/>
      <c r="L398" s="4"/>
      <c r="M398" s="4"/>
      <c r="N398" s="38"/>
      <c r="O398" s="38"/>
      <c r="P398" s="38"/>
      <c r="Q398" s="38"/>
      <c r="R398" s="38"/>
      <c r="S398" s="38"/>
      <c r="T398" s="38"/>
      <c r="U398" s="38"/>
    </row>
    <row r="399" spans="1:21" s="39" customFormat="1" ht="99.75" x14ac:dyDescent="0.5">
      <c r="A399" s="2">
        <f t="shared" si="73"/>
        <v>341</v>
      </c>
      <c r="B399" s="59" t="s">
        <v>1168</v>
      </c>
      <c r="C399" s="51" t="s">
        <v>1169</v>
      </c>
      <c r="D399" s="3">
        <v>2018</v>
      </c>
      <c r="E399" s="3">
        <v>2020</v>
      </c>
      <c r="F399" s="52">
        <v>4432.6860199999992</v>
      </c>
      <c r="G399" s="4">
        <v>0.55000000000000004</v>
      </c>
      <c r="H399" s="4">
        <v>0</v>
      </c>
      <c r="I399" s="4">
        <f t="shared" si="85"/>
        <v>760.18939999999998</v>
      </c>
      <c r="J399" s="4">
        <v>760.18939999999998</v>
      </c>
      <c r="K399" s="4"/>
      <c r="L399" s="4"/>
      <c r="M399" s="4"/>
      <c r="N399" s="38"/>
      <c r="O399" s="38"/>
      <c r="P399" s="38"/>
      <c r="Q399" s="38"/>
      <c r="R399" s="38"/>
      <c r="S399" s="38"/>
      <c r="T399" s="38"/>
      <c r="U399" s="38"/>
    </row>
    <row r="400" spans="1:21" s="39" customFormat="1" ht="99.75" x14ac:dyDescent="0.5">
      <c r="A400" s="2">
        <f t="shared" si="73"/>
        <v>342</v>
      </c>
      <c r="B400" s="59" t="s">
        <v>1170</v>
      </c>
      <c r="C400" s="51" t="s">
        <v>1171</v>
      </c>
      <c r="D400" s="3">
        <v>2018</v>
      </c>
      <c r="E400" s="3">
        <v>2021</v>
      </c>
      <c r="F400" s="52">
        <v>6857.28</v>
      </c>
      <c r="G400" s="4">
        <v>0</v>
      </c>
      <c r="H400" s="4">
        <v>0</v>
      </c>
      <c r="I400" s="4">
        <f t="shared" si="85"/>
        <v>4620.49</v>
      </c>
      <c r="J400" s="4">
        <v>4620.49</v>
      </c>
      <c r="K400" s="4"/>
      <c r="L400" s="4"/>
      <c r="M400" s="4"/>
      <c r="N400" s="38"/>
      <c r="O400" s="38"/>
      <c r="P400" s="38"/>
      <c r="Q400" s="38"/>
      <c r="R400" s="38"/>
      <c r="S400" s="38"/>
      <c r="T400" s="38"/>
      <c r="U400" s="38"/>
    </row>
    <row r="401" spans="1:21" s="39" customFormat="1" ht="99.75" x14ac:dyDescent="0.5">
      <c r="A401" s="2">
        <f t="shared" si="73"/>
        <v>343</v>
      </c>
      <c r="B401" s="59" t="s">
        <v>1172</v>
      </c>
      <c r="C401" s="51" t="s">
        <v>1173</v>
      </c>
      <c r="D401" s="3">
        <v>2018</v>
      </c>
      <c r="E401" s="3">
        <v>2021</v>
      </c>
      <c r="F401" s="52">
        <v>7054.19</v>
      </c>
      <c r="G401" s="4">
        <v>0</v>
      </c>
      <c r="H401" s="4">
        <v>0</v>
      </c>
      <c r="I401" s="4">
        <f t="shared" si="85"/>
        <v>2431.6999999999998</v>
      </c>
      <c r="J401" s="4">
        <v>2431.6999999999998</v>
      </c>
      <c r="K401" s="4"/>
      <c r="L401" s="4"/>
      <c r="M401" s="4"/>
      <c r="N401" s="38"/>
      <c r="O401" s="38"/>
      <c r="P401" s="38"/>
      <c r="Q401" s="38"/>
      <c r="R401" s="38"/>
      <c r="S401" s="38"/>
      <c r="T401" s="38"/>
      <c r="U401" s="38"/>
    </row>
    <row r="402" spans="1:21" s="39" customFormat="1" ht="66.75" x14ac:dyDescent="0.5">
      <c r="A402" s="2">
        <f t="shared" ref="A402:A463" si="86">IF(A401&gt;0,A401+1,A400+1)</f>
        <v>344</v>
      </c>
      <c r="B402" s="59" t="s">
        <v>1176</v>
      </c>
      <c r="C402" s="51" t="s">
        <v>1177</v>
      </c>
      <c r="D402" s="3">
        <v>2019</v>
      </c>
      <c r="E402" s="3">
        <v>2020</v>
      </c>
      <c r="F402" s="52">
        <v>358.54</v>
      </c>
      <c r="G402" s="4">
        <v>0.2</v>
      </c>
      <c r="H402" s="4">
        <v>0</v>
      </c>
      <c r="I402" s="4">
        <f t="shared" si="85"/>
        <v>351.93</v>
      </c>
      <c r="J402" s="4">
        <v>351.93</v>
      </c>
      <c r="K402" s="4"/>
      <c r="L402" s="4"/>
      <c r="M402" s="4"/>
      <c r="N402" s="38"/>
      <c r="O402" s="38"/>
      <c r="P402" s="38"/>
      <c r="Q402" s="38"/>
      <c r="R402" s="38"/>
      <c r="S402" s="38"/>
      <c r="T402" s="38"/>
      <c r="U402" s="38"/>
    </row>
    <row r="403" spans="1:21" s="39" customFormat="1" ht="66.75" x14ac:dyDescent="0.5">
      <c r="A403" s="2">
        <f t="shared" si="86"/>
        <v>345</v>
      </c>
      <c r="B403" s="59" t="s">
        <v>2738</v>
      </c>
      <c r="C403" s="51" t="s">
        <v>1178</v>
      </c>
      <c r="D403" s="3">
        <v>2019</v>
      </c>
      <c r="E403" s="3">
        <v>2020</v>
      </c>
      <c r="F403" s="52">
        <v>461.93896999999998</v>
      </c>
      <c r="G403" s="4">
        <v>5.5E-2</v>
      </c>
      <c r="H403" s="4">
        <v>0</v>
      </c>
      <c r="I403" s="4">
        <f t="shared" si="85"/>
        <v>61.944400000000002</v>
      </c>
      <c r="J403" s="52">
        <v>61.944400000000002</v>
      </c>
      <c r="K403" s="4"/>
      <c r="L403" s="4"/>
      <c r="M403" s="4"/>
      <c r="N403" s="38"/>
      <c r="O403" s="38"/>
      <c r="P403" s="38"/>
      <c r="Q403" s="38"/>
      <c r="R403" s="38"/>
      <c r="S403" s="38"/>
      <c r="T403" s="38"/>
      <c r="U403" s="38"/>
    </row>
    <row r="404" spans="1:21" s="39" customFormat="1" ht="66.75" x14ac:dyDescent="0.5">
      <c r="A404" s="2">
        <f t="shared" si="86"/>
        <v>346</v>
      </c>
      <c r="B404" s="59" t="s">
        <v>1179</v>
      </c>
      <c r="C404" s="51" t="s">
        <v>1180</v>
      </c>
      <c r="D404" s="3">
        <v>2019</v>
      </c>
      <c r="E404" s="3">
        <v>2020</v>
      </c>
      <c r="F404" s="52">
        <v>98.296549999999996</v>
      </c>
      <c r="G404" s="4">
        <v>0</v>
      </c>
      <c r="H404" s="4">
        <v>0.4</v>
      </c>
      <c r="I404" s="4">
        <f t="shared" si="85"/>
        <v>79.66</v>
      </c>
      <c r="J404" s="52">
        <v>79.66</v>
      </c>
      <c r="K404" s="4"/>
      <c r="L404" s="4"/>
      <c r="M404" s="4"/>
      <c r="N404" s="38"/>
      <c r="O404" s="38"/>
      <c r="P404" s="38"/>
      <c r="Q404" s="38"/>
      <c r="R404" s="38"/>
      <c r="S404" s="38"/>
      <c r="T404" s="38"/>
      <c r="U404" s="38"/>
    </row>
    <row r="405" spans="1:21" s="39" customFormat="1" ht="99.75" x14ac:dyDescent="0.5">
      <c r="A405" s="2">
        <f t="shared" si="86"/>
        <v>347</v>
      </c>
      <c r="B405" s="59" t="s">
        <v>1181</v>
      </c>
      <c r="C405" s="51" t="s">
        <v>1182</v>
      </c>
      <c r="D405" s="3">
        <v>2020</v>
      </c>
      <c r="E405" s="3">
        <v>2020</v>
      </c>
      <c r="F405" s="52">
        <v>195.8</v>
      </c>
      <c r="G405" s="4">
        <v>0</v>
      </c>
      <c r="H405" s="4">
        <v>0</v>
      </c>
      <c r="I405" s="4">
        <f t="shared" si="85"/>
        <v>195.8</v>
      </c>
      <c r="J405" s="52">
        <v>195.8</v>
      </c>
      <c r="K405" s="4"/>
      <c r="L405" s="4"/>
      <c r="M405" s="4"/>
      <c r="N405" s="38"/>
      <c r="O405" s="38"/>
      <c r="P405" s="38"/>
      <c r="Q405" s="38"/>
      <c r="R405" s="38"/>
      <c r="S405" s="38"/>
      <c r="T405" s="38"/>
      <c r="U405" s="38"/>
    </row>
    <row r="406" spans="1:21" s="39" customFormat="1" ht="99.75" x14ac:dyDescent="0.5">
      <c r="A406" s="2">
        <f t="shared" si="86"/>
        <v>348</v>
      </c>
      <c r="B406" s="59" t="s">
        <v>1183</v>
      </c>
      <c r="C406" s="51" t="s">
        <v>1184</v>
      </c>
      <c r="D406" s="3">
        <v>2020</v>
      </c>
      <c r="E406" s="3">
        <v>2020</v>
      </c>
      <c r="F406" s="52">
        <v>1140.3800000000001</v>
      </c>
      <c r="G406" s="4">
        <v>0.4</v>
      </c>
      <c r="H406" s="4">
        <v>0</v>
      </c>
      <c r="I406" s="4">
        <f t="shared" si="85"/>
        <v>778.72</v>
      </c>
      <c r="J406" s="52">
        <v>778.72</v>
      </c>
      <c r="K406" s="4"/>
      <c r="L406" s="4"/>
      <c r="M406" s="4"/>
      <c r="N406" s="38"/>
      <c r="O406" s="38"/>
      <c r="P406" s="38"/>
      <c r="Q406" s="38"/>
      <c r="R406" s="38"/>
      <c r="S406" s="38"/>
      <c r="T406" s="38"/>
      <c r="U406" s="38"/>
    </row>
    <row r="407" spans="1:21" s="39" customFormat="1" ht="66.75" x14ac:dyDescent="0.5">
      <c r="A407" s="2">
        <f t="shared" si="86"/>
        <v>349</v>
      </c>
      <c r="B407" s="59" t="s">
        <v>1185</v>
      </c>
      <c r="C407" s="51" t="s">
        <v>1186</v>
      </c>
      <c r="D407" s="3">
        <v>2020</v>
      </c>
      <c r="E407" s="3">
        <v>2020</v>
      </c>
      <c r="F407" s="52">
        <v>228.1</v>
      </c>
      <c r="G407" s="4">
        <v>0.08</v>
      </c>
      <c r="H407" s="4">
        <v>0</v>
      </c>
      <c r="I407" s="4">
        <f t="shared" si="85"/>
        <v>228.1</v>
      </c>
      <c r="J407" s="52">
        <v>228.1</v>
      </c>
      <c r="K407" s="4"/>
      <c r="L407" s="4"/>
      <c r="M407" s="4"/>
      <c r="N407" s="38"/>
      <c r="O407" s="38"/>
      <c r="P407" s="38"/>
      <c r="Q407" s="38"/>
      <c r="R407" s="38"/>
      <c r="S407" s="38"/>
      <c r="T407" s="38"/>
      <c r="U407" s="38"/>
    </row>
    <row r="408" spans="1:21" s="39" customFormat="1" ht="54.75" customHeight="1" x14ac:dyDescent="0.5">
      <c r="A408" s="2"/>
      <c r="B408" s="20" t="s">
        <v>1187</v>
      </c>
      <c r="C408" s="23"/>
      <c r="D408" s="3"/>
      <c r="E408" s="28"/>
      <c r="F408" s="26">
        <f t="shared" ref="F408:M408" si="87">SUM(F409:F453)</f>
        <v>176992.96619999994</v>
      </c>
      <c r="G408" s="26">
        <f t="shared" si="87"/>
        <v>3.3026000000000004</v>
      </c>
      <c r="H408" s="26">
        <f t="shared" si="87"/>
        <v>18.73</v>
      </c>
      <c r="I408" s="26">
        <f t="shared" si="87"/>
        <v>54831.823669999998</v>
      </c>
      <c r="J408" s="26">
        <f t="shared" si="87"/>
        <v>54831.823669999998</v>
      </c>
      <c r="K408" s="26">
        <f t="shared" si="87"/>
        <v>0</v>
      </c>
      <c r="L408" s="26">
        <f t="shared" si="87"/>
        <v>0</v>
      </c>
      <c r="M408" s="26">
        <f t="shared" si="87"/>
        <v>0</v>
      </c>
    </row>
    <row r="409" spans="1:21" s="8" customFormat="1" ht="99" x14ac:dyDescent="0.45">
      <c r="A409" s="3">
        <f t="shared" si="86"/>
        <v>350</v>
      </c>
      <c r="B409" s="59" t="s">
        <v>1189</v>
      </c>
      <c r="C409" s="3" t="s">
        <v>1190</v>
      </c>
      <c r="D409" s="3">
        <v>2018</v>
      </c>
      <c r="E409" s="3">
        <v>2020</v>
      </c>
      <c r="F409" s="52">
        <v>494.32186999999999</v>
      </c>
      <c r="G409" s="52">
        <v>0</v>
      </c>
      <c r="H409" s="52">
        <v>0</v>
      </c>
      <c r="I409" s="52">
        <f t="shared" ref="I409:I453" si="88">J409+K409+L409</f>
        <v>61.042540000000002</v>
      </c>
      <c r="J409" s="52">
        <v>61.042540000000002</v>
      </c>
      <c r="K409" s="52"/>
      <c r="L409" s="52"/>
      <c r="M409" s="52"/>
      <c r="N409" s="7"/>
      <c r="O409" s="7"/>
      <c r="P409" s="7"/>
      <c r="Q409" s="7"/>
      <c r="R409" s="7"/>
      <c r="S409" s="7"/>
      <c r="T409" s="7"/>
      <c r="U409" s="7"/>
    </row>
    <row r="410" spans="1:21" s="8" customFormat="1" ht="99" x14ac:dyDescent="0.45">
      <c r="A410" s="3">
        <f t="shared" si="86"/>
        <v>351</v>
      </c>
      <c r="B410" s="59" t="s">
        <v>1191</v>
      </c>
      <c r="C410" s="3" t="s">
        <v>1192</v>
      </c>
      <c r="D410" s="3">
        <v>2018</v>
      </c>
      <c r="E410" s="3">
        <v>2020</v>
      </c>
      <c r="F410" s="52">
        <v>1174.3495700000001</v>
      </c>
      <c r="G410" s="52">
        <v>0</v>
      </c>
      <c r="H410" s="52">
        <v>0</v>
      </c>
      <c r="I410" s="52">
        <f t="shared" si="88"/>
        <v>200.35790000000003</v>
      </c>
      <c r="J410" s="52">
        <v>200.35790000000003</v>
      </c>
      <c r="K410" s="52"/>
      <c r="L410" s="52"/>
      <c r="M410" s="52"/>
      <c r="N410" s="7"/>
      <c r="O410" s="7"/>
      <c r="P410" s="7"/>
      <c r="Q410" s="7"/>
      <c r="R410" s="7"/>
      <c r="S410" s="7"/>
      <c r="T410" s="7"/>
      <c r="U410" s="7"/>
    </row>
    <row r="411" spans="1:21" s="8" customFormat="1" ht="99.75" customHeight="1" x14ac:dyDescent="0.45">
      <c r="A411" s="3">
        <f t="shared" si="86"/>
        <v>352</v>
      </c>
      <c r="B411" s="59" t="s">
        <v>1193</v>
      </c>
      <c r="C411" s="3" t="s">
        <v>1194</v>
      </c>
      <c r="D411" s="3">
        <v>2018</v>
      </c>
      <c r="E411" s="3">
        <v>2020</v>
      </c>
      <c r="F411" s="52">
        <v>1442.3404499999999</v>
      </c>
      <c r="G411" s="52">
        <v>0</v>
      </c>
      <c r="H411" s="52">
        <v>0</v>
      </c>
      <c r="I411" s="52">
        <f t="shared" si="88"/>
        <v>416.66583000000003</v>
      </c>
      <c r="J411" s="52">
        <v>416.66583000000003</v>
      </c>
      <c r="K411" s="52"/>
      <c r="L411" s="52"/>
      <c r="M411" s="52"/>
      <c r="N411" s="7"/>
      <c r="O411" s="7"/>
      <c r="P411" s="7"/>
      <c r="Q411" s="7"/>
      <c r="R411" s="7"/>
      <c r="S411" s="7"/>
      <c r="T411" s="7"/>
      <c r="U411" s="7"/>
    </row>
    <row r="412" spans="1:21" s="39" customFormat="1" ht="132.75" x14ac:dyDescent="0.5">
      <c r="A412" s="2">
        <f t="shared" si="86"/>
        <v>353</v>
      </c>
      <c r="B412" s="59" t="s">
        <v>2739</v>
      </c>
      <c r="C412" s="51" t="s">
        <v>1195</v>
      </c>
      <c r="D412" s="3">
        <v>2018</v>
      </c>
      <c r="E412" s="3">
        <v>2020</v>
      </c>
      <c r="F412" s="52">
        <v>4698.54</v>
      </c>
      <c r="G412" s="4">
        <v>0</v>
      </c>
      <c r="H412" s="4">
        <v>2</v>
      </c>
      <c r="I412" s="4">
        <f t="shared" si="88"/>
        <v>815.46</v>
      </c>
      <c r="J412" s="4">
        <v>815.46</v>
      </c>
      <c r="K412" s="4"/>
      <c r="L412" s="4"/>
      <c r="M412" s="4"/>
      <c r="N412" s="38"/>
      <c r="O412" s="38"/>
      <c r="P412" s="38"/>
      <c r="Q412" s="38"/>
      <c r="R412" s="38"/>
      <c r="S412" s="38"/>
      <c r="T412" s="38"/>
      <c r="U412" s="38"/>
    </row>
    <row r="413" spans="1:21" s="39" customFormat="1" ht="66.75" x14ac:dyDescent="0.5">
      <c r="A413" s="2">
        <f t="shared" si="86"/>
        <v>354</v>
      </c>
      <c r="B413" s="59" t="s">
        <v>2740</v>
      </c>
      <c r="C413" s="51" t="s">
        <v>1196</v>
      </c>
      <c r="D413" s="3">
        <v>2018</v>
      </c>
      <c r="E413" s="3">
        <v>2020</v>
      </c>
      <c r="F413" s="52">
        <v>2186.4442000000004</v>
      </c>
      <c r="G413" s="4">
        <v>0</v>
      </c>
      <c r="H413" s="4">
        <v>1.26</v>
      </c>
      <c r="I413" s="4">
        <f t="shared" si="88"/>
        <v>252.20650000000001</v>
      </c>
      <c r="J413" s="4">
        <v>252.20650000000001</v>
      </c>
      <c r="K413" s="4"/>
      <c r="L413" s="4"/>
      <c r="M413" s="4"/>
      <c r="N413" s="38"/>
      <c r="O413" s="38"/>
      <c r="P413" s="38"/>
      <c r="Q413" s="38"/>
      <c r="R413" s="38"/>
      <c r="S413" s="38"/>
      <c r="T413" s="38"/>
      <c r="U413" s="38"/>
    </row>
    <row r="414" spans="1:21" s="39" customFormat="1" ht="99.75" x14ac:dyDescent="0.5">
      <c r="A414" s="2">
        <f t="shared" si="86"/>
        <v>355</v>
      </c>
      <c r="B414" s="59" t="s">
        <v>1197</v>
      </c>
      <c r="C414" s="51" t="s">
        <v>1198</v>
      </c>
      <c r="D414" s="3">
        <v>2018</v>
      </c>
      <c r="E414" s="3">
        <v>2020</v>
      </c>
      <c r="F414" s="52">
        <v>3904.6</v>
      </c>
      <c r="G414" s="4">
        <v>0</v>
      </c>
      <c r="H414" s="4">
        <v>1.26</v>
      </c>
      <c r="I414" s="4">
        <f t="shared" si="88"/>
        <v>3195.14</v>
      </c>
      <c r="J414" s="4">
        <v>3195.14</v>
      </c>
      <c r="K414" s="4"/>
      <c r="L414" s="4"/>
      <c r="M414" s="4"/>
      <c r="N414" s="38"/>
      <c r="O414" s="38"/>
      <c r="P414" s="38"/>
      <c r="Q414" s="38"/>
      <c r="R414" s="38"/>
      <c r="S414" s="38"/>
      <c r="T414" s="38"/>
      <c r="U414" s="38"/>
    </row>
    <row r="415" spans="1:21" s="39" customFormat="1" ht="106.5" customHeight="1" x14ac:dyDescent="0.5">
      <c r="A415" s="2">
        <f t="shared" si="86"/>
        <v>356</v>
      </c>
      <c r="B415" s="59" t="s">
        <v>1199</v>
      </c>
      <c r="C415" s="51" t="s">
        <v>1200</v>
      </c>
      <c r="D415" s="3">
        <v>2018</v>
      </c>
      <c r="E415" s="3">
        <v>2020</v>
      </c>
      <c r="F415" s="52">
        <v>5935.21</v>
      </c>
      <c r="G415" s="4">
        <v>0</v>
      </c>
      <c r="H415" s="4">
        <v>2</v>
      </c>
      <c r="I415" s="4">
        <f t="shared" si="88"/>
        <v>1891.86</v>
      </c>
      <c r="J415" s="4">
        <v>1891.86</v>
      </c>
      <c r="K415" s="4"/>
      <c r="L415" s="4"/>
      <c r="M415" s="4"/>
      <c r="N415" s="38"/>
      <c r="O415" s="38"/>
      <c r="P415" s="38"/>
      <c r="Q415" s="38"/>
      <c r="R415" s="38"/>
      <c r="S415" s="38"/>
      <c r="T415" s="38"/>
      <c r="U415" s="38"/>
    </row>
    <row r="416" spans="1:21" s="39" customFormat="1" ht="66.75" x14ac:dyDescent="0.5">
      <c r="A416" s="2">
        <f t="shared" si="86"/>
        <v>357</v>
      </c>
      <c r="B416" s="59" t="s">
        <v>1201</v>
      </c>
      <c r="C416" s="51" t="s">
        <v>1202</v>
      </c>
      <c r="D416" s="3">
        <v>2019</v>
      </c>
      <c r="E416" s="3">
        <v>2021</v>
      </c>
      <c r="F416" s="52">
        <v>10972.04</v>
      </c>
      <c r="G416" s="4">
        <v>0</v>
      </c>
      <c r="H416" s="4">
        <v>0</v>
      </c>
      <c r="I416" s="4">
        <f t="shared" si="88"/>
        <v>43.15</v>
      </c>
      <c r="J416" s="4">
        <v>43.15</v>
      </c>
      <c r="K416" s="4"/>
      <c r="L416" s="4"/>
      <c r="M416" s="4"/>
      <c r="N416" s="38"/>
      <c r="O416" s="38"/>
      <c r="P416" s="38"/>
      <c r="Q416" s="38"/>
      <c r="R416" s="38"/>
      <c r="S416" s="38"/>
      <c r="T416" s="38"/>
      <c r="U416" s="38"/>
    </row>
    <row r="417" spans="1:21" s="39" customFormat="1" ht="66.75" x14ac:dyDescent="0.5">
      <c r="A417" s="2">
        <f t="shared" si="86"/>
        <v>358</v>
      </c>
      <c r="B417" s="59" t="s">
        <v>1203</v>
      </c>
      <c r="C417" s="51" t="s">
        <v>1204</v>
      </c>
      <c r="D417" s="3">
        <v>2019</v>
      </c>
      <c r="E417" s="3">
        <v>2021</v>
      </c>
      <c r="F417" s="52">
        <v>37743.46</v>
      </c>
      <c r="G417" s="4">
        <v>0</v>
      </c>
      <c r="H417" s="4">
        <v>0</v>
      </c>
      <c r="I417" s="4">
        <f t="shared" si="88"/>
        <v>47.12</v>
      </c>
      <c r="J417" s="4">
        <v>47.12</v>
      </c>
      <c r="K417" s="4"/>
      <c r="L417" s="4"/>
      <c r="M417" s="4"/>
      <c r="N417" s="38"/>
      <c r="O417" s="38"/>
      <c r="P417" s="38"/>
      <c r="Q417" s="38"/>
      <c r="R417" s="38"/>
      <c r="S417" s="38"/>
      <c r="T417" s="38"/>
      <c r="U417" s="38"/>
    </row>
    <row r="418" spans="1:21" s="39" customFormat="1" ht="66.75" x14ac:dyDescent="0.5">
      <c r="A418" s="2">
        <f t="shared" si="86"/>
        <v>359</v>
      </c>
      <c r="B418" s="59" t="s">
        <v>1209</v>
      </c>
      <c r="C418" s="51" t="s">
        <v>1210</v>
      </c>
      <c r="D418" s="3">
        <v>2019</v>
      </c>
      <c r="E418" s="3">
        <v>2021</v>
      </c>
      <c r="F418" s="52">
        <v>869.26</v>
      </c>
      <c r="G418" s="4">
        <v>0</v>
      </c>
      <c r="H418" s="4">
        <v>0</v>
      </c>
      <c r="I418" s="4">
        <f t="shared" si="88"/>
        <v>37.06</v>
      </c>
      <c r="J418" s="4">
        <v>37.06</v>
      </c>
      <c r="K418" s="4"/>
      <c r="L418" s="4"/>
      <c r="M418" s="4"/>
      <c r="N418" s="38"/>
      <c r="O418" s="38"/>
      <c r="P418" s="38"/>
      <c r="Q418" s="38"/>
      <c r="R418" s="38"/>
      <c r="S418" s="38"/>
      <c r="T418" s="38"/>
      <c r="U418" s="38"/>
    </row>
    <row r="419" spans="1:21" s="39" customFormat="1" ht="66.75" x14ac:dyDescent="0.5">
      <c r="A419" s="2">
        <f t="shared" si="86"/>
        <v>360</v>
      </c>
      <c r="B419" s="59" t="s">
        <v>1211</v>
      </c>
      <c r="C419" s="51" t="s">
        <v>1212</v>
      </c>
      <c r="D419" s="3">
        <v>2019</v>
      </c>
      <c r="E419" s="3">
        <v>2020</v>
      </c>
      <c r="F419" s="52">
        <v>10899.58</v>
      </c>
      <c r="G419" s="4">
        <v>0.4</v>
      </c>
      <c r="H419" s="4">
        <v>0</v>
      </c>
      <c r="I419" s="4">
        <f t="shared" si="88"/>
        <v>903.57</v>
      </c>
      <c r="J419" s="4">
        <v>903.57</v>
      </c>
      <c r="K419" s="4"/>
      <c r="L419" s="4"/>
      <c r="M419" s="4"/>
      <c r="N419" s="38"/>
      <c r="O419" s="38"/>
      <c r="P419" s="38"/>
      <c r="Q419" s="38"/>
      <c r="R419" s="38"/>
      <c r="S419" s="38"/>
      <c r="T419" s="38"/>
      <c r="U419" s="38"/>
    </row>
    <row r="420" spans="1:21" s="39" customFormat="1" ht="66.75" x14ac:dyDescent="0.5">
      <c r="A420" s="2">
        <f t="shared" si="86"/>
        <v>361</v>
      </c>
      <c r="B420" s="59" t="s">
        <v>1213</v>
      </c>
      <c r="C420" s="51" t="s">
        <v>1214</v>
      </c>
      <c r="D420" s="3">
        <v>2019</v>
      </c>
      <c r="E420" s="3">
        <v>2022</v>
      </c>
      <c r="F420" s="52">
        <v>3342.23</v>
      </c>
      <c r="G420" s="4">
        <v>0</v>
      </c>
      <c r="H420" s="4">
        <v>0</v>
      </c>
      <c r="I420" s="4">
        <f t="shared" si="88"/>
        <v>275.12</v>
      </c>
      <c r="J420" s="4">
        <v>275.12</v>
      </c>
      <c r="K420" s="4"/>
      <c r="L420" s="4"/>
      <c r="M420" s="4"/>
      <c r="N420" s="38"/>
      <c r="O420" s="38"/>
      <c r="P420" s="38"/>
      <c r="Q420" s="38"/>
      <c r="R420" s="38"/>
      <c r="S420" s="38"/>
      <c r="T420" s="38"/>
      <c r="U420" s="38"/>
    </row>
    <row r="421" spans="1:21" s="39" customFormat="1" ht="66.75" x14ac:dyDescent="0.5">
      <c r="A421" s="2">
        <f t="shared" si="86"/>
        <v>362</v>
      </c>
      <c r="B421" s="59" t="s">
        <v>2741</v>
      </c>
      <c r="C421" s="51" t="s">
        <v>1215</v>
      </c>
      <c r="D421" s="3">
        <v>2019</v>
      </c>
      <c r="E421" s="3">
        <v>2021</v>
      </c>
      <c r="F421" s="52">
        <v>3096.75</v>
      </c>
      <c r="G421" s="4">
        <v>0</v>
      </c>
      <c r="H421" s="4">
        <v>0</v>
      </c>
      <c r="I421" s="4">
        <f t="shared" si="88"/>
        <v>10</v>
      </c>
      <c r="J421" s="4">
        <v>10</v>
      </c>
      <c r="K421" s="4"/>
      <c r="L421" s="4"/>
      <c r="M421" s="4"/>
      <c r="N421" s="38"/>
      <c r="O421" s="38"/>
      <c r="P421" s="38"/>
      <c r="Q421" s="38"/>
      <c r="R421" s="38"/>
      <c r="S421" s="38"/>
      <c r="T421" s="38"/>
      <c r="U421" s="38"/>
    </row>
    <row r="422" spans="1:21" s="39" customFormat="1" ht="132.75" x14ac:dyDescent="0.5">
      <c r="A422" s="2">
        <f t="shared" si="86"/>
        <v>363</v>
      </c>
      <c r="B422" s="59" t="s">
        <v>1216</v>
      </c>
      <c r="C422" s="51" t="s">
        <v>1217</v>
      </c>
      <c r="D422" s="3">
        <v>2019</v>
      </c>
      <c r="E422" s="3">
        <v>2021</v>
      </c>
      <c r="F422" s="52">
        <v>8452.58</v>
      </c>
      <c r="G422" s="4">
        <v>0</v>
      </c>
      <c r="H422" s="4">
        <v>0</v>
      </c>
      <c r="I422" s="4">
        <f t="shared" si="88"/>
        <v>1364.6</v>
      </c>
      <c r="J422" s="4">
        <v>1364.6</v>
      </c>
      <c r="K422" s="4"/>
      <c r="L422" s="4"/>
      <c r="M422" s="4"/>
      <c r="N422" s="38"/>
      <c r="O422" s="38"/>
      <c r="P422" s="38"/>
      <c r="Q422" s="38"/>
      <c r="R422" s="38"/>
      <c r="S422" s="38"/>
      <c r="T422" s="38"/>
      <c r="U422" s="38"/>
    </row>
    <row r="423" spans="1:21" s="39" customFormat="1" ht="99.75" x14ac:dyDescent="0.5">
      <c r="A423" s="2">
        <f t="shared" si="86"/>
        <v>364</v>
      </c>
      <c r="B423" s="59" t="s">
        <v>1218</v>
      </c>
      <c r="C423" s="51" t="s">
        <v>1219</v>
      </c>
      <c r="D423" s="3">
        <v>2018</v>
      </c>
      <c r="E423" s="3">
        <v>2020</v>
      </c>
      <c r="F423" s="52">
        <v>546.06769999999995</v>
      </c>
      <c r="G423" s="4">
        <v>0</v>
      </c>
      <c r="H423" s="4">
        <v>0.4</v>
      </c>
      <c r="I423" s="4">
        <f t="shared" si="88"/>
        <v>93.306200000000004</v>
      </c>
      <c r="J423" s="4">
        <v>93.306200000000004</v>
      </c>
      <c r="K423" s="4"/>
      <c r="L423" s="4"/>
      <c r="M423" s="4"/>
      <c r="N423" s="38"/>
      <c r="O423" s="38"/>
      <c r="P423" s="38"/>
      <c r="Q423" s="38"/>
      <c r="R423" s="38"/>
      <c r="S423" s="38"/>
      <c r="T423" s="38"/>
      <c r="U423" s="38"/>
    </row>
    <row r="424" spans="1:21" s="39" customFormat="1" ht="99" customHeight="1" x14ac:dyDescent="0.5">
      <c r="A424" s="2">
        <f t="shared" si="86"/>
        <v>365</v>
      </c>
      <c r="B424" s="59" t="s">
        <v>1220</v>
      </c>
      <c r="C424" s="51" t="s">
        <v>1221</v>
      </c>
      <c r="D424" s="3">
        <v>2018</v>
      </c>
      <c r="E424" s="3">
        <v>2020</v>
      </c>
      <c r="F424" s="52">
        <v>3743.94</v>
      </c>
      <c r="G424" s="4">
        <v>0.26</v>
      </c>
      <c r="H424" s="4">
        <v>0.4</v>
      </c>
      <c r="I424" s="4">
        <f t="shared" si="88"/>
        <v>2528.9299999999998</v>
      </c>
      <c r="J424" s="4">
        <v>2528.9299999999998</v>
      </c>
      <c r="K424" s="4"/>
      <c r="L424" s="4"/>
      <c r="M424" s="4"/>
      <c r="N424" s="38"/>
      <c r="O424" s="38"/>
      <c r="P424" s="38"/>
      <c r="Q424" s="38"/>
      <c r="R424" s="38"/>
      <c r="S424" s="38"/>
      <c r="T424" s="38"/>
      <c r="U424" s="38"/>
    </row>
    <row r="425" spans="1:21" s="39" customFormat="1" ht="66.75" x14ac:dyDescent="0.5">
      <c r="A425" s="2">
        <f t="shared" si="86"/>
        <v>366</v>
      </c>
      <c r="B425" s="59" t="s">
        <v>1222</v>
      </c>
      <c r="C425" s="51" t="s">
        <v>1223</v>
      </c>
      <c r="D425" s="3">
        <v>2020</v>
      </c>
      <c r="E425" s="3">
        <v>2020</v>
      </c>
      <c r="F425" s="52">
        <v>836.61</v>
      </c>
      <c r="G425" s="4">
        <v>0.36</v>
      </c>
      <c r="H425" s="4">
        <v>0</v>
      </c>
      <c r="I425" s="4">
        <f t="shared" si="88"/>
        <v>799.94</v>
      </c>
      <c r="J425" s="4">
        <v>799.94</v>
      </c>
      <c r="K425" s="4"/>
      <c r="L425" s="4"/>
      <c r="M425" s="4"/>
      <c r="N425" s="38"/>
      <c r="O425" s="38"/>
      <c r="P425" s="38"/>
      <c r="Q425" s="38"/>
      <c r="R425" s="38"/>
      <c r="S425" s="38"/>
      <c r="T425" s="38"/>
      <c r="U425" s="38"/>
    </row>
    <row r="426" spans="1:21" s="39" customFormat="1" ht="99.75" x14ac:dyDescent="0.5">
      <c r="A426" s="2">
        <f t="shared" si="86"/>
        <v>367</v>
      </c>
      <c r="B426" s="59" t="s">
        <v>1224</v>
      </c>
      <c r="C426" s="51" t="s">
        <v>1225</v>
      </c>
      <c r="D426" s="3">
        <v>2018</v>
      </c>
      <c r="E426" s="3">
        <v>2020</v>
      </c>
      <c r="F426" s="52">
        <v>3195.49</v>
      </c>
      <c r="G426" s="4">
        <v>0.06</v>
      </c>
      <c r="H426" s="4">
        <v>2</v>
      </c>
      <c r="I426" s="4">
        <f t="shared" si="88"/>
        <v>521.86</v>
      </c>
      <c r="J426" s="4">
        <v>521.86</v>
      </c>
      <c r="K426" s="4"/>
      <c r="L426" s="4"/>
      <c r="M426" s="4"/>
      <c r="N426" s="38"/>
      <c r="O426" s="38"/>
      <c r="P426" s="38"/>
      <c r="Q426" s="38"/>
      <c r="R426" s="38"/>
      <c r="S426" s="38"/>
      <c r="T426" s="38"/>
      <c r="U426" s="38"/>
    </row>
    <row r="427" spans="1:21" s="39" customFormat="1" ht="132.75" x14ac:dyDescent="0.5">
      <c r="A427" s="2">
        <f t="shared" si="86"/>
        <v>368</v>
      </c>
      <c r="B427" s="59" t="s">
        <v>1226</v>
      </c>
      <c r="C427" s="51" t="s">
        <v>1227</v>
      </c>
      <c r="D427" s="3">
        <v>2018</v>
      </c>
      <c r="E427" s="3">
        <v>2020</v>
      </c>
      <c r="F427" s="52">
        <v>10922.76</v>
      </c>
      <c r="G427" s="4">
        <v>0.98260000000000003</v>
      </c>
      <c r="H427" s="4">
        <v>1.26</v>
      </c>
      <c r="I427" s="4">
        <f t="shared" si="88"/>
        <v>9159.59</v>
      </c>
      <c r="J427" s="4">
        <v>9159.59</v>
      </c>
      <c r="K427" s="4"/>
      <c r="L427" s="4"/>
      <c r="M427" s="4"/>
      <c r="N427" s="38"/>
      <c r="O427" s="38"/>
      <c r="P427" s="38"/>
      <c r="Q427" s="38"/>
      <c r="R427" s="38"/>
      <c r="S427" s="38"/>
      <c r="T427" s="38"/>
      <c r="U427" s="38"/>
    </row>
    <row r="428" spans="1:21" s="39" customFormat="1" ht="132.75" x14ac:dyDescent="0.5">
      <c r="A428" s="2">
        <f t="shared" si="86"/>
        <v>369</v>
      </c>
      <c r="B428" s="59" t="s">
        <v>1228</v>
      </c>
      <c r="C428" s="51" t="s">
        <v>1229</v>
      </c>
      <c r="D428" s="3">
        <v>2019</v>
      </c>
      <c r="E428" s="3">
        <v>2020</v>
      </c>
      <c r="F428" s="52">
        <v>2417.89948</v>
      </c>
      <c r="G428" s="4">
        <v>0.16</v>
      </c>
      <c r="H428" s="4">
        <v>0</v>
      </c>
      <c r="I428" s="4">
        <f t="shared" si="88"/>
        <v>780.72469999999998</v>
      </c>
      <c r="J428" s="4">
        <v>780.72469999999998</v>
      </c>
      <c r="K428" s="4"/>
      <c r="L428" s="4"/>
      <c r="M428" s="4"/>
      <c r="N428" s="38"/>
      <c r="O428" s="38"/>
      <c r="P428" s="38"/>
      <c r="Q428" s="38"/>
      <c r="R428" s="38"/>
      <c r="S428" s="38"/>
      <c r="T428" s="38"/>
      <c r="U428" s="38"/>
    </row>
    <row r="429" spans="1:21" s="39" customFormat="1" ht="132.75" x14ac:dyDescent="0.5">
      <c r="A429" s="2">
        <f t="shared" si="86"/>
        <v>370</v>
      </c>
      <c r="B429" s="59" t="s">
        <v>1230</v>
      </c>
      <c r="C429" s="51" t="s">
        <v>1231</v>
      </c>
      <c r="D429" s="3">
        <v>2019</v>
      </c>
      <c r="E429" s="3">
        <v>2020</v>
      </c>
      <c r="F429" s="4">
        <v>487.06</v>
      </c>
      <c r="G429" s="4">
        <v>0</v>
      </c>
      <c r="H429" s="4">
        <v>0.4</v>
      </c>
      <c r="I429" s="4">
        <f t="shared" si="88"/>
        <v>342.24</v>
      </c>
      <c r="J429" s="4">
        <v>342.24</v>
      </c>
      <c r="K429" s="4"/>
      <c r="L429" s="4"/>
      <c r="M429" s="4"/>
      <c r="N429" s="38"/>
      <c r="O429" s="38"/>
      <c r="P429" s="38"/>
      <c r="Q429" s="38"/>
      <c r="R429" s="38"/>
      <c r="S429" s="38"/>
      <c r="T429" s="38"/>
      <c r="U429" s="38"/>
    </row>
    <row r="430" spans="1:21" s="39" customFormat="1" ht="99.75" x14ac:dyDescent="0.5">
      <c r="A430" s="2">
        <f t="shared" si="86"/>
        <v>371</v>
      </c>
      <c r="B430" s="59" t="s">
        <v>2742</v>
      </c>
      <c r="C430" s="6" t="s">
        <v>1232</v>
      </c>
      <c r="D430" s="3">
        <v>2019</v>
      </c>
      <c r="E430" s="3">
        <v>2020</v>
      </c>
      <c r="F430" s="52">
        <v>359.49010999999996</v>
      </c>
      <c r="G430" s="4">
        <v>0</v>
      </c>
      <c r="H430" s="4">
        <v>0.25</v>
      </c>
      <c r="I430" s="4">
        <f t="shared" si="88"/>
        <v>8.64</v>
      </c>
      <c r="J430" s="4">
        <v>8.64</v>
      </c>
      <c r="K430" s="4"/>
      <c r="L430" s="4"/>
      <c r="M430" s="4"/>
      <c r="N430" s="38"/>
      <c r="O430" s="38"/>
      <c r="P430" s="38"/>
      <c r="Q430" s="38"/>
      <c r="R430" s="38"/>
      <c r="S430" s="38"/>
      <c r="T430" s="38"/>
      <c r="U430" s="38"/>
    </row>
    <row r="431" spans="1:21" s="39" customFormat="1" ht="66.75" x14ac:dyDescent="0.5">
      <c r="A431" s="2">
        <f t="shared" si="86"/>
        <v>372</v>
      </c>
      <c r="B431" s="59" t="s">
        <v>2743</v>
      </c>
      <c r="C431" s="51" t="s">
        <v>1233</v>
      </c>
      <c r="D431" s="3">
        <v>2020</v>
      </c>
      <c r="E431" s="3">
        <v>2020</v>
      </c>
      <c r="F431" s="4">
        <v>585.71938</v>
      </c>
      <c r="G431" s="4">
        <v>0</v>
      </c>
      <c r="H431" s="4">
        <v>0.63</v>
      </c>
      <c r="I431" s="4">
        <f t="shared" si="88"/>
        <v>585.72</v>
      </c>
      <c r="J431" s="4">
        <v>585.72</v>
      </c>
      <c r="K431" s="4"/>
      <c r="L431" s="4"/>
      <c r="M431" s="4"/>
      <c r="N431" s="38"/>
      <c r="O431" s="38"/>
      <c r="P431" s="38"/>
      <c r="Q431" s="38"/>
      <c r="R431" s="38"/>
      <c r="S431" s="38"/>
      <c r="T431" s="38"/>
      <c r="U431" s="38"/>
    </row>
    <row r="432" spans="1:21" s="39" customFormat="1" ht="132.75" x14ac:dyDescent="0.5">
      <c r="A432" s="2">
        <f t="shared" si="86"/>
        <v>373</v>
      </c>
      <c r="B432" s="59" t="s">
        <v>2744</v>
      </c>
      <c r="C432" s="51" t="s">
        <v>1234</v>
      </c>
      <c r="D432" s="3">
        <v>2019</v>
      </c>
      <c r="E432" s="3">
        <v>2020</v>
      </c>
      <c r="F432" s="4">
        <v>377.73039</v>
      </c>
      <c r="G432" s="4">
        <v>0</v>
      </c>
      <c r="H432" s="4">
        <v>0.4</v>
      </c>
      <c r="I432" s="4">
        <f t="shared" si="88"/>
        <v>321.25</v>
      </c>
      <c r="J432" s="4">
        <v>321.25</v>
      </c>
      <c r="K432" s="4"/>
      <c r="L432" s="4"/>
      <c r="M432" s="4"/>
      <c r="N432" s="38"/>
      <c r="O432" s="38"/>
      <c r="P432" s="38"/>
      <c r="Q432" s="38"/>
      <c r="R432" s="38"/>
      <c r="S432" s="38"/>
      <c r="T432" s="38"/>
      <c r="U432" s="38"/>
    </row>
    <row r="433" spans="1:21" s="39" customFormat="1" ht="66.75" x14ac:dyDescent="0.5">
      <c r="A433" s="2">
        <f t="shared" si="86"/>
        <v>374</v>
      </c>
      <c r="B433" s="59" t="s">
        <v>1235</v>
      </c>
      <c r="C433" s="51" t="s">
        <v>1236</v>
      </c>
      <c r="D433" s="3">
        <v>2020</v>
      </c>
      <c r="E433" s="3">
        <v>2020</v>
      </c>
      <c r="F433" s="4">
        <v>128.00944000000001</v>
      </c>
      <c r="G433" s="4">
        <v>0</v>
      </c>
      <c r="H433" s="4">
        <v>0.16</v>
      </c>
      <c r="I433" s="4">
        <f t="shared" si="88"/>
        <v>128.01</v>
      </c>
      <c r="J433" s="4">
        <v>128.01</v>
      </c>
      <c r="K433" s="4"/>
      <c r="L433" s="4"/>
      <c r="M433" s="4"/>
      <c r="N433" s="38"/>
      <c r="O433" s="38"/>
      <c r="P433" s="38"/>
      <c r="Q433" s="38"/>
      <c r="R433" s="38"/>
      <c r="S433" s="38"/>
      <c r="T433" s="38"/>
      <c r="U433" s="38"/>
    </row>
    <row r="434" spans="1:21" s="39" customFormat="1" ht="66.75" x14ac:dyDescent="0.5">
      <c r="A434" s="2">
        <f t="shared" si="86"/>
        <v>375</v>
      </c>
      <c r="B434" s="59" t="s">
        <v>2745</v>
      </c>
      <c r="C434" s="51" t="s">
        <v>1237</v>
      </c>
      <c r="D434" s="3">
        <v>2019</v>
      </c>
      <c r="E434" s="3">
        <v>2020</v>
      </c>
      <c r="F434" s="4">
        <v>759.97</v>
      </c>
      <c r="G434" s="4">
        <v>0.4</v>
      </c>
      <c r="H434" s="4">
        <v>0</v>
      </c>
      <c r="I434" s="4">
        <f t="shared" si="88"/>
        <v>749.97</v>
      </c>
      <c r="J434" s="4">
        <v>749.97</v>
      </c>
      <c r="K434" s="4"/>
      <c r="L434" s="4"/>
      <c r="M434" s="4"/>
      <c r="N434" s="38"/>
      <c r="O434" s="38"/>
      <c r="P434" s="38"/>
      <c r="Q434" s="38"/>
      <c r="R434" s="38"/>
      <c r="S434" s="38"/>
      <c r="T434" s="38"/>
      <c r="U434" s="38"/>
    </row>
    <row r="435" spans="1:21" s="39" customFormat="1" ht="66.75" x14ac:dyDescent="0.5">
      <c r="A435" s="2">
        <f t="shared" si="86"/>
        <v>376</v>
      </c>
      <c r="B435" s="59" t="s">
        <v>1238</v>
      </c>
      <c r="C435" s="51" t="s">
        <v>1239</v>
      </c>
      <c r="D435" s="3">
        <v>2019</v>
      </c>
      <c r="E435" s="3">
        <v>2020</v>
      </c>
      <c r="F435" s="4">
        <v>374.90656999999999</v>
      </c>
      <c r="G435" s="4">
        <v>0</v>
      </c>
      <c r="H435" s="4">
        <v>0.4</v>
      </c>
      <c r="I435" s="4">
        <f t="shared" si="88"/>
        <v>307.74</v>
      </c>
      <c r="J435" s="4">
        <v>307.74</v>
      </c>
      <c r="K435" s="4"/>
      <c r="L435" s="4"/>
      <c r="M435" s="4"/>
      <c r="N435" s="38"/>
      <c r="O435" s="38"/>
      <c r="P435" s="38"/>
      <c r="Q435" s="38"/>
      <c r="R435" s="38"/>
      <c r="S435" s="38"/>
      <c r="T435" s="38"/>
      <c r="U435" s="38"/>
    </row>
    <row r="436" spans="1:21" s="39" customFormat="1" ht="99.75" x14ac:dyDescent="0.5">
      <c r="A436" s="2">
        <f t="shared" si="86"/>
        <v>377</v>
      </c>
      <c r="B436" s="59" t="s">
        <v>2746</v>
      </c>
      <c r="C436" s="51" t="s">
        <v>1240</v>
      </c>
      <c r="D436" s="3">
        <v>2019</v>
      </c>
      <c r="E436" s="3">
        <v>2020</v>
      </c>
      <c r="F436" s="4">
        <v>390.93207000000001</v>
      </c>
      <c r="G436" s="4">
        <v>0</v>
      </c>
      <c r="H436" s="4">
        <v>0.4</v>
      </c>
      <c r="I436" s="4">
        <f t="shared" si="88"/>
        <v>52.24</v>
      </c>
      <c r="J436" s="4">
        <v>52.24</v>
      </c>
      <c r="K436" s="4"/>
      <c r="L436" s="4"/>
      <c r="M436" s="4"/>
      <c r="N436" s="38"/>
      <c r="O436" s="38"/>
      <c r="P436" s="38"/>
      <c r="Q436" s="38"/>
      <c r="R436" s="38"/>
      <c r="S436" s="38"/>
      <c r="T436" s="38"/>
      <c r="U436" s="38"/>
    </row>
    <row r="437" spans="1:21" s="39" customFormat="1" ht="66.75" x14ac:dyDescent="0.5">
      <c r="A437" s="2">
        <f t="shared" si="86"/>
        <v>378</v>
      </c>
      <c r="B437" s="59" t="s">
        <v>2747</v>
      </c>
      <c r="C437" s="2" t="s">
        <v>1241</v>
      </c>
      <c r="D437" s="3">
        <v>2019</v>
      </c>
      <c r="E437" s="3">
        <v>2020</v>
      </c>
      <c r="F437" s="4">
        <v>212.39497</v>
      </c>
      <c r="G437" s="4">
        <v>0</v>
      </c>
      <c r="H437" s="4">
        <v>0.4</v>
      </c>
      <c r="I437" s="4">
        <f t="shared" si="88"/>
        <v>159.01</v>
      </c>
      <c r="J437" s="4">
        <v>159.01</v>
      </c>
      <c r="K437" s="4"/>
      <c r="L437" s="4"/>
      <c r="M437" s="4"/>
      <c r="N437" s="38"/>
      <c r="O437" s="38"/>
      <c r="P437" s="38"/>
      <c r="Q437" s="38"/>
      <c r="R437" s="38"/>
      <c r="S437" s="38"/>
      <c r="T437" s="38"/>
      <c r="U437" s="38"/>
    </row>
    <row r="438" spans="1:21" s="39" customFormat="1" ht="99.75" x14ac:dyDescent="0.5">
      <c r="A438" s="2">
        <f t="shared" si="86"/>
        <v>379</v>
      </c>
      <c r="B438" s="59" t="s">
        <v>1242</v>
      </c>
      <c r="C438" s="2" t="s">
        <v>1243</v>
      </c>
      <c r="D438" s="3">
        <v>2020</v>
      </c>
      <c r="E438" s="3">
        <v>2020</v>
      </c>
      <c r="F438" s="4">
        <v>311.48</v>
      </c>
      <c r="G438" s="4">
        <v>0</v>
      </c>
      <c r="H438" s="4">
        <v>0.16</v>
      </c>
      <c r="I438" s="4">
        <f t="shared" si="88"/>
        <v>238.73</v>
      </c>
      <c r="J438" s="4">
        <v>238.73</v>
      </c>
      <c r="K438" s="4"/>
      <c r="L438" s="4"/>
      <c r="M438" s="4"/>
      <c r="N438" s="38"/>
      <c r="O438" s="38"/>
      <c r="P438" s="38"/>
      <c r="Q438" s="38"/>
      <c r="R438" s="38"/>
      <c r="S438" s="38"/>
      <c r="T438" s="38"/>
      <c r="U438" s="38"/>
    </row>
    <row r="439" spans="1:21" s="39" customFormat="1" ht="100.5" customHeight="1" x14ac:dyDescent="0.5">
      <c r="A439" s="2">
        <f t="shared" si="86"/>
        <v>380</v>
      </c>
      <c r="B439" s="59" t="s">
        <v>1244</v>
      </c>
      <c r="C439" s="2" t="s">
        <v>1245</v>
      </c>
      <c r="D439" s="3">
        <v>2020</v>
      </c>
      <c r="E439" s="3">
        <v>2020</v>
      </c>
      <c r="F439" s="4">
        <v>487.06</v>
      </c>
      <c r="G439" s="4">
        <v>0</v>
      </c>
      <c r="H439" s="4">
        <v>0.4</v>
      </c>
      <c r="I439" s="4">
        <f t="shared" si="88"/>
        <v>381.57</v>
      </c>
      <c r="J439" s="4">
        <v>381.57</v>
      </c>
      <c r="K439" s="4"/>
      <c r="L439" s="4"/>
      <c r="M439" s="4"/>
      <c r="N439" s="38"/>
      <c r="O439" s="38"/>
      <c r="P439" s="38"/>
      <c r="Q439" s="38"/>
      <c r="R439" s="38"/>
      <c r="S439" s="38"/>
      <c r="T439" s="38"/>
      <c r="U439" s="38"/>
    </row>
    <row r="440" spans="1:21" s="39" customFormat="1" ht="99.75" x14ac:dyDescent="0.5">
      <c r="A440" s="2">
        <f t="shared" si="86"/>
        <v>381</v>
      </c>
      <c r="B440" s="59" t="s">
        <v>2748</v>
      </c>
      <c r="C440" s="2" t="s">
        <v>1246</v>
      </c>
      <c r="D440" s="3">
        <v>2020</v>
      </c>
      <c r="E440" s="3">
        <v>2020</v>
      </c>
      <c r="F440" s="4">
        <v>390.27</v>
      </c>
      <c r="G440" s="4">
        <v>0</v>
      </c>
      <c r="H440" s="4">
        <v>0.25</v>
      </c>
      <c r="I440" s="4">
        <f t="shared" si="88"/>
        <v>326.82</v>
      </c>
      <c r="J440" s="4">
        <v>326.82</v>
      </c>
      <c r="K440" s="4"/>
      <c r="L440" s="4"/>
      <c r="M440" s="4"/>
      <c r="N440" s="38"/>
      <c r="O440" s="38"/>
      <c r="P440" s="38"/>
      <c r="Q440" s="38"/>
      <c r="R440" s="38"/>
      <c r="S440" s="38"/>
      <c r="T440" s="38"/>
      <c r="U440" s="38"/>
    </row>
    <row r="441" spans="1:21" s="39" customFormat="1" ht="132.75" x14ac:dyDescent="0.5">
      <c r="A441" s="2">
        <f t="shared" si="86"/>
        <v>382</v>
      </c>
      <c r="B441" s="59" t="s">
        <v>2749</v>
      </c>
      <c r="C441" s="2" t="s">
        <v>1247</v>
      </c>
      <c r="D441" s="3">
        <v>2020</v>
      </c>
      <c r="E441" s="3">
        <v>2020</v>
      </c>
      <c r="F441" s="4">
        <v>259.82</v>
      </c>
      <c r="G441" s="4">
        <v>0.18</v>
      </c>
      <c r="H441" s="4">
        <v>0</v>
      </c>
      <c r="I441" s="4">
        <f t="shared" si="88"/>
        <v>167.26</v>
      </c>
      <c r="J441" s="4">
        <v>167.26</v>
      </c>
      <c r="K441" s="4"/>
      <c r="L441" s="4"/>
      <c r="M441" s="4"/>
      <c r="N441" s="38"/>
      <c r="O441" s="38"/>
      <c r="P441" s="38"/>
      <c r="Q441" s="38"/>
      <c r="R441" s="38"/>
      <c r="S441" s="38"/>
      <c r="T441" s="38"/>
      <c r="U441" s="38"/>
    </row>
    <row r="442" spans="1:21" s="39" customFormat="1" ht="95.25" customHeight="1" x14ac:dyDescent="0.5">
      <c r="A442" s="2">
        <f t="shared" si="86"/>
        <v>383</v>
      </c>
      <c r="B442" s="59" t="s">
        <v>2750</v>
      </c>
      <c r="C442" s="2" t="s">
        <v>1248</v>
      </c>
      <c r="D442" s="3">
        <v>2020</v>
      </c>
      <c r="E442" s="3">
        <v>2020</v>
      </c>
      <c r="F442" s="4">
        <v>1516.1</v>
      </c>
      <c r="G442" s="4">
        <v>0</v>
      </c>
      <c r="H442" s="4">
        <v>1.26</v>
      </c>
      <c r="I442" s="4">
        <f t="shared" si="88"/>
        <v>925.34</v>
      </c>
      <c r="J442" s="4">
        <v>925.34</v>
      </c>
      <c r="K442" s="4"/>
      <c r="L442" s="4"/>
      <c r="M442" s="4"/>
      <c r="N442" s="38"/>
      <c r="O442" s="38"/>
      <c r="P442" s="38"/>
      <c r="Q442" s="38"/>
      <c r="R442" s="38"/>
      <c r="S442" s="38"/>
      <c r="T442" s="38"/>
      <c r="U442" s="38"/>
    </row>
    <row r="443" spans="1:21" s="39" customFormat="1" ht="99.75" x14ac:dyDescent="0.5">
      <c r="A443" s="2">
        <f t="shared" si="86"/>
        <v>384</v>
      </c>
      <c r="B443" s="59" t="s">
        <v>2751</v>
      </c>
      <c r="C443" s="2" t="s">
        <v>1249</v>
      </c>
      <c r="D443" s="3">
        <v>2020</v>
      </c>
      <c r="E443" s="3">
        <v>2021</v>
      </c>
      <c r="F443" s="4">
        <v>17293.46</v>
      </c>
      <c r="G443" s="4">
        <v>0</v>
      </c>
      <c r="H443" s="4">
        <v>0</v>
      </c>
      <c r="I443" s="4">
        <f t="shared" si="88"/>
        <v>14860.77</v>
      </c>
      <c r="J443" s="4">
        <v>14860.77</v>
      </c>
      <c r="K443" s="4"/>
      <c r="L443" s="4"/>
      <c r="M443" s="4"/>
      <c r="N443" s="38"/>
      <c r="O443" s="38"/>
      <c r="P443" s="38"/>
      <c r="Q443" s="38"/>
      <c r="R443" s="38"/>
      <c r="S443" s="38"/>
      <c r="T443" s="38"/>
      <c r="U443" s="38"/>
    </row>
    <row r="444" spans="1:21" s="39" customFormat="1" ht="165.75" x14ac:dyDescent="0.5">
      <c r="A444" s="2">
        <f t="shared" si="86"/>
        <v>385</v>
      </c>
      <c r="B444" s="59" t="s">
        <v>1250</v>
      </c>
      <c r="C444" s="2" t="s">
        <v>1251</v>
      </c>
      <c r="D444" s="3">
        <v>2020</v>
      </c>
      <c r="E444" s="3">
        <v>2020</v>
      </c>
      <c r="F444" s="4">
        <v>2188.65</v>
      </c>
      <c r="G444" s="4">
        <v>0</v>
      </c>
      <c r="H444" s="4">
        <v>0</v>
      </c>
      <c r="I444" s="4">
        <f t="shared" si="88"/>
        <v>2188.65</v>
      </c>
      <c r="J444" s="4">
        <v>2188.65</v>
      </c>
      <c r="K444" s="4"/>
      <c r="L444" s="4"/>
      <c r="M444" s="4"/>
      <c r="N444" s="38"/>
      <c r="O444" s="38"/>
      <c r="P444" s="38"/>
      <c r="Q444" s="38"/>
      <c r="R444" s="38"/>
      <c r="S444" s="38"/>
      <c r="T444" s="38"/>
      <c r="U444" s="38"/>
    </row>
    <row r="445" spans="1:21" s="39" customFormat="1" ht="111.75" customHeight="1" x14ac:dyDescent="0.5">
      <c r="A445" s="2">
        <f t="shared" si="86"/>
        <v>386</v>
      </c>
      <c r="B445" s="59" t="s">
        <v>1252</v>
      </c>
      <c r="C445" s="2" t="s">
        <v>1253</v>
      </c>
      <c r="D445" s="3">
        <v>2020</v>
      </c>
      <c r="E445" s="3">
        <v>2020</v>
      </c>
      <c r="F445" s="4">
        <v>641.25</v>
      </c>
      <c r="G445" s="4">
        <v>0</v>
      </c>
      <c r="H445" s="4">
        <v>0.63</v>
      </c>
      <c r="I445" s="4">
        <f t="shared" si="88"/>
        <v>458.55</v>
      </c>
      <c r="J445" s="4">
        <v>458.55</v>
      </c>
      <c r="K445" s="4"/>
      <c r="L445" s="4"/>
      <c r="M445" s="4"/>
      <c r="N445" s="38"/>
      <c r="O445" s="38"/>
      <c r="P445" s="38"/>
      <c r="Q445" s="38"/>
      <c r="R445" s="38"/>
      <c r="S445" s="38"/>
      <c r="T445" s="38"/>
      <c r="U445" s="38"/>
    </row>
    <row r="446" spans="1:21" s="39" customFormat="1" ht="114" customHeight="1" x14ac:dyDescent="0.5">
      <c r="A446" s="2">
        <f t="shared" si="86"/>
        <v>387</v>
      </c>
      <c r="B446" s="59" t="s">
        <v>1256</v>
      </c>
      <c r="C446" s="51" t="s">
        <v>1257</v>
      </c>
      <c r="D446" s="3">
        <v>2019</v>
      </c>
      <c r="E446" s="3">
        <v>2020</v>
      </c>
      <c r="F446" s="52">
        <v>1782.57</v>
      </c>
      <c r="G446" s="4">
        <v>0</v>
      </c>
      <c r="H446" s="4">
        <v>0.63</v>
      </c>
      <c r="I446" s="4">
        <f t="shared" si="88"/>
        <v>1772.57</v>
      </c>
      <c r="J446" s="4">
        <v>1772.57</v>
      </c>
      <c r="K446" s="4"/>
      <c r="L446" s="4"/>
      <c r="M446" s="4"/>
      <c r="N446" s="38"/>
      <c r="O446" s="38"/>
      <c r="P446" s="38"/>
      <c r="Q446" s="38"/>
      <c r="R446" s="38"/>
      <c r="S446" s="38"/>
      <c r="T446" s="38"/>
      <c r="U446" s="38"/>
    </row>
    <row r="447" spans="1:21" s="39" customFormat="1" ht="132.75" x14ac:dyDescent="0.5">
      <c r="A447" s="2">
        <f t="shared" si="86"/>
        <v>388</v>
      </c>
      <c r="B447" s="59" t="s">
        <v>2752</v>
      </c>
      <c r="C447" s="51" t="s">
        <v>1258</v>
      </c>
      <c r="D447" s="3">
        <v>2020</v>
      </c>
      <c r="E447" s="3">
        <v>2020</v>
      </c>
      <c r="F447" s="52">
        <v>390.27</v>
      </c>
      <c r="G447" s="4">
        <v>0</v>
      </c>
      <c r="H447" s="4">
        <v>0.25</v>
      </c>
      <c r="I447" s="4">
        <f t="shared" si="88"/>
        <v>390.27</v>
      </c>
      <c r="J447" s="4">
        <v>390.27</v>
      </c>
      <c r="K447" s="4"/>
      <c r="L447" s="4"/>
      <c r="M447" s="4"/>
      <c r="N447" s="38"/>
      <c r="O447" s="38"/>
      <c r="P447" s="38"/>
      <c r="Q447" s="38"/>
      <c r="R447" s="38"/>
      <c r="S447" s="38"/>
      <c r="T447" s="38"/>
      <c r="U447" s="38"/>
    </row>
    <row r="448" spans="1:21" s="39" customFormat="1" ht="114" customHeight="1" x14ac:dyDescent="0.5">
      <c r="A448" s="2">
        <f t="shared" si="86"/>
        <v>389</v>
      </c>
      <c r="B448" s="59" t="s">
        <v>1259</v>
      </c>
      <c r="C448" s="51" t="s">
        <v>1260</v>
      </c>
      <c r="D448" s="3">
        <v>2020</v>
      </c>
      <c r="E448" s="3">
        <v>2020</v>
      </c>
      <c r="F448" s="52">
        <v>487.06</v>
      </c>
      <c r="G448" s="4">
        <v>0</v>
      </c>
      <c r="H448" s="4">
        <v>0.4</v>
      </c>
      <c r="I448" s="4">
        <f t="shared" si="88"/>
        <v>395.4</v>
      </c>
      <c r="J448" s="4">
        <v>395.4</v>
      </c>
      <c r="K448" s="4"/>
      <c r="L448" s="4"/>
      <c r="M448" s="4"/>
      <c r="N448" s="38"/>
      <c r="O448" s="38"/>
      <c r="P448" s="38"/>
      <c r="Q448" s="38"/>
      <c r="R448" s="38"/>
      <c r="S448" s="38"/>
      <c r="T448" s="38"/>
      <c r="U448" s="38"/>
    </row>
    <row r="449" spans="1:21" s="39" customFormat="1" ht="99.75" x14ac:dyDescent="0.5">
      <c r="A449" s="2">
        <f t="shared" si="86"/>
        <v>390</v>
      </c>
      <c r="B449" s="59" t="s">
        <v>2753</v>
      </c>
      <c r="C449" s="51" t="s">
        <v>1261</v>
      </c>
      <c r="D449" s="3">
        <v>2020</v>
      </c>
      <c r="E449" s="3">
        <v>2020</v>
      </c>
      <c r="F449" s="52">
        <v>2569.41</v>
      </c>
      <c r="G449" s="4">
        <v>0.5</v>
      </c>
      <c r="H449" s="4">
        <v>0</v>
      </c>
      <c r="I449" s="4">
        <f t="shared" si="88"/>
        <v>2456.5</v>
      </c>
      <c r="J449" s="4">
        <v>2456.5</v>
      </c>
      <c r="K449" s="4"/>
      <c r="L449" s="4"/>
      <c r="M449" s="4"/>
      <c r="N449" s="38"/>
      <c r="O449" s="38"/>
      <c r="P449" s="38"/>
      <c r="Q449" s="38"/>
      <c r="R449" s="38"/>
      <c r="S449" s="38"/>
      <c r="T449" s="38"/>
      <c r="U449" s="38"/>
    </row>
    <row r="450" spans="1:21" s="39" customFormat="1" ht="66.75" x14ac:dyDescent="0.5">
      <c r="A450" s="2">
        <f t="shared" si="86"/>
        <v>391</v>
      </c>
      <c r="B450" s="59" t="s">
        <v>2754</v>
      </c>
      <c r="C450" s="51" t="s">
        <v>1262</v>
      </c>
      <c r="D450" s="3">
        <v>2020</v>
      </c>
      <c r="E450" s="3">
        <v>2020</v>
      </c>
      <c r="F450" s="52">
        <v>1341.74</v>
      </c>
      <c r="G450" s="4">
        <v>0</v>
      </c>
      <c r="H450" s="4">
        <v>0.63</v>
      </c>
      <c r="I450" s="4">
        <f t="shared" si="88"/>
        <v>1341.74</v>
      </c>
      <c r="J450" s="4">
        <v>1341.74</v>
      </c>
      <c r="K450" s="4"/>
      <c r="L450" s="4"/>
      <c r="M450" s="4"/>
      <c r="N450" s="38"/>
      <c r="O450" s="38"/>
      <c r="P450" s="38"/>
      <c r="Q450" s="38"/>
      <c r="R450" s="38"/>
      <c r="S450" s="38"/>
      <c r="T450" s="38"/>
      <c r="U450" s="38"/>
    </row>
    <row r="451" spans="1:21" s="39" customFormat="1" ht="66.75" x14ac:dyDescent="0.5">
      <c r="A451" s="2">
        <f t="shared" si="86"/>
        <v>392</v>
      </c>
      <c r="B451" s="59" t="s">
        <v>1263</v>
      </c>
      <c r="C451" s="51" t="s">
        <v>1264</v>
      </c>
      <c r="D451" s="3">
        <v>2022</v>
      </c>
      <c r="E451" s="3">
        <v>2021</v>
      </c>
      <c r="F451" s="52">
        <v>26002.6</v>
      </c>
      <c r="G451" s="4">
        <v>0</v>
      </c>
      <c r="H451" s="4">
        <v>0</v>
      </c>
      <c r="I451" s="4">
        <f t="shared" si="88"/>
        <v>2172.36</v>
      </c>
      <c r="J451" s="4">
        <v>2172.36</v>
      </c>
      <c r="K451" s="4"/>
      <c r="L451" s="4"/>
      <c r="M451" s="4"/>
      <c r="N451" s="38"/>
      <c r="O451" s="38"/>
      <c r="P451" s="38"/>
      <c r="Q451" s="38"/>
      <c r="R451" s="38"/>
      <c r="S451" s="38"/>
      <c r="T451" s="38"/>
      <c r="U451" s="38"/>
    </row>
    <row r="452" spans="1:21" s="39" customFormat="1" ht="108" customHeight="1" x14ac:dyDescent="0.5">
      <c r="A452" s="2">
        <f t="shared" si="86"/>
        <v>393</v>
      </c>
      <c r="B452" s="59" t="s">
        <v>1265</v>
      </c>
      <c r="C452" s="51" t="s">
        <v>1266</v>
      </c>
      <c r="D452" s="3">
        <v>2020</v>
      </c>
      <c r="E452" s="3">
        <v>2020</v>
      </c>
      <c r="F452" s="52">
        <v>390.27</v>
      </c>
      <c r="G452" s="4">
        <v>0</v>
      </c>
      <c r="H452" s="4">
        <v>0.25</v>
      </c>
      <c r="I452" s="4">
        <f t="shared" si="88"/>
        <v>390.27</v>
      </c>
      <c r="J452" s="52">
        <v>390.27</v>
      </c>
      <c r="K452" s="4"/>
      <c r="L452" s="4"/>
      <c r="M452" s="4"/>
      <c r="N452" s="38"/>
      <c r="O452" s="38"/>
      <c r="P452" s="38"/>
      <c r="Q452" s="38"/>
      <c r="R452" s="38"/>
      <c r="S452" s="38"/>
      <c r="T452" s="38"/>
      <c r="U452" s="38"/>
    </row>
    <row r="453" spans="1:21" s="39" customFormat="1" ht="99.75" x14ac:dyDescent="0.5">
      <c r="A453" s="2">
        <f t="shared" si="86"/>
        <v>394</v>
      </c>
      <c r="B453" s="59" t="s">
        <v>2755</v>
      </c>
      <c r="C453" s="51" t="s">
        <v>1267</v>
      </c>
      <c r="D453" s="3">
        <v>2020</v>
      </c>
      <c r="E453" s="3">
        <v>2020</v>
      </c>
      <c r="F453" s="52">
        <v>390.27</v>
      </c>
      <c r="G453" s="4">
        <v>0</v>
      </c>
      <c r="H453" s="4">
        <v>0.25</v>
      </c>
      <c r="I453" s="4">
        <f t="shared" si="88"/>
        <v>312.5</v>
      </c>
      <c r="J453" s="4">
        <v>312.5</v>
      </c>
      <c r="K453" s="4"/>
      <c r="L453" s="4"/>
      <c r="M453" s="4"/>
      <c r="N453" s="38"/>
      <c r="O453" s="38"/>
      <c r="P453" s="38"/>
      <c r="Q453" s="38"/>
      <c r="R453" s="38"/>
      <c r="S453" s="38"/>
      <c r="T453" s="38"/>
      <c r="U453" s="38"/>
    </row>
    <row r="454" spans="1:21" s="39" customFormat="1" ht="47.25" customHeight="1" x14ac:dyDescent="0.5">
      <c r="A454" s="2"/>
      <c r="B454" s="20" t="s">
        <v>1268</v>
      </c>
      <c r="C454" s="23"/>
      <c r="D454" s="3"/>
      <c r="E454" s="28"/>
      <c r="F454" s="26">
        <f t="shared" ref="F454:M454" si="89">SUM(F455:F463)</f>
        <v>83469.910000000018</v>
      </c>
      <c r="G454" s="26">
        <f t="shared" si="89"/>
        <v>0.28500000000000003</v>
      </c>
      <c r="H454" s="26">
        <f t="shared" si="89"/>
        <v>2.4</v>
      </c>
      <c r="I454" s="26">
        <f t="shared" si="89"/>
        <v>12314.557999999999</v>
      </c>
      <c r="J454" s="26">
        <f t="shared" si="89"/>
        <v>12314.557999999999</v>
      </c>
      <c r="K454" s="26">
        <f t="shared" si="89"/>
        <v>0</v>
      </c>
      <c r="L454" s="26">
        <f t="shared" si="89"/>
        <v>0</v>
      </c>
      <c r="M454" s="26">
        <f t="shared" si="89"/>
        <v>0</v>
      </c>
    </row>
    <row r="455" spans="1:21" s="39" customFormat="1" ht="66.75" x14ac:dyDescent="0.5">
      <c r="A455" s="2">
        <f t="shared" si="86"/>
        <v>395</v>
      </c>
      <c r="B455" s="59" t="s">
        <v>1269</v>
      </c>
      <c r="C455" s="51" t="s">
        <v>1270</v>
      </c>
      <c r="D455" s="3">
        <v>2019</v>
      </c>
      <c r="E455" s="3">
        <v>2021</v>
      </c>
      <c r="F455" s="52">
        <v>10056.44</v>
      </c>
      <c r="G455" s="4">
        <v>0</v>
      </c>
      <c r="H455" s="4">
        <v>0</v>
      </c>
      <c r="I455" s="4">
        <f t="shared" ref="I455:I463" si="90">J455+K455+L455</f>
        <v>1044.27</v>
      </c>
      <c r="J455" s="4">
        <v>1044.27</v>
      </c>
      <c r="K455" s="4"/>
      <c r="L455" s="4"/>
      <c r="M455" s="4"/>
      <c r="N455" s="38"/>
      <c r="O455" s="38"/>
      <c r="P455" s="38"/>
      <c r="Q455" s="38"/>
      <c r="R455" s="38"/>
      <c r="S455" s="38"/>
      <c r="T455" s="38"/>
      <c r="U455" s="38"/>
    </row>
    <row r="456" spans="1:21" s="39" customFormat="1" ht="99.75" x14ac:dyDescent="0.5">
      <c r="A456" s="2">
        <f t="shared" si="86"/>
        <v>396</v>
      </c>
      <c r="B456" s="59" t="s">
        <v>2756</v>
      </c>
      <c r="C456" s="51" t="s">
        <v>1271</v>
      </c>
      <c r="D456" s="3">
        <v>2021</v>
      </c>
      <c r="E456" s="3">
        <v>2022</v>
      </c>
      <c r="F456" s="52">
        <v>7864.77</v>
      </c>
      <c r="G456" s="4">
        <v>0</v>
      </c>
      <c r="H456" s="4">
        <v>0</v>
      </c>
      <c r="I456" s="4">
        <f t="shared" si="90"/>
        <v>100</v>
      </c>
      <c r="J456" s="4">
        <v>100</v>
      </c>
      <c r="K456" s="4"/>
      <c r="L456" s="4"/>
      <c r="M456" s="4"/>
      <c r="N456" s="38"/>
      <c r="O456" s="38"/>
      <c r="P456" s="38"/>
      <c r="Q456" s="38"/>
      <c r="R456" s="38"/>
      <c r="S456" s="38"/>
      <c r="T456" s="38"/>
      <c r="U456" s="38"/>
    </row>
    <row r="457" spans="1:21" s="39" customFormat="1" ht="66.75" x14ac:dyDescent="0.5">
      <c r="A457" s="2">
        <f t="shared" si="86"/>
        <v>397</v>
      </c>
      <c r="B457" s="59" t="s">
        <v>1272</v>
      </c>
      <c r="C457" s="51" t="s">
        <v>1273</v>
      </c>
      <c r="D457" s="3">
        <v>2019</v>
      </c>
      <c r="E457" s="3">
        <v>2021</v>
      </c>
      <c r="F457" s="52">
        <v>3040.21</v>
      </c>
      <c r="G457" s="4">
        <v>0</v>
      </c>
      <c r="H457" s="4">
        <v>0</v>
      </c>
      <c r="I457" s="4">
        <f t="shared" si="90"/>
        <v>2378.9279999999999</v>
      </c>
      <c r="J457" s="4">
        <v>2378.9279999999999</v>
      </c>
      <c r="K457" s="4"/>
      <c r="L457" s="4"/>
      <c r="M457" s="4"/>
      <c r="N457" s="38"/>
      <c r="O457" s="38"/>
      <c r="P457" s="38"/>
      <c r="Q457" s="38"/>
      <c r="R457" s="38"/>
      <c r="S457" s="38"/>
      <c r="T457" s="38"/>
      <c r="U457" s="38"/>
    </row>
    <row r="458" spans="1:21" s="39" customFormat="1" ht="75" customHeight="1" x14ac:dyDescent="0.5">
      <c r="A458" s="2">
        <f t="shared" si="86"/>
        <v>398</v>
      </c>
      <c r="B458" s="59" t="s">
        <v>1274</v>
      </c>
      <c r="C458" s="51" t="s">
        <v>1275</v>
      </c>
      <c r="D458" s="3">
        <v>2019</v>
      </c>
      <c r="E458" s="3">
        <v>2021</v>
      </c>
      <c r="F458" s="52">
        <v>51825.37</v>
      </c>
      <c r="G458" s="4">
        <v>0</v>
      </c>
      <c r="H458" s="4">
        <v>0</v>
      </c>
      <c r="I458" s="4">
        <f t="shared" si="90"/>
        <v>2929.04</v>
      </c>
      <c r="J458" s="4">
        <v>2929.04</v>
      </c>
      <c r="K458" s="4"/>
      <c r="L458" s="4"/>
      <c r="M458" s="4"/>
      <c r="N458" s="38"/>
      <c r="O458" s="38"/>
      <c r="P458" s="38"/>
      <c r="Q458" s="38"/>
      <c r="R458" s="38"/>
      <c r="S458" s="38"/>
      <c r="T458" s="38"/>
      <c r="U458" s="38"/>
    </row>
    <row r="459" spans="1:21" s="39" customFormat="1" ht="66.75" x14ac:dyDescent="0.5">
      <c r="A459" s="2">
        <f t="shared" si="86"/>
        <v>399</v>
      </c>
      <c r="B459" s="59" t="s">
        <v>2757</v>
      </c>
      <c r="C459" s="51" t="s">
        <v>1276</v>
      </c>
      <c r="D459" s="3">
        <v>2019</v>
      </c>
      <c r="E459" s="3">
        <v>2020</v>
      </c>
      <c r="F459" s="52">
        <v>2292.25</v>
      </c>
      <c r="G459" s="4">
        <v>0</v>
      </c>
      <c r="H459" s="4">
        <v>0</v>
      </c>
      <c r="I459" s="4">
        <f t="shared" si="90"/>
        <v>2282.25</v>
      </c>
      <c r="J459" s="4">
        <v>2282.25</v>
      </c>
      <c r="K459" s="4"/>
      <c r="L459" s="4"/>
      <c r="M459" s="4"/>
      <c r="N459" s="38"/>
      <c r="O459" s="38"/>
      <c r="P459" s="38"/>
      <c r="Q459" s="38"/>
      <c r="R459" s="38"/>
      <c r="S459" s="38"/>
      <c r="T459" s="38"/>
      <c r="U459" s="38"/>
    </row>
    <row r="460" spans="1:21" s="39" customFormat="1" ht="66.75" x14ac:dyDescent="0.5">
      <c r="A460" s="2">
        <f t="shared" si="86"/>
        <v>400</v>
      </c>
      <c r="B460" s="59" t="s">
        <v>1279</v>
      </c>
      <c r="C460" s="51" t="s">
        <v>1280</v>
      </c>
      <c r="D460" s="3">
        <v>2019</v>
      </c>
      <c r="E460" s="3">
        <v>2020</v>
      </c>
      <c r="F460" s="52">
        <v>5816.48</v>
      </c>
      <c r="G460" s="4">
        <v>0</v>
      </c>
      <c r="H460" s="4">
        <v>2</v>
      </c>
      <c r="I460" s="4">
        <f t="shared" si="90"/>
        <v>1806.48</v>
      </c>
      <c r="J460" s="4">
        <v>1806.48</v>
      </c>
      <c r="K460" s="4"/>
      <c r="L460" s="4"/>
      <c r="M460" s="4"/>
      <c r="N460" s="38"/>
      <c r="O460" s="38"/>
      <c r="P460" s="38"/>
      <c r="Q460" s="38"/>
      <c r="R460" s="38"/>
      <c r="S460" s="38"/>
      <c r="T460" s="38"/>
      <c r="U460" s="38"/>
    </row>
    <row r="461" spans="1:21" s="39" customFormat="1" ht="66.75" x14ac:dyDescent="0.5">
      <c r="A461" s="2">
        <f t="shared" si="86"/>
        <v>401</v>
      </c>
      <c r="B461" s="59" t="s">
        <v>1281</v>
      </c>
      <c r="C461" s="51" t="s">
        <v>1282</v>
      </c>
      <c r="D461" s="3">
        <v>2020</v>
      </c>
      <c r="E461" s="3">
        <v>2021</v>
      </c>
      <c r="F461" s="52">
        <v>1516.1</v>
      </c>
      <c r="G461" s="4">
        <v>0</v>
      </c>
      <c r="H461" s="4">
        <v>0</v>
      </c>
      <c r="I461" s="4">
        <f t="shared" si="90"/>
        <v>1116.0999999999999</v>
      </c>
      <c r="J461" s="4">
        <v>1116.0999999999999</v>
      </c>
      <c r="K461" s="4"/>
      <c r="L461" s="4"/>
      <c r="M461" s="4"/>
      <c r="N461" s="38"/>
      <c r="O461" s="38"/>
      <c r="P461" s="38"/>
      <c r="Q461" s="38"/>
      <c r="R461" s="38"/>
      <c r="S461" s="38"/>
      <c r="T461" s="38"/>
      <c r="U461" s="38"/>
    </row>
    <row r="462" spans="1:21" s="39" customFormat="1" ht="133.5" customHeight="1" x14ac:dyDescent="0.5">
      <c r="A462" s="2">
        <f t="shared" si="86"/>
        <v>402</v>
      </c>
      <c r="B462" s="59" t="s">
        <v>1283</v>
      </c>
      <c r="C462" s="51" t="s">
        <v>1284</v>
      </c>
      <c r="D462" s="3">
        <v>2019</v>
      </c>
      <c r="E462" s="3">
        <v>2020</v>
      </c>
      <c r="F462" s="52">
        <v>896.27</v>
      </c>
      <c r="G462" s="4">
        <v>0.16</v>
      </c>
      <c r="H462" s="4">
        <v>0.4</v>
      </c>
      <c r="I462" s="4">
        <f t="shared" si="90"/>
        <v>553.86</v>
      </c>
      <c r="J462" s="4">
        <v>553.86</v>
      </c>
      <c r="K462" s="4"/>
      <c r="L462" s="4"/>
      <c r="M462" s="4"/>
      <c r="N462" s="38"/>
      <c r="O462" s="38"/>
      <c r="P462" s="38"/>
      <c r="Q462" s="38"/>
      <c r="R462" s="38"/>
      <c r="S462" s="38"/>
      <c r="T462" s="38"/>
      <c r="U462" s="38"/>
    </row>
    <row r="463" spans="1:21" s="39" customFormat="1" ht="132.75" x14ac:dyDescent="0.5">
      <c r="A463" s="2">
        <f t="shared" si="86"/>
        <v>403</v>
      </c>
      <c r="B463" s="59" t="s">
        <v>1285</v>
      </c>
      <c r="C463" s="51" t="s">
        <v>1286</v>
      </c>
      <c r="D463" s="3">
        <v>2020</v>
      </c>
      <c r="E463" s="3">
        <v>2020</v>
      </c>
      <c r="F463" s="52">
        <v>162.02000000000001</v>
      </c>
      <c r="G463" s="4">
        <v>0.125</v>
      </c>
      <c r="H463" s="4">
        <v>0</v>
      </c>
      <c r="I463" s="4">
        <f t="shared" si="90"/>
        <v>103.63</v>
      </c>
      <c r="J463" s="4">
        <v>103.63</v>
      </c>
      <c r="K463" s="4"/>
      <c r="L463" s="4"/>
      <c r="M463" s="4"/>
      <c r="N463" s="38"/>
      <c r="O463" s="38"/>
      <c r="P463" s="38"/>
      <c r="Q463" s="38"/>
      <c r="R463" s="38"/>
      <c r="S463" s="38"/>
      <c r="T463" s="38"/>
      <c r="U463" s="38"/>
    </row>
    <row r="464" spans="1:21" s="39" customFormat="1" ht="45" customHeight="1" x14ac:dyDescent="0.5">
      <c r="A464" s="2"/>
      <c r="B464" s="20" t="s">
        <v>1287</v>
      </c>
      <c r="C464" s="23"/>
      <c r="D464" s="3"/>
      <c r="E464" s="28"/>
      <c r="F464" s="26">
        <f t="shared" ref="F464:M464" si="91">F465+F472+F486+F492+F510+F518+F529+F534+F539+F544+F547+F549+F554+F578+F586+F588+F597+F609+F623+F626+F631+F636+F650+F654+F664+F687+F689+F702+F705+F713+F717+F732+F761+F768+F770+F782+F825+F833+F836+F839+F851+F853+F855+F857+F868+F872+F874+F876</f>
        <v>5139497.6313600009</v>
      </c>
      <c r="G464" s="26">
        <f t="shared" si="91"/>
        <v>89.517009999999999</v>
      </c>
      <c r="H464" s="26">
        <f t="shared" si="91"/>
        <v>39.30599999999999</v>
      </c>
      <c r="I464" s="26">
        <f t="shared" si="91"/>
        <v>871113.57631900033</v>
      </c>
      <c r="J464" s="26">
        <f t="shared" si="91"/>
        <v>849333.24631900038</v>
      </c>
      <c r="K464" s="26">
        <f t="shared" si="91"/>
        <v>21780.33000000002</v>
      </c>
      <c r="L464" s="26">
        <f t="shared" si="91"/>
        <v>0</v>
      </c>
      <c r="M464" s="26">
        <f t="shared" si="91"/>
        <v>0</v>
      </c>
    </row>
    <row r="465" spans="1:21" s="39" customFormat="1" ht="43.5" customHeight="1" x14ac:dyDescent="0.5">
      <c r="A465" s="2"/>
      <c r="B465" s="20" t="s">
        <v>78</v>
      </c>
      <c r="C465" s="23"/>
      <c r="D465" s="3"/>
      <c r="E465" s="28"/>
      <c r="F465" s="26">
        <f t="shared" ref="F465:M465" si="92">SUM(F466:F471)</f>
        <v>18277.990000000002</v>
      </c>
      <c r="G465" s="26">
        <f t="shared" si="92"/>
        <v>1.76</v>
      </c>
      <c r="H465" s="26">
        <f t="shared" si="92"/>
        <v>0</v>
      </c>
      <c r="I465" s="26">
        <f t="shared" si="92"/>
        <v>8511.9500000000007</v>
      </c>
      <c r="J465" s="26">
        <f t="shared" si="92"/>
        <v>8511.9500000000007</v>
      </c>
      <c r="K465" s="26">
        <f t="shared" si="92"/>
        <v>0</v>
      </c>
      <c r="L465" s="26">
        <f t="shared" si="92"/>
        <v>0</v>
      </c>
      <c r="M465" s="26">
        <f t="shared" si="92"/>
        <v>0</v>
      </c>
    </row>
    <row r="466" spans="1:21" s="39" customFormat="1" ht="99.75" x14ac:dyDescent="0.5">
      <c r="A466" s="2">
        <v>404</v>
      </c>
      <c r="B466" s="59" t="s">
        <v>1291</v>
      </c>
      <c r="C466" s="51" t="s">
        <v>1292</v>
      </c>
      <c r="D466" s="3">
        <v>2015</v>
      </c>
      <c r="E466" s="3">
        <v>2020</v>
      </c>
      <c r="F466" s="52">
        <v>2697.55</v>
      </c>
      <c r="G466" s="4">
        <v>0.56999999999999995</v>
      </c>
      <c r="H466" s="4">
        <v>0</v>
      </c>
      <c r="I466" s="4">
        <f t="shared" ref="I466:I471" si="93">J466+K466+L466</f>
        <v>1994.55</v>
      </c>
      <c r="J466" s="4">
        <v>1994.55</v>
      </c>
      <c r="K466" s="4"/>
      <c r="L466" s="4"/>
      <c r="M466" s="4"/>
      <c r="N466" s="38"/>
      <c r="O466" s="38"/>
      <c r="P466" s="38"/>
      <c r="Q466" s="38"/>
      <c r="R466" s="38"/>
      <c r="S466" s="38"/>
      <c r="T466" s="38"/>
      <c r="U466" s="38"/>
    </row>
    <row r="467" spans="1:21" s="39" customFormat="1" ht="63.75" customHeight="1" x14ac:dyDescent="0.5">
      <c r="A467" s="2">
        <f t="shared" ref="A467:A528" si="94">IF(A466&gt;0,A466+1,A465+1)</f>
        <v>405</v>
      </c>
      <c r="B467" s="59" t="s">
        <v>1293</v>
      </c>
      <c r="C467" s="51" t="s">
        <v>1294</v>
      </c>
      <c r="D467" s="3">
        <v>2015</v>
      </c>
      <c r="E467" s="3">
        <v>2020</v>
      </c>
      <c r="F467" s="52">
        <v>1109.4100000000001</v>
      </c>
      <c r="G467" s="4">
        <v>0.2</v>
      </c>
      <c r="H467" s="4">
        <v>0</v>
      </c>
      <c r="I467" s="4">
        <f t="shared" si="93"/>
        <v>1087.8800000000001</v>
      </c>
      <c r="J467" s="4">
        <v>1087.8800000000001</v>
      </c>
      <c r="K467" s="4"/>
      <c r="L467" s="4"/>
      <c r="M467" s="4"/>
      <c r="N467" s="38"/>
      <c r="O467" s="38"/>
      <c r="P467" s="38"/>
      <c r="Q467" s="38"/>
      <c r="R467" s="38"/>
      <c r="S467" s="38"/>
      <c r="T467" s="38"/>
      <c r="U467" s="38"/>
    </row>
    <row r="468" spans="1:21" s="39" customFormat="1" ht="99.75" x14ac:dyDescent="0.5">
      <c r="A468" s="2">
        <f t="shared" si="94"/>
        <v>406</v>
      </c>
      <c r="B468" s="59" t="s">
        <v>1295</v>
      </c>
      <c r="C468" s="51" t="s">
        <v>1296</v>
      </c>
      <c r="D468" s="3">
        <v>2015</v>
      </c>
      <c r="E468" s="3">
        <v>2020</v>
      </c>
      <c r="F468" s="52">
        <v>2176.7399999999998</v>
      </c>
      <c r="G468" s="4">
        <v>0.41</v>
      </c>
      <c r="H468" s="4">
        <v>0</v>
      </c>
      <c r="I468" s="4">
        <f t="shared" si="93"/>
        <v>2136.65</v>
      </c>
      <c r="J468" s="4">
        <v>2136.65</v>
      </c>
      <c r="K468" s="4"/>
      <c r="L468" s="4"/>
      <c r="M468" s="4"/>
      <c r="N468" s="38"/>
      <c r="O468" s="38"/>
      <c r="P468" s="38"/>
      <c r="Q468" s="38"/>
      <c r="R468" s="38"/>
      <c r="S468" s="38"/>
      <c r="T468" s="38"/>
      <c r="U468" s="38"/>
    </row>
    <row r="469" spans="1:21" s="39" customFormat="1" ht="99.75" x14ac:dyDescent="0.5">
      <c r="A469" s="2">
        <f t="shared" si="94"/>
        <v>407</v>
      </c>
      <c r="B469" s="59" t="s">
        <v>1297</v>
      </c>
      <c r="C469" s="51" t="s">
        <v>1298</v>
      </c>
      <c r="D469" s="3">
        <v>2015</v>
      </c>
      <c r="E469" s="3">
        <v>2020</v>
      </c>
      <c r="F469" s="52">
        <v>1585.18</v>
      </c>
      <c r="G469" s="4">
        <v>0.33</v>
      </c>
      <c r="H469" s="4">
        <v>0</v>
      </c>
      <c r="I469" s="4">
        <f t="shared" si="93"/>
        <v>1583.76</v>
      </c>
      <c r="J469" s="4">
        <v>1583.76</v>
      </c>
      <c r="K469" s="4"/>
      <c r="L469" s="4"/>
      <c r="M469" s="4"/>
      <c r="N469" s="38"/>
      <c r="O469" s="38"/>
      <c r="P469" s="38"/>
      <c r="Q469" s="38"/>
      <c r="R469" s="38"/>
      <c r="S469" s="38"/>
      <c r="T469" s="38"/>
      <c r="U469" s="38"/>
    </row>
    <row r="470" spans="1:21" s="39" customFormat="1" ht="66.75" x14ac:dyDescent="0.5">
      <c r="A470" s="2">
        <f t="shared" si="94"/>
        <v>408</v>
      </c>
      <c r="B470" s="59" t="s">
        <v>2758</v>
      </c>
      <c r="C470" s="51" t="s">
        <v>1299</v>
      </c>
      <c r="D470" s="3">
        <v>2020</v>
      </c>
      <c r="E470" s="3">
        <v>2021</v>
      </c>
      <c r="F470" s="52">
        <v>9849.64</v>
      </c>
      <c r="G470" s="4">
        <v>0</v>
      </c>
      <c r="H470" s="4">
        <v>0</v>
      </c>
      <c r="I470" s="4">
        <f t="shared" si="93"/>
        <v>849.64</v>
      </c>
      <c r="J470" s="4">
        <v>849.64</v>
      </c>
      <c r="K470" s="4"/>
      <c r="L470" s="4"/>
      <c r="M470" s="4"/>
      <c r="N470" s="38"/>
      <c r="O470" s="38"/>
      <c r="P470" s="38"/>
      <c r="Q470" s="38"/>
      <c r="R470" s="38"/>
      <c r="S470" s="38"/>
      <c r="T470" s="38"/>
      <c r="U470" s="38"/>
    </row>
    <row r="471" spans="1:21" s="39" customFormat="1" ht="66.75" x14ac:dyDescent="0.5">
      <c r="A471" s="2">
        <f t="shared" si="94"/>
        <v>409</v>
      </c>
      <c r="B471" s="59" t="s">
        <v>1300</v>
      </c>
      <c r="C471" s="51" t="s">
        <v>1301</v>
      </c>
      <c r="D471" s="3">
        <v>2020</v>
      </c>
      <c r="E471" s="3">
        <v>2020</v>
      </c>
      <c r="F471" s="52">
        <v>859.47</v>
      </c>
      <c r="G471" s="4">
        <v>0.25</v>
      </c>
      <c r="H471" s="4">
        <v>0</v>
      </c>
      <c r="I471" s="4">
        <f t="shared" si="93"/>
        <v>859.47</v>
      </c>
      <c r="J471" s="4">
        <v>859.47</v>
      </c>
      <c r="K471" s="4"/>
      <c r="L471" s="4"/>
      <c r="M471" s="4"/>
      <c r="N471" s="38"/>
      <c r="O471" s="38"/>
      <c r="P471" s="38"/>
      <c r="Q471" s="38"/>
      <c r="R471" s="38"/>
      <c r="S471" s="38"/>
      <c r="T471" s="38"/>
      <c r="U471" s="38"/>
    </row>
    <row r="472" spans="1:21" s="39" customFormat="1" ht="47.25" customHeight="1" x14ac:dyDescent="0.5">
      <c r="A472" s="2"/>
      <c r="B472" s="20" t="s">
        <v>86</v>
      </c>
      <c r="C472" s="23"/>
      <c r="D472" s="3"/>
      <c r="E472" s="28"/>
      <c r="F472" s="26">
        <f t="shared" ref="F472:M472" si="95">SUM(F473:F485)</f>
        <v>37673.418870000001</v>
      </c>
      <c r="G472" s="26">
        <f t="shared" si="95"/>
        <v>2.9309999999999996</v>
      </c>
      <c r="H472" s="26">
        <f t="shared" si="95"/>
        <v>3.1</v>
      </c>
      <c r="I472" s="26">
        <f t="shared" si="95"/>
        <v>16030.1666</v>
      </c>
      <c r="J472" s="26">
        <f t="shared" si="95"/>
        <v>16030.1666</v>
      </c>
      <c r="K472" s="26">
        <f t="shared" si="95"/>
        <v>0</v>
      </c>
      <c r="L472" s="26">
        <f t="shared" si="95"/>
        <v>0</v>
      </c>
      <c r="M472" s="26">
        <f t="shared" si="95"/>
        <v>0</v>
      </c>
    </row>
    <row r="473" spans="1:21" s="39" customFormat="1" ht="66.75" x14ac:dyDescent="0.5">
      <c r="A473" s="2">
        <f t="shared" si="94"/>
        <v>410</v>
      </c>
      <c r="B473" s="59" t="s">
        <v>1303</v>
      </c>
      <c r="C473" s="51" t="s">
        <v>1304</v>
      </c>
      <c r="D473" s="3">
        <v>2018</v>
      </c>
      <c r="E473" s="3">
        <v>2021</v>
      </c>
      <c r="F473" s="52">
        <v>2876.18</v>
      </c>
      <c r="G473" s="4">
        <v>0</v>
      </c>
      <c r="H473" s="4">
        <v>0</v>
      </c>
      <c r="I473" s="4">
        <f t="shared" ref="I473:I485" si="96">J473+K473+L473</f>
        <v>50</v>
      </c>
      <c r="J473" s="4">
        <v>50</v>
      </c>
      <c r="K473" s="4"/>
      <c r="L473" s="4"/>
      <c r="M473" s="4"/>
      <c r="N473" s="38"/>
      <c r="O473" s="38"/>
      <c r="P473" s="38"/>
      <c r="Q473" s="38"/>
      <c r="R473" s="38"/>
      <c r="S473" s="38"/>
      <c r="T473" s="38"/>
      <c r="U473" s="38"/>
    </row>
    <row r="474" spans="1:21" s="39" customFormat="1" ht="99.75" x14ac:dyDescent="0.5">
      <c r="A474" s="2">
        <f t="shared" si="94"/>
        <v>411</v>
      </c>
      <c r="B474" s="59" t="s">
        <v>1307</v>
      </c>
      <c r="C474" s="51" t="s">
        <v>1308</v>
      </c>
      <c r="D474" s="3">
        <v>2016</v>
      </c>
      <c r="E474" s="3">
        <v>2020</v>
      </c>
      <c r="F474" s="52">
        <v>2424.75</v>
      </c>
      <c r="G474" s="4">
        <v>0.15</v>
      </c>
      <c r="H474" s="4">
        <v>0.4</v>
      </c>
      <c r="I474" s="4">
        <f t="shared" si="96"/>
        <v>2258.87</v>
      </c>
      <c r="J474" s="4">
        <v>2258.87</v>
      </c>
      <c r="K474" s="4"/>
      <c r="L474" s="4"/>
      <c r="M474" s="4"/>
      <c r="N474" s="38"/>
      <c r="O474" s="38"/>
      <c r="P474" s="38"/>
      <c r="Q474" s="38"/>
      <c r="R474" s="38"/>
      <c r="S474" s="38"/>
      <c r="T474" s="38"/>
      <c r="U474" s="38"/>
    </row>
    <row r="475" spans="1:21" s="39" customFormat="1" ht="66.75" x14ac:dyDescent="0.5">
      <c r="A475" s="2">
        <f t="shared" si="94"/>
        <v>412</v>
      </c>
      <c r="B475" s="59" t="s">
        <v>1309</v>
      </c>
      <c r="C475" s="51" t="s">
        <v>1310</v>
      </c>
      <c r="D475" s="3">
        <v>2013</v>
      </c>
      <c r="E475" s="3">
        <v>2020</v>
      </c>
      <c r="F475" s="52">
        <v>9362.5499999999993</v>
      </c>
      <c r="G475" s="4">
        <v>1.091</v>
      </c>
      <c r="H475" s="4">
        <v>0.8</v>
      </c>
      <c r="I475" s="4">
        <f t="shared" si="96"/>
        <v>1022.03</v>
      </c>
      <c r="J475" s="4">
        <v>1022.03</v>
      </c>
      <c r="K475" s="4"/>
      <c r="L475" s="4"/>
      <c r="M475" s="4"/>
      <c r="N475" s="38"/>
      <c r="O475" s="38"/>
      <c r="P475" s="38"/>
      <c r="Q475" s="38"/>
      <c r="R475" s="38"/>
      <c r="S475" s="38"/>
      <c r="T475" s="38"/>
      <c r="U475" s="38"/>
    </row>
    <row r="476" spans="1:21" s="39" customFormat="1" ht="66.75" x14ac:dyDescent="0.5">
      <c r="A476" s="2">
        <f t="shared" si="94"/>
        <v>413</v>
      </c>
      <c r="B476" s="59" t="s">
        <v>1311</v>
      </c>
      <c r="C476" s="51" t="s">
        <v>1312</v>
      </c>
      <c r="D476" s="3">
        <v>2013</v>
      </c>
      <c r="E476" s="3">
        <v>2020</v>
      </c>
      <c r="F476" s="52">
        <v>7471.39</v>
      </c>
      <c r="G476" s="4">
        <v>0.6</v>
      </c>
      <c r="H476" s="4">
        <v>0.8</v>
      </c>
      <c r="I476" s="4">
        <f t="shared" si="96"/>
        <v>4468.9799999999996</v>
      </c>
      <c r="J476" s="4">
        <v>4468.9799999999996</v>
      </c>
      <c r="K476" s="4"/>
      <c r="L476" s="4"/>
      <c r="M476" s="4"/>
      <c r="N476" s="38"/>
      <c r="O476" s="38"/>
      <c r="P476" s="38"/>
      <c r="Q476" s="38"/>
      <c r="R476" s="38"/>
      <c r="S476" s="38"/>
      <c r="T476" s="38"/>
      <c r="U476" s="38"/>
    </row>
    <row r="477" spans="1:21" s="39" customFormat="1" ht="99.75" x14ac:dyDescent="0.5">
      <c r="A477" s="2">
        <f t="shared" si="94"/>
        <v>414</v>
      </c>
      <c r="B477" s="59" t="s">
        <v>1313</v>
      </c>
      <c r="C477" s="51" t="s">
        <v>1314</v>
      </c>
      <c r="D477" s="3">
        <v>2016</v>
      </c>
      <c r="E477" s="3">
        <v>2021</v>
      </c>
      <c r="F477" s="52">
        <v>1109.4100000000001</v>
      </c>
      <c r="G477" s="4">
        <v>0</v>
      </c>
      <c r="H477" s="4">
        <v>0</v>
      </c>
      <c r="I477" s="4">
        <f t="shared" si="96"/>
        <v>121.03</v>
      </c>
      <c r="J477" s="4">
        <v>121.03</v>
      </c>
      <c r="K477" s="4"/>
      <c r="L477" s="4"/>
      <c r="M477" s="4"/>
      <c r="N477" s="38"/>
      <c r="O477" s="38"/>
      <c r="P477" s="38"/>
      <c r="Q477" s="38"/>
      <c r="R477" s="38"/>
      <c r="S477" s="38"/>
      <c r="T477" s="38"/>
      <c r="U477" s="38"/>
    </row>
    <row r="478" spans="1:21" s="39" customFormat="1" ht="99.75" x14ac:dyDescent="0.5">
      <c r="A478" s="2">
        <f t="shared" si="94"/>
        <v>415</v>
      </c>
      <c r="B478" s="59" t="s">
        <v>1315</v>
      </c>
      <c r="C478" s="51" t="s">
        <v>1316</v>
      </c>
      <c r="D478" s="3">
        <v>2016</v>
      </c>
      <c r="E478" s="3">
        <v>2020</v>
      </c>
      <c r="F478" s="52">
        <v>600.1</v>
      </c>
      <c r="G478" s="4">
        <v>0.1</v>
      </c>
      <c r="H478" s="4">
        <v>0</v>
      </c>
      <c r="I478" s="4">
        <f t="shared" si="96"/>
        <v>580.16999999999996</v>
      </c>
      <c r="J478" s="4">
        <v>580.16999999999996</v>
      </c>
      <c r="K478" s="4"/>
      <c r="L478" s="4"/>
      <c r="M478" s="4"/>
      <c r="N478" s="38"/>
      <c r="O478" s="38"/>
      <c r="P478" s="38"/>
      <c r="Q478" s="38"/>
      <c r="R478" s="38"/>
      <c r="S478" s="38"/>
      <c r="T478" s="38"/>
      <c r="U478" s="38"/>
    </row>
    <row r="479" spans="1:21" s="39" customFormat="1" ht="99.75" x14ac:dyDescent="0.5">
      <c r="A479" s="2">
        <f t="shared" si="94"/>
        <v>416</v>
      </c>
      <c r="B479" s="59" t="s">
        <v>1317</v>
      </c>
      <c r="C479" s="51" t="s">
        <v>1318</v>
      </c>
      <c r="D479" s="3">
        <v>2016</v>
      </c>
      <c r="E479" s="3">
        <v>2021</v>
      </c>
      <c r="F479" s="52">
        <v>997.84</v>
      </c>
      <c r="G479" s="4">
        <v>0</v>
      </c>
      <c r="H479" s="4">
        <v>0</v>
      </c>
      <c r="I479" s="4">
        <f t="shared" si="96"/>
        <v>691.5</v>
      </c>
      <c r="J479" s="4">
        <v>691.5</v>
      </c>
      <c r="K479" s="4"/>
      <c r="L479" s="4"/>
      <c r="M479" s="4"/>
      <c r="N479" s="38"/>
      <c r="O479" s="38"/>
      <c r="P479" s="38"/>
      <c r="Q479" s="38"/>
      <c r="R479" s="38"/>
      <c r="S479" s="38"/>
      <c r="T479" s="38"/>
      <c r="U479" s="38"/>
    </row>
    <row r="480" spans="1:21" s="39" customFormat="1" ht="99.75" x14ac:dyDescent="0.5">
      <c r="A480" s="2">
        <f t="shared" si="94"/>
        <v>417</v>
      </c>
      <c r="B480" s="59" t="s">
        <v>1319</v>
      </c>
      <c r="C480" s="51" t="s">
        <v>1320</v>
      </c>
      <c r="D480" s="3">
        <v>2016</v>
      </c>
      <c r="E480" s="3">
        <v>2020</v>
      </c>
      <c r="F480" s="52">
        <v>168.39</v>
      </c>
      <c r="G480" s="4">
        <v>0.1</v>
      </c>
      <c r="H480" s="4">
        <v>0</v>
      </c>
      <c r="I480" s="4">
        <f t="shared" si="96"/>
        <v>57.33</v>
      </c>
      <c r="J480" s="4">
        <v>57.33</v>
      </c>
      <c r="K480" s="4"/>
      <c r="L480" s="4"/>
      <c r="M480" s="4"/>
      <c r="N480" s="38"/>
      <c r="O480" s="38"/>
      <c r="P480" s="38"/>
      <c r="Q480" s="38"/>
      <c r="R480" s="38"/>
      <c r="S480" s="38"/>
      <c r="T480" s="38"/>
      <c r="U480" s="38"/>
    </row>
    <row r="481" spans="1:21" s="39" customFormat="1" ht="69.75" customHeight="1" x14ac:dyDescent="0.5">
      <c r="A481" s="2">
        <f t="shared" si="94"/>
        <v>418</v>
      </c>
      <c r="B481" s="59" t="s">
        <v>1323</v>
      </c>
      <c r="C481" s="51" t="s">
        <v>1324</v>
      </c>
      <c r="D481" s="3">
        <v>2016</v>
      </c>
      <c r="E481" s="3">
        <v>2020</v>
      </c>
      <c r="F481" s="52">
        <v>673.61</v>
      </c>
      <c r="G481" s="4">
        <v>0.4</v>
      </c>
      <c r="H481" s="4">
        <v>0</v>
      </c>
      <c r="I481" s="4">
        <f t="shared" si="96"/>
        <v>598.41999999999996</v>
      </c>
      <c r="J481" s="4">
        <v>598.41999999999996</v>
      </c>
      <c r="K481" s="4"/>
      <c r="L481" s="4"/>
      <c r="M481" s="4"/>
      <c r="N481" s="38"/>
      <c r="O481" s="38"/>
      <c r="P481" s="38"/>
      <c r="Q481" s="38"/>
      <c r="R481" s="38"/>
      <c r="S481" s="38"/>
      <c r="T481" s="38"/>
      <c r="U481" s="38"/>
    </row>
    <row r="482" spans="1:21" s="39" customFormat="1" ht="69.75" customHeight="1" x14ac:dyDescent="0.5">
      <c r="A482" s="2">
        <f t="shared" si="94"/>
        <v>419</v>
      </c>
      <c r="B482" s="59" t="s">
        <v>1325</v>
      </c>
      <c r="C482" s="51" t="s">
        <v>1326</v>
      </c>
      <c r="D482" s="3">
        <v>2016</v>
      </c>
      <c r="E482" s="3">
        <v>2021</v>
      </c>
      <c r="F482" s="52">
        <v>842.01</v>
      </c>
      <c r="G482" s="4">
        <v>0</v>
      </c>
      <c r="H482" s="4">
        <v>0</v>
      </c>
      <c r="I482" s="4">
        <f t="shared" si="96"/>
        <v>568.1</v>
      </c>
      <c r="J482" s="4">
        <v>568.1</v>
      </c>
      <c r="K482" s="4"/>
      <c r="L482" s="4"/>
      <c r="M482" s="4"/>
      <c r="N482" s="38"/>
      <c r="O482" s="38"/>
      <c r="P482" s="38"/>
      <c r="Q482" s="38"/>
      <c r="R482" s="38"/>
      <c r="S482" s="38"/>
      <c r="T482" s="38"/>
      <c r="U482" s="38"/>
    </row>
    <row r="483" spans="1:21" s="39" customFormat="1" ht="66.75" x14ac:dyDescent="0.5">
      <c r="A483" s="2">
        <f t="shared" si="94"/>
        <v>420</v>
      </c>
      <c r="B483" s="59" t="s">
        <v>1333</v>
      </c>
      <c r="C483" s="51" t="s">
        <v>1334</v>
      </c>
      <c r="D483" s="3">
        <v>2018</v>
      </c>
      <c r="E483" s="3">
        <v>2020</v>
      </c>
      <c r="F483" s="52">
        <v>6771.3488699999998</v>
      </c>
      <c r="G483" s="4">
        <v>0.09</v>
      </c>
      <c r="H483" s="4">
        <v>0</v>
      </c>
      <c r="I483" s="4">
        <f t="shared" si="96"/>
        <v>1313.4166</v>
      </c>
      <c r="J483" s="4">
        <v>1313.4166</v>
      </c>
      <c r="K483" s="4"/>
      <c r="L483" s="4"/>
      <c r="M483" s="4"/>
      <c r="N483" s="38"/>
      <c r="O483" s="38"/>
      <c r="P483" s="38"/>
      <c r="Q483" s="38"/>
      <c r="R483" s="38"/>
      <c r="S483" s="38"/>
      <c r="T483" s="38"/>
      <c r="U483" s="38"/>
    </row>
    <row r="484" spans="1:21" s="39" customFormat="1" ht="66.75" x14ac:dyDescent="0.5">
      <c r="A484" s="2">
        <f t="shared" si="94"/>
        <v>421</v>
      </c>
      <c r="B484" s="59" t="s">
        <v>2759</v>
      </c>
      <c r="C484" s="51" t="s">
        <v>1335</v>
      </c>
      <c r="D484" s="3">
        <v>2019</v>
      </c>
      <c r="E484" s="3">
        <v>2020</v>
      </c>
      <c r="F484" s="52">
        <v>1367.54</v>
      </c>
      <c r="G484" s="4">
        <v>0.05</v>
      </c>
      <c r="H484" s="4">
        <v>1</v>
      </c>
      <c r="I484" s="4">
        <f t="shared" si="96"/>
        <v>1292.02</v>
      </c>
      <c r="J484" s="4">
        <v>1292.02</v>
      </c>
      <c r="K484" s="4"/>
      <c r="L484" s="4"/>
      <c r="M484" s="4"/>
      <c r="N484" s="38"/>
      <c r="O484" s="38"/>
      <c r="P484" s="38"/>
      <c r="Q484" s="38"/>
      <c r="R484" s="38"/>
      <c r="S484" s="38"/>
      <c r="T484" s="38"/>
      <c r="U484" s="38"/>
    </row>
    <row r="485" spans="1:21" s="39" customFormat="1" ht="66.75" x14ac:dyDescent="0.5">
      <c r="A485" s="2">
        <f t="shared" si="94"/>
        <v>422</v>
      </c>
      <c r="B485" s="59" t="s">
        <v>2760</v>
      </c>
      <c r="C485" s="51" t="s">
        <v>1336</v>
      </c>
      <c r="D485" s="3">
        <v>2020</v>
      </c>
      <c r="E485" s="3">
        <v>2020</v>
      </c>
      <c r="F485" s="52">
        <v>3008.3</v>
      </c>
      <c r="G485" s="4">
        <v>0.35</v>
      </c>
      <c r="H485" s="4">
        <v>0.1</v>
      </c>
      <c r="I485" s="4">
        <f t="shared" si="96"/>
        <v>3008.3</v>
      </c>
      <c r="J485" s="4">
        <v>3008.3</v>
      </c>
      <c r="K485" s="4"/>
      <c r="L485" s="4"/>
      <c r="M485" s="4"/>
      <c r="N485" s="38"/>
      <c r="O485" s="38"/>
      <c r="P485" s="38"/>
      <c r="Q485" s="38"/>
      <c r="R485" s="38"/>
      <c r="S485" s="38"/>
      <c r="T485" s="38"/>
      <c r="U485" s="38"/>
    </row>
    <row r="486" spans="1:21" s="39" customFormat="1" ht="43.5" customHeight="1" x14ac:dyDescent="0.5">
      <c r="A486" s="2"/>
      <c r="B486" s="22" t="s">
        <v>107</v>
      </c>
      <c r="C486" s="23"/>
      <c r="D486" s="3"/>
      <c r="E486" s="28"/>
      <c r="F486" s="26">
        <f t="shared" ref="F486:M486" si="97">SUM(F487:F491)</f>
        <v>23785.989999999998</v>
      </c>
      <c r="G486" s="26">
        <f t="shared" si="97"/>
        <v>0.92900000000000005</v>
      </c>
      <c r="H486" s="26">
        <f t="shared" si="97"/>
        <v>0.65</v>
      </c>
      <c r="I486" s="26">
        <f t="shared" si="97"/>
        <v>11482.351999999999</v>
      </c>
      <c r="J486" s="26">
        <f t="shared" si="97"/>
        <v>11482.351999999999</v>
      </c>
      <c r="K486" s="26">
        <f t="shared" si="97"/>
        <v>0</v>
      </c>
      <c r="L486" s="26">
        <f t="shared" si="97"/>
        <v>0</v>
      </c>
      <c r="M486" s="26">
        <f t="shared" si="97"/>
        <v>0</v>
      </c>
    </row>
    <row r="487" spans="1:21" s="39" customFormat="1" ht="71.25" customHeight="1" x14ac:dyDescent="0.5">
      <c r="A487" s="2">
        <f t="shared" si="94"/>
        <v>423</v>
      </c>
      <c r="B487" s="59" t="s">
        <v>2761</v>
      </c>
      <c r="C487" s="51" t="s">
        <v>1340</v>
      </c>
      <c r="D487" s="3">
        <v>2018</v>
      </c>
      <c r="E487" s="3">
        <v>2021</v>
      </c>
      <c r="F487" s="52">
        <v>2043.02</v>
      </c>
      <c r="G487" s="4">
        <v>0</v>
      </c>
      <c r="H487" s="4">
        <v>0</v>
      </c>
      <c r="I487" s="4">
        <f t="shared" ref="I487:I491" si="98">J487+K487+L487</f>
        <v>1634.4160000000002</v>
      </c>
      <c r="J487" s="4">
        <v>1634.4160000000002</v>
      </c>
      <c r="K487" s="4"/>
      <c r="L487" s="4"/>
      <c r="M487" s="4"/>
      <c r="N487" s="38"/>
      <c r="O487" s="38"/>
      <c r="P487" s="38"/>
      <c r="Q487" s="38"/>
      <c r="R487" s="38"/>
      <c r="S487" s="38"/>
      <c r="T487" s="38"/>
      <c r="U487" s="38"/>
    </row>
    <row r="488" spans="1:21" s="39" customFormat="1" ht="69.75" customHeight="1" x14ac:dyDescent="0.5">
      <c r="A488" s="2">
        <f t="shared" si="94"/>
        <v>424</v>
      </c>
      <c r="B488" s="59" t="s">
        <v>2762</v>
      </c>
      <c r="C488" s="51" t="s">
        <v>1341</v>
      </c>
      <c r="D488" s="3">
        <v>2018</v>
      </c>
      <c r="E488" s="3">
        <v>2021</v>
      </c>
      <c r="F488" s="52">
        <v>1547.37</v>
      </c>
      <c r="G488" s="4">
        <v>0</v>
      </c>
      <c r="H488" s="4">
        <v>0</v>
      </c>
      <c r="I488" s="4">
        <f t="shared" si="98"/>
        <v>1237.896</v>
      </c>
      <c r="J488" s="4">
        <v>1237.896</v>
      </c>
      <c r="K488" s="4"/>
      <c r="L488" s="4"/>
      <c r="M488" s="4"/>
      <c r="N488" s="38"/>
      <c r="O488" s="38"/>
      <c r="P488" s="38"/>
      <c r="Q488" s="38"/>
      <c r="R488" s="38"/>
      <c r="S488" s="38"/>
      <c r="T488" s="38"/>
      <c r="U488" s="38"/>
    </row>
    <row r="489" spans="1:21" s="39" customFormat="1" ht="66.75" x14ac:dyDescent="0.5">
      <c r="A489" s="2">
        <f t="shared" si="94"/>
        <v>425</v>
      </c>
      <c r="B489" s="59" t="s">
        <v>1353</v>
      </c>
      <c r="C489" s="51" t="s">
        <v>1354</v>
      </c>
      <c r="D489" s="3">
        <v>2013</v>
      </c>
      <c r="E489" s="3">
        <v>2021</v>
      </c>
      <c r="F489" s="52">
        <v>9705.4599999999991</v>
      </c>
      <c r="G489" s="4">
        <v>0</v>
      </c>
      <c r="H489" s="4">
        <v>0</v>
      </c>
      <c r="I489" s="4">
        <f t="shared" si="98"/>
        <v>888.23</v>
      </c>
      <c r="J489" s="4">
        <v>888.23</v>
      </c>
      <c r="K489" s="4"/>
      <c r="L489" s="4"/>
      <c r="M489" s="4"/>
      <c r="N489" s="38"/>
      <c r="O489" s="38"/>
      <c r="P489" s="38"/>
      <c r="Q489" s="38"/>
      <c r="R489" s="38"/>
      <c r="S489" s="38"/>
      <c r="T489" s="38"/>
      <c r="U489" s="38"/>
    </row>
    <row r="490" spans="1:21" s="39" customFormat="1" ht="66.75" x14ac:dyDescent="0.5">
      <c r="A490" s="2">
        <f t="shared" si="94"/>
        <v>426</v>
      </c>
      <c r="B490" s="59" t="s">
        <v>1355</v>
      </c>
      <c r="C490" s="51" t="s">
        <v>1356</v>
      </c>
      <c r="D490" s="3">
        <v>2013</v>
      </c>
      <c r="E490" s="3">
        <v>2020</v>
      </c>
      <c r="F490" s="52">
        <v>6094.4</v>
      </c>
      <c r="G490" s="4">
        <v>0.52900000000000003</v>
      </c>
      <c r="H490" s="4">
        <v>0.25</v>
      </c>
      <c r="I490" s="4">
        <f t="shared" si="98"/>
        <v>3865.14</v>
      </c>
      <c r="J490" s="4">
        <v>3865.14</v>
      </c>
      <c r="K490" s="4"/>
      <c r="L490" s="4"/>
      <c r="M490" s="4"/>
      <c r="N490" s="38"/>
      <c r="O490" s="38"/>
      <c r="P490" s="38"/>
      <c r="Q490" s="38"/>
      <c r="R490" s="38"/>
      <c r="S490" s="38"/>
      <c r="T490" s="38"/>
      <c r="U490" s="38"/>
    </row>
    <row r="491" spans="1:21" s="39" customFormat="1" ht="66.75" x14ac:dyDescent="0.5">
      <c r="A491" s="2">
        <f t="shared" si="94"/>
        <v>427</v>
      </c>
      <c r="B491" s="59" t="s">
        <v>1357</v>
      </c>
      <c r="C491" s="51" t="s">
        <v>1358</v>
      </c>
      <c r="D491" s="3">
        <v>2019</v>
      </c>
      <c r="E491" s="3">
        <v>2020</v>
      </c>
      <c r="F491" s="52">
        <v>4395.74</v>
      </c>
      <c r="G491" s="4">
        <v>0.4</v>
      </c>
      <c r="H491" s="4">
        <v>0.4</v>
      </c>
      <c r="I491" s="4">
        <f t="shared" si="98"/>
        <v>3856.67</v>
      </c>
      <c r="J491" s="4">
        <v>3856.67</v>
      </c>
      <c r="K491" s="4"/>
      <c r="L491" s="4"/>
      <c r="M491" s="4"/>
      <c r="N491" s="38"/>
      <c r="O491" s="38"/>
      <c r="P491" s="38"/>
      <c r="Q491" s="38"/>
      <c r="R491" s="38"/>
      <c r="S491" s="38"/>
      <c r="T491" s="38"/>
      <c r="U491" s="38"/>
    </row>
    <row r="492" spans="1:21" s="39" customFormat="1" ht="52.5" customHeight="1" x14ac:dyDescent="0.5">
      <c r="A492" s="2"/>
      <c r="B492" s="20" t="s">
        <v>121</v>
      </c>
      <c r="C492" s="23"/>
      <c r="D492" s="3"/>
      <c r="E492" s="28"/>
      <c r="F492" s="26">
        <f t="shared" ref="F492:M492" si="99">SUM(F493:F509)</f>
        <v>83384.939999999988</v>
      </c>
      <c r="G492" s="26">
        <f t="shared" si="99"/>
        <v>2.8899999999999997</v>
      </c>
      <c r="H492" s="26">
        <f t="shared" si="99"/>
        <v>1.51</v>
      </c>
      <c r="I492" s="26">
        <f t="shared" si="99"/>
        <v>31316.432000000001</v>
      </c>
      <c r="J492" s="26">
        <f t="shared" si="99"/>
        <v>31316.432000000001</v>
      </c>
      <c r="K492" s="26">
        <f t="shared" si="99"/>
        <v>0</v>
      </c>
      <c r="L492" s="26">
        <f t="shared" si="99"/>
        <v>0</v>
      </c>
      <c r="M492" s="26">
        <f t="shared" si="99"/>
        <v>0</v>
      </c>
    </row>
    <row r="493" spans="1:21" s="39" customFormat="1" ht="99.75" x14ac:dyDescent="0.5">
      <c r="A493" s="2">
        <f t="shared" si="94"/>
        <v>428</v>
      </c>
      <c r="B493" s="59" t="s">
        <v>1359</v>
      </c>
      <c r="C493" s="51" t="s">
        <v>1360</v>
      </c>
      <c r="D493" s="3">
        <v>2015</v>
      </c>
      <c r="E493" s="3">
        <v>2022</v>
      </c>
      <c r="F493" s="52">
        <v>12756.22</v>
      </c>
      <c r="G493" s="4">
        <v>0</v>
      </c>
      <c r="H493" s="4">
        <v>0</v>
      </c>
      <c r="I493" s="4">
        <f t="shared" ref="I493:I509" si="100">J493+K493+L493</f>
        <v>1803</v>
      </c>
      <c r="J493" s="4">
        <v>1803</v>
      </c>
      <c r="K493" s="4"/>
      <c r="L493" s="4"/>
      <c r="M493" s="4"/>
      <c r="N493" s="38"/>
      <c r="O493" s="38"/>
      <c r="P493" s="38"/>
      <c r="Q493" s="38"/>
      <c r="R493" s="38"/>
      <c r="S493" s="38"/>
      <c r="T493" s="38"/>
      <c r="U493" s="38"/>
    </row>
    <row r="494" spans="1:21" s="39" customFormat="1" ht="66.75" x14ac:dyDescent="0.5">
      <c r="A494" s="2">
        <f t="shared" si="94"/>
        <v>429</v>
      </c>
      <c r="B494" s="59" t="s">
        <v>1371</v>
      </c>
      <c r="C494" s="51" t="s">
        <v>1372</v>
      </c>
      <c r="D494" s="3">
        <v>2016</v>
      </c>
      <c r="E494" s="3">
        <v>2020</v>
      </c>
      <c r="F494" s="52">
        <v>1711.16</v>
      </c>
      <c r="G494" s="4">
        <v>0.1</v>
      </c>
      <c r="H494" s="4">
        <v>0.25</v>
      </c>
      <c r="I494" s="4">
        <f t="shared" si="100"/>
        <v>1711.16</v>
      </c>
      <c r="J494" s="4">
        <v>1711.16</v>
      </c>
      <c r="K494" s="4"/>
      <c r="L494" s="4"/>
      <c r="M494" s="4"/>
      <c r="N494" s="38"/>
      <c r="O494" s="38"/>
      <c r="P494" s="38"/>
      <c r="Q494" s="38"/>
      <c r="R494" s="38"/>
      <c r="S494" s="38"/>
      <c r="T494" s="38"/>
      <c r="U494" s="38"/>
    </row>
    <row r="495" spans="1:21" s="39" customFormat="1" ht="99.75" x14ac:dyDescent="0.5">
      <c r="A495" s="2">
        <f t="shared" si="94"/>
        <v>430</v>
      </c>
      <c r="B495" s="59" t="s">
        <v>1373</v>
      </c>
      <c r="C495" s="51" t="s">
        <v>1374</v>
      </c>
      <c r="D495" s="3">
        <v>2016</v>
      </c>
      <c r="E495" s="3">
        <v>2020</v>
      </c>
      <c r="F495" s="52">
        <v>1711.16</v>
      </c>
      <c r="G495" s="4">
        <v>0.1</v>
      </c>
      <c r="H495" s="4">
        <v>0.25</v>
      </c>
      <c r="I495" s="4">
        <f t="shared" si="100"/>
        <v>1711.16</v>
      </c>
      <c r="J495" s="4">
        <v>1711.16</v>
      </c>
      <c r="K495" s="4"/>
      <c r="L495" s="4"/>
      <c r="M495" s="4"/>
      <c r="N495" s="38"/>
      <c r="O495" s="38"/>
      <c r="P495" s="38"/>
      <c r="Q495" s="38"/>
      <c r="R495" s="38"/>
      <c r="S495" s="38"/>
      <c r="T495" s="38"/>
      <c r="U495" s="38"/>
    </row>
    <row r="496" spans="1:21" s="39" customFormat="1" ht="66.75" x14ac:dyDescent="0.5">
      <c r="A496" s="2">
        <f t="shared" si="94"/>
        <v>431</v>
      </c>
      <c r="B496" s="59" t="s">
        <v>1375</v>
      </c>
      <c r="C496" s="51" t="s">
        <v>1376</v>
      </c>
      <c r="D496" s="3">
        <v>2016</v>
      </c>
      <c r="E496" s="3">
        <v>2020</v>
      </c>
      <c r="F496" s="52">
        <v>1711.16</v>
      </c>
      <c r="G496" s="4">
        <v>0.1</v>
      </c>
      <c r="H496" s="4">
        <v>0.25</v>
      </c>
      <c r="I496" s="4">
        <f t="shared" si="100"/>
        <v>1696.73</v>
      </c>
      <c r="J496" s="4">
        <v>1696.73</v>
      </c>
      <c r="K496" s="4"/>
      <c r="L496" s="4"/>
      <c r="M496" s="4"/>
      <c r="N496" s="38"/>
      <c r="O496" s="38"/>
      <c r="P496" s="38"/>
      <c r="Q496" s="38"/>
      <c r="R496" s="38"/>
      <c r="S496" s="38"/>
      <c r="T496" s="38"/>
      <c r="U496" s="38"/>
    </row>
    <row r="497" spans="1:21" s="39" customFormat="1" ht="66.75" x14ac:dyDescent="0.5">
      <c r="A497" s="2">
        <f t="shared" si="94"/>
        <v>432</v>
      </c>
      <c r="B497" s="59" t="s">
        <v>1377</v>
      </c>
      <c r="C497" s="51" t="s">
        <v>1378</v>
      </c>
      <c r="D497" s="3">
        <v>2017</v>
      </c>
      <c r="E497" s="3">
        <v>2020</v>
      </c>
      <c r="F497" s="52">
        <v>9683.93</v>
      </c>
      <c r="G497" s="4">
        <v>0.21</v>
      </c>
      <c r="H497" s="4">
        <v>0.25</v>
      </c>
      <c r="I497" s="4">
        <f t="shared" si="100"/>
        <v>1623.23</v>
      </c>
      <c r="J497" s="4">
        <v>1623.23</v>
      </c>
      <c r="K497" s="4"/>
      <c r="L497" s="4"/>
      <c r="M497" s="4"/>
      <c r="N497" s="38"/>
      <c r="O497" s="38"/>
      <c r="P497" s="38"/>
      <c r="Q497" s="38"/>
      <c r="R497" s="38"/>
      <c r="S497" s="38"/>
      <c r="T497" s="38"/>
      <c r="U497" s="38"/>
    </row>
    <row r="498" spans="1:21" s="39" customFormat="1" ht="66.75" x14ac:dyDescent="0.5">
      <c r="A498" s="2">
        <f t="shared" si="94"/>
        <v>433</v>
      </c>
      <c r="B498" s="59" t="s">
        <v>1379</v>
      </c>
      <c r="C498" s="51" t="s">
        <v>1380</v>
      </c>
      <c r="D498" s="3">
        <v>2018</v>
      </c>
      <c r="E498" s="3">
        <v>2020</v>
      </c>
      <c r="F498" s="52">
        <v>1553.07</v>
      </c>
      <c r="G498" s="4">
        <v>0.1</v>
      </c>
      <c r="H498" s="4">
        <v>0.16</v>
      </c>
      <c r="I498" s="4">
        <f t="shared" si="100"/>
        <v>1493.66</v>
      </c>
      <c r="J498" s="4">
        <v>1493.66</v>
      </c>
      <c r="K498" s="4"/>
      <c r="L498" s="4"/>
      <c r="M498" s="4"/>
      <c r="N498" s="38"/>
      <c r="O498" s="38"/>
      <c r="P498" s="38"/>
      <c r="Q498" s="38"/>
      <c r="R498" s="38"/>
      <c r="S498" s="38"/>
      <c r="T498" s="38"/>
      <c r="U498" s="38"/>
    </row>
    <row r="499" spans="1:21" s="39" customFormat="1" ht="66.75" x14ac:dyDescent="0.5">
      <c r="A499" s="2">
        <f t="shared" si="94"/>
        <v>434</v>
      </c>
      <c r="B499" s="59" t="s">
        <v>1381</v>
      </c>
      <c r="C499" s="51" t="s">
        <v>1382</v>
      </c>
      <c r="D499" s="3">
        <v>2018</v>
      </c>
      <c r="E499" s="3">
        <v>2020</v>
      </c>
      <c r="F499" s="52">
        <v>1720.94</v>
      </c>
      <c r="G499" s="4">
        <v>0.1</v>
      </c>
      <c r="H499" s="4">
        <v>0.25</v>
      </c>
      <c r="I499" s="4">
        <f t="shared" si="100"/>
        <v>1562.34</v>
      </c>
      <c r="J499" s="4">
        <v>1562.34</v>
      </c>
      <c r="K499" s="4"/>
      <c r="L499" s="4"/>
      <c r="M499" s="4"/>
      <c r="N499" s="38"/>
      <c r="O499" s="38"/>
      <c r="P499" s="38"/>
      <c r="Q499" s="38"/>
      <c r="R499" s="38"/>
      <c r="S499" s="38"/>
      <c r="T499" s="38"/>
      <c r="U499" s="38"/>
    </row>
    <row r="500" spans="1:21" s="39" customFormat="1" ht="66.75" x14ac:dyDescent="0.5">
      <c r="A500" s="2">
        <f t="shared" si="94"/>
        <v>435</v>
      </c>
      <c r="B500" s="59" t="s">
        <v>1389</v>
      </c>
      <c r="C500" s="51" t="s">
        <v>1390</v>
      </c>
      <c r="D500" s="3">
        <v>2016</v>
      </c>
      <c r="E500" s="3">
        <v>2020</v>
      </c>
      <c r="F500" s="52">
        <v>570.29</v>
      </c>
      <c r="G500" s="4">
        <v>0.2</v>
      </c>
      <c r="H500" s="4">
        <v>0</v>
      </c>
      <c r="I500" s="4">
        <f t="shared" si="100"/>
        <v>570.20000000000005</v>
      </c>
      <c r="J500" s="4">
        <v>570.20000000000005</v>
      </c>
      <c r="K500" s="4"/>
      <c r="L500" s="4"/>
      <c r="M500" s="4"/>
      <c r="N500" s="38"/>
      <c r="O500" s="38"/>
      <c r="P500" s="38"/>
      <c r="Q500" s="38"/>
      <c r="R500" s="38"/>
      <c r="S500" s="38"/>
      <c r="T500" s="38"/>
      <c r="U500" s="38"/>
    </row>
    <row r="501" spans="1:21" s="39" customFormat="1" ht="66.75" x14ac:dyDescent="0.5">
      <c r="A501" s="2">
        <f t="shared" si="94"/>
        <v>436</v>
      </c>
      <c r="B501" s="59" t="s">
        <v>1391</v>
      </c>
      <c r="C501" s="51" t="s">
        <v>1392</v>
      </c>
      <c r="D501" s="3">
        <v>2017</v>
      </c>
      <c r="E501" s="3">
        <v>2020</v>
      </c>
      <c r="F501" s="52">
        <v>721.96</v>
      </c>
      <c r="G501" s="4">
        <v>0.21</v>
      </c>
      <c r="H501" s="4">
        <v>0</v>
      </c>
      <c r="I501" s="4">
        <f t="shared" si="100"/>
        <v>710.5</v>
      </c>
      <c r="J501" s="4">
        <v>710.5</v>
      </c>
      <c r="K501" s="4"/>
      <c r="L501" s="4"/>
      <c r="M501" s="4"/>
      <c r="N501" s="38"/>
      <c r="O501" s="38"/>
      <c r="P501" s="38"/>
      <c r="Q501" s="38"/>
      <c r="R501" s="38"/>
      <c r="S501" s="38"/>
      <c r="T501" s="38"/>
      <c r="U501" s="38"/>
    </row>
    <row r="502" spans="1:21" s="39" customFormat="1" ht="99.75" x14ac:dyDescent="0.5">
      <c r="A502" s="2">
        <f t="shared" si="94"/>
        <v>437</v>
      </c>
      <c r="B502" s="59" t="s">
        <v>1393</v>
      </c>
      <c r="C502" s="51" t="s">
        <v>1394</v>
      </c>
      <c r="D502" s="3">
        <v>2017</v>
      </c>
      <c r="E502" s="3">
        <v>2020</v>
      </c>
      <c r="F502" s="52">
        <v>481.31</v>
      </c>
      <c r="G502" s="4">
        <v>0.14000000000000001</v>
      </c>
      <c r="H502" s="4">
        <v>0</v>
      </c>
      <c r="I502" s="4">
        <f t="shared" si="100"/>
        <v>481.31</v>
      </c>
      <c r="J502" s="4">
        <v>481.31</v>
      </c>
      <c r="K502" s="4"/>
      <c r="L502" s="4"/>
      <c r="M502" s="4"/>
      <c r="N502" s="38"/>
      <c r="O502" s="38"/>
      <c r="P502" s="38"/>
      <c r="Q502" s="38"/>
      <c r="R502" s="38"/>
      <c r="S502" s="38"/>
      <c r="T502" s="38"/>
      <c r="U502" s="38"/>
    </row>
    <row r="503" spans="1:21" s="39" customFormat="1" ht="99.75" x14ac:dyDescent="0.5">
      <c r="A503" s="2">
        <f t="shared" si="94"/>
        <v>438</v>
      </c>
      <c r="B503" s="59" t="s">
        <v>1395</v>
      </c>
      <c r="C503" s="51" t="s">
        <v>1396</v>
      </c>
      <c r="D503" s="3">
        <v>2017</v>
      </c>
      <c r="E503" s="3">
        <v>2020</v>
      </c>
      <c r="F503" s="52">
        <v>343.8</v>
      </c>
      <c r="G503" s="4">
        <v>0.1</v>
      </c>
      <c r="H503" s="4">
        <v>0</v>
      </c>
      <c r="I503" s="4">
        <f t="shared" si="100"/>
        <v>343.8</v>
      </c>
      <c r="J503" s="4">
        <v>343.8</v>
      </c>
      <c r="K503" s="4"/>
      <c r="L503" s="4"/>
      <c r="M503" s="4"/>
      <c r="N503" s="38"/>
      <c r="O503" s="38"/>
      <c r="P503" s="38"/>
      <c r="Q503" s="38"/>
      <c r="R503" s="38"/>
      <c r="S503" s="38"/>
      <c r="T503" s="38"/>
      <c r="U503" s="38"/>
    </row>
    <row r="504" spans="1:21" s="39" customFormat="1" ht="66.75" x14ac:dyDescent="0.5">
      <c r="A504" s="2">
        <f t="shared" si="94"/>
        <v>439</v>
      </c>
      <c r="B504" s="59" t="s">
        <v>1397</v>
      </c>
      <c r="C504" s="51" t="s">
        <v>1398</v>
      </c>
      <c r="D504" s="3">
        <v>2019</v>
      </c>
      <c r="E504" s="3">
        <v>2020</v>
      </c>
      <c r="F504" s="52">
        <v>23381.9</v>
      </c>
      <c r="G504" s="4">
        <v>1.5</v>
      </c>
      <c r="H504" s="4">
        <v>0</v>
      </c>
      <c r="I504" s="4">
        <f t="shared" si="100"/>
        <v>2628.72</v>
      </c>
      <c r="J504" s="4">
        <v>2628.72</v>
      </c>
      <c r="K504" s="4"/>
      <c r="L504" s="4"/>
      <c r="M504" s="4"/>
      <c r="N504" s="38"/>
      <c r="O504" s="38"/>
      <c r="P504" s="38"/>
      <c r="Q504" s="38"/>
      <c r="R504" s="38"/>
      <c r="S504" s="38"/>
      <c r="T504" s="38"/>
      <c r="U504" s="38"/>
    </row>
    <row r="505" spans="1:21" s="39" customFormat="1" ht="66.75" x14ac:dyDescent="0.5">
      <c r="A505" s="2">
        <f t="shared" si="94"/>
        <v>440</v>
      </c>
      <c r="B505" s="59" t="s">
        <v>1401</v>
      </c>
      <c r="C505" s="51" t="s">
        <v>1402</v>
      </c>
      <c r="D505" s="3">
        <v>2018</v>
      </c>
      <c r="E505" s="3">
        <v>2020</v>
      </c>
      <c r="F505" s="52">
        <v>10746.85</v>
      </c>
      <c r="G505" s="4">
        <v>0</v>
      </c>
      <c r="H505" s="4">
        <v>0</v>
      </c>
      <c r="I505" s="4">
        <f t="shared" si="100"/>
        <v>1034.43</v>
      </c>
      <c r="J505" s="4">
        <v>1034.43</v>
      </c>
      <c r="K505" s="4"/>
      <c r="L505" s="4"/>
      <c r="M505" s="4"/>
      <c r="N505" s="38"/>
      <c r="O505" s="38"/>
      <c r="P505" s="38"/>
      <c r="Q505" s="38"/>
      <c r="R505" s="38"/>
      <c r="S505" s="38"/>
      <c r="T505" s="38"/>
      <c r="U505" s="38"/>
    </row>
    <row r="506" spans="1:21" s="39" customFormat="1" ht="66.75" x14ac:dyDescent="0.5">
      <c r="A506" s="2">
        <f t="shared" si="94"/>
        <v>441</v>
      </c>
      <c r="B506" s="59" t="s">
        <v>2763</v>
      </c>
      <c r="C506" s="51" t="s">
        <v>1404</v>
      </c>
      <c r="D506" s="3">
        <v>2020</v>
      </c>
      <c r="E506" s="3">
        <v>2021</v>
      </c>
      <c r="F506" s="52">
        <v>8161.43</v>
      </c>
      <c r="G506" s="4">
        <v>0</v>
      </c>
      <c r="H506" s="4">
        <v>0</v>
      </c>
      <c r="I506" s="4">
        <f t="shared" si="100"/>
        <v>7100.43</v>
      </c>
      <c r="J506" s="4">
        <v>7100.43</v>
      </c>
      <c r="K506" s="4"/>
      <c r="L506" s="4"/>
      <c r="M506" s="4"/>
      <c r="N506" s="38"/>
      <c r="O506" s="38"/>
      <c r="P506" s="38"/>
      <c r="Q506" s="38"/>
      <c r="R506" s="38"/>
      <c r="S506" s="38"/>
      <c r="T506" s="38"/>
      <c r="U506" s="38"/>
    </row>
    <row r="507" spans="1:21" s="39" customFormat="1" ht="66.75" x14ac:dyDescent="0.5">
      <c r="A507" s="2">
        <f t="shared" si="94"/>
        <v>442</v>
      </c>
      <c r="B507" s="59" t="s">
        <v>1405</v>
      </c>
      <c r="C507" s="51" t="s">
        <v>1406</v>
      </c>
      <c r="D507" s="3">
        <v>2020</v>
      </c>
      <c r="E507" s="3">
        <v>2020</v>
      </c>
      <c r="F507" s="52">
        <v>1709.77</v>
      </c>
      <c r="G507" s="4">
        <v>0.03</v>
      </c>
      <c r="H507" s="4">
        <v>0.1</v>
      </c>
      <c r="I507" s="4">
        <f t="shared" si="100"/>
        <v>1709.77</v>
      </c>
      <c r="J507" s="4">
        <v>1709.77</v>
      </c>
      <c r="K507" s="4"/>
      <c r="L507" s="4"/>
      <c r="M507" s="4"/>
      <c r="N507" s="38"/>
      <c r="O507" s="38"/>
      <c r="P507" s="38"/>
      <c r="Q507" s="38"/>
      <c r="R507" s="38"/>
      <c r="S507" s="38"/>
      <c r="T507" s="38"/>
      <c r="U507" s="38"/>
    </row>
    <row r="508" spans="1:21" s="39" customFormat="1" ht="66.75" x14ac:dyDescent="0.5">
      <c r="A508" s="2">
        <f t="shared" si="94"/>
        <v>443</v>
      </c>
      <c r="B508" s="59" t="s">
        <v>1405</v>
      </c>
      <c r="C508" s="51" t="s">
        <v>1407</v>
      </c>
      <c r="D508" s="3">
        <v>2020</v>
      </c>
      <c r="E508" s="3">
        <v>2021</v>
      </c>
      <c r="F508" s="52">
        <v>2959.87</v>
      </c>
      <c r="G508" s="4">
        <v>0</v>
      </c>
      <c r="H508" s="4">
        <v>0</v>
      </c>
      <c r="I508" s="4">
        <f t="shared" si="100"/>
        <v>2367.8960000000002</v>
      </c>
      <c r="J508" s="4">
        <v>2367.8960000000002</v>
      </c>
      <c r="K508" s="4"/>
      <c r="L508" s="4"/>
      <c r="M508" s="4"/>
      <c r="N508" s="38"/>
      <c r="O508" s="38"/>
      <c r="P508" s="38"/>
      <c r="Q508" s="38"/>
      <c r="R508" s="38"/>
      <c r="S508" s="38"/>
      <c r="T508" s="38"/>
      <c r="U508" s="38"/>
    </row>
    <row r="509" spans="1:21" s="39" customFormat="1" ht="66.75" x14ac:dyDescent="0.5">
      <c r="A509" s="2">
        <f t="shared" si="94"/>
        <v>444</v>
      </c>
      <c r="B509" s="59" t="s">
        <v>1408</v>
      </c>
      <c r="C509" s="51" t="s">
        <v>1409</v>
      </c>
      <c r="D509" s="3">
        <v>2020</v>
      </c>
      <c r="E509" s="3">
        <v>2021</v>
      </c>
      <c r="F509" s="52">
        <v>3460.12</v>
      </c>
      <c r="G509" s="4">
        <v>0</v>
      </c>
      <c r="H509" s="4">
        <v>0</v>
      </c>
      <c r="I509" s="4">
        <f t="shared" si="100"/>
        <v>2768.096</v>
      </c>
      <c r="J509" s="52">
        <v>2768.096</v>
      </c>
      <c r="K509" s="4"/>
      <c r="L509" s="4"/>
      <c r="M509" s="4"/>
      <c r="N509" s="38"/>
      <c r="O509" s="38"/>
      <c r="P509" s="38"/>
      <c r="Q509" s="38"/>
      <c r="R509" s="38"/>
      <c r="S509" s="38"/>
      <c r="T509" s="38"/>
      <c r="U509" s="38"/>
    </row>
    <row r="510" spans="1:21" s="39" customFormat="1" ht="48.75" customHeight="1" x14ac:dyDescent="0.5">
      <c r="A510" s="2"/>
      <c r="B510" s="20" t="s">
        <v>149</v>
      </c>
      <c r="C510" s="23"/>
      <c r="D510" s="3"/>
      <c r="E510" s="28"/>
      <c r="F510" s="26">
        <f t="shared" ref="F510:M510" si="101">SUM(F511:F517)</f>
        <v>85163.254730000001</v>
      </c>
      <c r="G510" s="26">
        <f t="shared" si="101"/>
        <v>0.27</v>
      </c>
      <c r="H510" s="26">
        <f t="shared" si="101"/>
        <v>0.1</v>
      </c>
      <c r="I510" s="26">
        <f t="shared" si="101"/>
        <v>9123.4163999999982</v>
      </c>
      <c r="J510" s="26">
        <f t="shared" si="101"/>
        <v>9123.4163999999982</v>
      </c>
      <c r="K510" s="26">
        <f t="shared" si="101"/>
        <v>0</v>
      </c>
      <c r="L510" s="26">
        <f t="shared" si="101"/>
        <v>0</v>
      </c>
      <c r="M510" s="26">
        <f t="shared" si="101"/>
        <v>0</v>
      </c>
    </row>
    <row r="511" spans="1:21" s="39" customFormat="1" ht="66.75" x14ac:dyDescent="0.5">
      <c r="A511" s="2">
        <f t="shared" si="94"/>
        <v>445</v>
      </c>
      <c r="B511" s="59" t="s">
        <v>1412</v>
      </c>
      <c r="C511" s="51" t="s">
        <v>1413</v>
      </c>
      <c r="D511" s="3">
        <v>2016</v>
      </c>
      <c r="E511" s="3">
        <v>2021</v>
      </c>
      <c r="F511" s="52">
        <v>2517.48</v>
      </c>
      <c r="G511" s="4">
        <v>0</v>
      </c>
      <c r="H511" s="4">
        <v>0</v>
      </c>
      <c r="I511" s="4">
        <f t="shared" ref="I511:I517" si="102">J511+K511+L511</f>
        <v>1731.1279999999999</v>
      </c>
      <c r="J511" s="4">
        <v>1731.1279999999999</v>
      </c>
      <c r="K511" s="4"/>
      <c r="L511" s="4"/>
      <c r="M511" s="4"/>
      <c r="N511" s="38"/>
      <c r="O511" s="38"/>
      <c r="P511" s="38"/>
      <c r="Q511" s="38"/>
      <c r="R511" s="38"/>
      <c r="S511" s="38"/>
      <c r="T511" s="38"/>
      <c r="U511" s="38"/>
    </row>
    <row r="512" spans="1:21" s="39" customFormat="1" ht="66.75" x14ac:dyDescent="0.5">
      <c r="A512" s="2">
        <f t="shared" si="94"/>
        <v>446</v>
      </c>
      <c r="B512" s="59" t="s">
        <v>1414</v>
      </c>
      <c r="C512" s="51" t="s">
        <v>1415</v>
      </c>
      <c r="D512" s="3">
        <v>2016</v>
      </c>
      <c r="E512" s="3">
        <v>2021</v>
      </c>
      <c r="F512" s="52">
        <v>2517.48</v>
      </c>
      <c r="G512" s="4">
        <v>0</v>
      </c>
      <c r="H512" s="4">
        <v>0</v>
      </c>
      <c r="I512" s="4">
        <f t="shared" si="102"/>
        <v>1829.4400000000003</v>
      </c>
      <c r="J512" s="4">
        <v>1829.4400000000003</v>
      </c>
      <c r="K512" s="4"/>
      <c r="L512" s="4"/>
      <c r="M512" s="4"/>
      <c r="N512" s="38"/>
      <c r="O512" s="38"/>
      <c r="P512" s="38"/>
      <c r="Q512" s="38"/>
      <c r="R512" s="38"/>
      <c r="S512" s="38"/>
      <c r="T512" s="38"/>
      <c r="U512" s="38"/>
    </row>
    <row r="513" spans="1:21" s="39" customFormat="1" ht="99.75" x14ac:dyDescent="0.5">
      <c r="A513" s="2">
        <f t="shared" si="94"/>
        <v>447</v>
      </c>
      <c r="B513" s="59" t="s">
        <v>1416</v>
      </c>
      <c r="C513" s="51" t="s">
        <v>1417</v>
      </c>
      <c r="D513" s="3">
        <v>2018</v>
      </c>
      <c r="E513" s="3">
        <v>2021</v>
      </c>
      <c r="F513" s="52">
        <v>1741.07</v>
      </c>
      <c r="G513" s="4">
        <v>0</v>
      </c>
      <c r="H513" s="4">
        <v>0</v>
      </c>
      <c r="I513" s="4">
        <f t="shared" si="102"/>
        <v>726.07</v>
      </c>
      <c r="J513" s="4">
        <v>726.07</v>
      </c>
      <c r="K513" s="4"/>
      <c r="L513" s="4"/>
      <c r="M513" s="4"/>
      <c r="N513" s="38"/>
      <c r="O513" s="38"/>
      <c r="P513" s="38"/>
      <c r="Q513" s="38"/>
      <c r="R513" s="38"/>
      <c r="S513" s="38"/>
      <c r="T513" s="38"/>
      <c r="U513" s="38"/>
    </row>
    <row r="514" spans="1:21" s="39" customFormat="1" ht="66.75" x14ac:dyDescent="0.5">
      <c r="A514" s="2">
        <f t="shared" si="94"/>
        <v>448</v>
      </c>
      <c r="B514" s="59" t="s">
        <v>1420</v>
      </c>
      <c r="C514" s="51" t="s">
        <v>1421</v>
      </c>
      <c r="D514" s="3">
        <v>2017</v>
      </c>
      <c r="E514" s="3">
        <v>2021</v>
      </c>
      <c r="F514" s="52">
        <v>11156.95</v>
      </c>
      <c r="G514" s="4">
        <v>0</v>
      </c>
      <c r="H514" s="4">
        <v>0</v>
      </c>
      <c r="I514" s="4">
        <f t="shared" si="102"/>
        <v>1156.95</v>
      </c>
      <c r="J514" s="4">
        <v>1156.95</v>
      </c>
      <c r="K514" s="4"/>
      <c r="L514" s="4"/>
      <c r="M514" s="4"/>
      <c r="N514" s="38"/>
      <c r="O514" s="38"/>
      <c r="P514" s="38"/>
      <c r="Q514" s="38"/>
      <c r="R514" s="38"/>
      <c r="S514" s="38"/>
      <c r="T514" s="38"/>
      <c r="U514" s="38"/>
    </row>
    <row r="515" spans="1:21" s="39" customFormat="1" ht="66.75" x14ac:dyDescent="0.5">
      <c r="A515" s="2">
        <f t="shared" si="94"/>
        <v>449</v>
      </c>
      <c r="B515" s="59" t="s">
        <v>1424</v>
      </c>
      <c r="C515" s="51" t="s">
        <v>1425</v>
      </c>
      <c r="D515" s="3">
        <v>2018</v>
      </c>
      <c r="E515" s="3">
        <v>2021</v>
      </c>
      <c r="F515" s="52">
        <v>5191.8900000000003</v>
      </c>
      <c r="G515" s="4">
        <v>0</v>
      </c>
      <c r="H515" s="4">
        <v>0</v>
      </c>
      <c r="I515" s="4">
        <f t="shared" si="102"/>
        <v>384.19</v>
      </c>
      <c r="J515" s="4">
        <v>384.19</v>
      </c>
      <c r="K515" s="4"/>
      <c r="L515" s="4"/>
      <c r="M515" s="4"/>
      <c r="N515" s="38"/>
      <c r="O515" s="38"/>
      <c r="P515" s="38"/>
      <c r="Q515" s="38"/>
      <c r="R515" s="38"/>
      <c r="S515" s="38"/>
      <c r="T515" s="38"/>
      <c r="U515" s="38"/>
    </row>
    <row r="516" spans="1:21" s="39" customFormat="1" ht="66.75" x14ac:dyDescent="0.5">
      <c r="A516" s="2">
        <f t="shared" si="94"/>
        <v>450</v>
      </c>
      <c r="B516" s="59" t="s">
        <v>1426</v>
      </c>
      <c r="C516" s="51" t="s">
        <v>1427</v>
      </c>
      <c r="D516" s="3">
        <v>2018</v>
      </c>
      <c r="E516" s="3">
        <v>2022</v>
      </c>
      <c r="F516" s="52">
        <v>59720.79</v>
      </c>
      <c r="G516" s="4">
        <v>0</v>
      </c>
      <c r="H516" s="4">
        <v>0</v>
      </c>
      <c r="I516" s="4">
        <f t="shared" si="102"/>
        <v>2898.28</v>
      </c>
      <c r="J516" s="4">
        <v>2898.28</v>
      </c>
      <c r="K516" s="4"/>
      <c r="L516" s="4"/>
      <c r="M516" s="4"/>
      <c r="N516" s="38"/>
      <c r="O516" s="38"/>
      <c r="P516" s="38"/>
      <c r="Q516" s="38"/>
      <c r="R516" s="38"/>
      <c r="S516" s="38"/>
      <c r="T516" s="38"/>
      <c r="U516" s="38"/>
    </row>
    <row r="517" spans="1:21" s="39" customFormat="1" ht="66.75" x14ac:dyDescent="0.5">
      <c r="A517" s="2">
        <f t="shared" si="94"/>
        <v>451</v>
      </c>
      <c r="B517" s="59" t="s">
        <v>2764</v>
      </c>
      <c r="C517" s="51" t="s">
        <v>1428</v>
      </c>
      <c r="D517" s="3">
        <v>2019</v>
      </c>
      <c r="E517" s="3">
        <v>2020</v>
      </c>
      <c r="F517" s="52">
        <v>2317.5947299999998</v>
      </c>
      <c r="G517" s="4">
        <v>0.27</v>
      </c>
      <c r="H517" s="4">
        <v>0.1</v>
      </c>
      <c r="I517" s="4">
        <f t="shared" si="102"/>
        <v>397.35840000000002</v>
      </c>
      <c r="J517" s="4">
        <v>397.35840000000002</v>
      </c>
      <c r="K517" s="4"/>
      <c r="L517" s="4"/>
      <c r="M517" s="4"/>
      <c r="N517" s="38"/>
      <c r="O517" s="38"/>
      <c r="P517" s="38"/>
      <c r="Q517" s="38"/>
      <c r="R517" s="38"/>
      <c r="S517" s="38"/>
      <c r="T517" s="38"/>
      <c r="U517" s="38"/>
    </row>
    <row r="518" spans="1:21" s="39" customFormat="1" ht="51" customHeight="1" x14ac:dyDescent="0.5">
      <c r="A518" s="2"/>
      <c r="B518" s="20" t="s">
        <v>162</v>
      </c>
      <c r="C518" s="23"/>
      <c r="D518" s="3"/>
      <c r="E518" s="28"/>
      <c r="F518" s="26">
        <f t="shared" ref="F518:M518" si="103">SUM(F519:F528)</f>
        <v>96470.569999999992</v>
      </c>
      <c r="G518" s="26">
        <f t="shared" si="103"/>
        <v>0.495</v>
      </c>
      <c r="H518" s="26">
        <f t="shared" si="103"/>
        <v>0.75</v>
      </c>
      <c r="I518" s="26">
        <f t="shared" si="103"/>
        <v>20632.70196000002</v>
      </c>
      <c r="J518" s="26">
        <f t="shared" si="103"/>
        <v>0</v>
      </c>
      <c r="K518" s="26">
        <f t="shared" si="103"/>
        <v>20632.70196000002</v>
      </c>
      <c r="L518" s="26">
        <f t="shared" si="103"/>
        <v>0</v>
      </c>
      <c r="M518" s="26">
        <f t="shared" si="103"/>
        <v>0</v>
      </c>
    </row>
    <row r="519" spans="1:21" s="39" customFormat="1" ht="66.75" x14ac:dyDescent="0.5">
      <c r="A519" s="2">
        <f t="shared" si="94"/>
        <v>452</v>
      </c>
      <c r="B519" s="59" t="s">
        <v>1429</v>
      </c>
      <c r="C519" s="51" t="s">
        <v>1430</v>
      </c>
      <c r="D519" s="3">
        <v>2016</v>
      </c>
      <c r="E519" s="3">
        <v>2020</v>
      </c>
      <c r="F519" s="52">
        <v>3623.15</v>
      </c>
      <c r="G519" s="4">
        <v>0.4</v>
      </c>
      <c r="H519" s="4">
        <v>0.4</v>
      </c>
      <c r="I519" s="4">
        <f t="shared" ref="I519:I528" si="104">J519+K519+L519</f>
        <v>3235.17</v>
      </c>
      <c r="J519" s="4"/>
      <c r="K519" s="4">
        <v>3235.17</v>
      </c>
      <c r="L519" s="4"/>
      <c r="M519" s="4"/>
      <c r="N519" s="38"/>
      <c r="O519" s="38"/>
      <c r="P519" s="38"/>
      <c r="Q519" s="38"/>
      <c r="R519" s="38"/>
      <c r="S519" s="38"/>
      <c r="T519" s="38"/>
      <c r="U519" s="38"/>
    </row>
    <row r="520" spans="1:21" s="39" customFormat="1" ht="66.75" x14ac:dyDescent="0.5">
      <c r="A520" s="2">
        <f t="shared" si="94"/>
        <v>453</v>
      </c>
      <c r="B520" s="59" t="s">
        <v>1431</v>
      </c>
      <c r="C520" s="51" t="s">
        <v>1432</v>
      </c>
      <c r="D520" s="3">
        <v>2018</v>
      </c>
      <c r="E520" s="3">
        <v>2021</v>
      </c>
      <c r="F520" s="52">
        <v>5812.18</v>
      </c>
      <c r="G520" s="4">
        <v>0</v>
      </c>
      <c r="H520" s="4">
        <v>0</v>
      </c>
      <c r="I520" s="4">
        <f t="shared" si="104"/>
        <v>3863.0019600000232</v>
      </c>
      <c r="J520" s="4"/>
      <c r="K520" s="4">
        <v>3863.0019600000232</v>
      </c>
      <c r="L520" s="4"/>
      <c r="M520" s="4"/>
      <c r="N520" s="38"/>
      <c r="O520" s="38"/>
      <c r="P520" s="38"/>
      <c r="Q520" s="38"/>
      <c r="R520" s="38"/>
      <c r="S520" s="38"/>
      <c r="T520" s="38"/>
      <c r="U520" s="38"/>
    </row>
    <row r="521" spans="1:21" s="39" customFormat="1" ht="66.75" x14ac:dyDescent="0.5">
      <c r="A521" s="2">
        <f t="shared" si="94"/>
        <v>454</v>
      </c>
      <c r="B521" s="59" t="s">
        <v>1433</v>
      </c>
      <c r="C521" s="51" t="s">
        <v>1434</v>
      </c>
      <c r="D521" s="3">
        <v>2016</v>
      </c>
      <c r="E521" s="3">
        <v>2021</v>
      </c>
      <c r="F521" s="52">
        <v>4792.72</v>
      </c>
      <c r="G521" s="4">
        <v>0</v>
      </c>
      <c r="H521" s="4">
        <v>0</v>
      </c>
      <c r="I521" s="4">
        <f t="shared" si="104"/>
        <v>3278.82</v>
      </c>
      <c r="J521" s="4"/>
      <c r="K521" s="4">
        <v>3278.82</v>
      </c>
      <c r="L521" s="4"/>
      <c r="M521" s="4"/>
      <c r="N521" s="38"/>
      <c r="O521" s="38"/>
      <c r="P521" s="38"/>
      <c r="Q521" s="38"/>
      <c r="R521" s="38"/>
      <c r="S521" s="38"/>
      <c r="T521" s="38"/>
      <c r="U521" s="38"/>
    </row>
    <row r="522" spans="1:21" s="39" customFormat="1" ht="66.75" x14ac:dyDescent="0.5">
      <c r="A522" s="2">
        <f t="shared" si="94"/>
        <v>455</v>
      </c>
      <c r="B522" s="59" t="s">
        <v>1437</v>
      </c>
      <c r="C522" s="51" t="s">
        <v>1438</v>
      </c>
      <c r="D522" s="3">
        <v>2012</v>
      </c>
      <c r="E522" s="3">
        <v>2021</v>
      </c>
      <c r="F522" s="52">
        <v>6706.52</v>
      </c>
      <c r="G522" s="4">
        <v>0</v>
      </c>
      <c r="H522" s="4">
        <v>0</v>
      </c>
      <c r="I522" s="4">
        <f t="shared" si="104"/>
        <v>2305.9899999999998</v>
      </c>
      <c r="J522" s="4"/>
      <c r="K522" s="4">
        <v>2305.9899999999998</v>
      </c>
      <c r="L522" s="4"/>
      <c r="M522" s="4"/>
      <c r="N522" s="38"/>
      <c r="O522" s="38"/>
      <c r="P522" s="38"/>
      <c r="Q522" s="38"/>
      <c r="R522" s="38"/>
      <c r="S522" s="38"/>
      <c r="T522" s="38"/>
      <c r="U522" s="38"/>
    </row>
    <row r="523" spans="1:21" s="39" customFormat="1" ht="33.75" x14ac:dyDescent="0.5">
      <c r="A523" s="2">
        <f t="shared" si="94"/>
        <v>456</v>
      </c>
      <c r="B523" s="59" t="s">
        <v>1439</v>
      </c>
      <c r="C523" s="51" t="s">
        <v>1440</v>
      </c>
      <c r="D523" s="3">
        <v>2011</v>
      </c>
      <c r="E523" s="3">
        <v>2020</v>
      </c>
      <c r="F523" s="52">
        <v>3931.14</v>
      </c>
      <c r="G523" s="4">
        <v>4.4999999999999998E-2</v>
      </c>
      <c r="H523" s="4">
        <v>0.25</v>
      </c>
      <c r="I523" s="4">
        <f t="shared" si="104"/>
        <v>40</v>
      </c>
      <c r="J523" s="4"/>
      <c r="K523" s="4">
        <v>40</v>
      </c>
      <c r="L523" s="4"/>
      <c r="M523" s="4"/>
      <c r="N523" s="38"/>
      <c r="O523" s="38"/>
      <c r="P523" s="38"/>
      <c r="Q523" s="38"/>
      <c r="R523" s="38"/>
      <c r="S523" s="38"/>
      <c r="T523" s="38"/>
      <c r="U523" s="38"/>
    </row>
    <row r="524" spans="1:21" s="39" customFormat="1" ht="66.75" x14ac:dyDescent="0.5">
      <c r="A524" s="2">
        <f t="shared" si="94"/>
        <v>457</v>
      </c>
      <c r="B524" s="59" t="s">
        <v>1441</v>
      </c>
      <c r="C524" s="51" t="s">
        <v>1442</v>
      </c>
      <c r="D524" s="3">
        <v>2013</v>
      </c>
      <c r="E524" s="3">
        <v>2021</v>
      </c>
      <c r="F524" s="52">
        <v>3223.79</v>
      </c>
      <c r="G524" s="4">
        <v>0</v>
      </c>
      <c r="H524" s="4">
        <v>0</v>
      </c>
      <c r="I524" s="4">
        <f t="shared" si="104"/>
        <v>1199.32</v>
      </c>
      <c r="J524" s="4"/>
      <c r="K524" s="4">
        <v>1199.32</v>
      </c>
      <c r="L524" s="4"/>
      <c r="M524" s="4"/>
      <c r="N524" s="38"/>
      <c r="O524" s="38"/>
      <c r="P524" s="38"/>
      <c r="Q524" s="38"/>
      <c r="R524" s="38"/>
      <c r="S524" s="38"/>
      <c r="T524" s="38"/>
      <c r="U524" s="38"/>
    </row>
    <row r="525" spans="1:21" s="39" customFormat="1" ht="66.75" x14ac:dyDescent="0.5">
      <c r="A525" s="2">
        <f t="shared" si="94"/>
        <v>458</v>
      </c>
      <c r="B525" s="59" t="s">
        <v>1443</v>
      </c>
      <c r="C525" s="51" t="s">
        <v>1444</v>
      </c>
      <c r="D525" s="3">
        <v>2013</v>
      </c>
      <c r="E525" s="3">
        <v>2021</v>
      </c>
      <c r="F525" s="52">
        <v>26729.23</v>
      </c>
      <c r="G525" s="4">
        <v>0</v>
      </c>
      <c r="H525" s="4">
        <v>0</v>
      </c>
      <c r="I525" s="4">
        <f t="shared" si="104"/>
        <v>2332.7600000000002</v>
      </c>
      <c r="J525" s="4"/>
      <c r="K525" s="4">
        <v>2332.7600000000002</v>
      </c>
      <c r="L525" s="4"/>
      <c r="M525" s="4"/>
      <c r="N525" s="38"/>
      <c r="O525" s="38"/>
      <c r="P525" s="38"/>
      <c r="Q525" s="38"/>
      <c r="R525" s="38"/>
      <c r="S525" s="38"/>
      <c r="T525" s="38"/>
      <c r="U525" s="38"/>
    </row>
    <row r="526" spans="1:21" s="39" customFormat="1" ht="66.75" x14ac:dyDescent="0.5">
      <c r="A526" s="2">
        <f t="shared" si="94"/>
        <v>459</v>
      </c>
      <c r="B526" s="59" t="s">
        <v>1445</v>
      </c>
      <c r="C526" s="51" t="s">
        <v>1446</v>
      </c>
      <c r="D526" s="3">
        <v>2013</v>
      </c>
      <c r="E526" s="3">
        <v>2025</v>
      </c>
      <c r="F526" s="52">
        <v>36650.25</v>
      </c>
      <c r="G526" s="4">
        <v>0</v>
      </c>
      <c r="H526" s="4">
        <v>0</v>
      </c>
      <c r="I526" s="4">
        <f t="shared" si="104"/>
        <v>2587.31</v>
      </c>
      <c r="J526" s="4"/>
      <c r="K526" s="4">
        <v>2587.31</v>
      </c>
      <c r="L526" s="4"/>
      <c r="M526" s="4"/>
      <c r="N526" s="38"/>
      <c r="O526" s="38"/>
      <c r="P526" s="38"/>
      <c r="Q526" s="38"/>
      <c r="R526" s="38"/>
      <c r="S526" s="38"/>
      <c r="T526" s="38"/>
      <c r="U526" s="38"/>
    </row>
    <row r="527" spans="1:21" s="39" customFormat="1" ht="66.75" x14ac:dyDescent="0.5">
      <c r="A527" s="2">
        <f t="shared" si="94"/>
        <v>460</v>
      </c>
      <c r="B527" s="59" t="s">
        <v>1447</v>
      </c>
      <c r="C527" s="51" t="s">
        <v>1448</v>
      </c>
      <c r="D527" s="3">
        <v>2011</v>
      </c>
      <c r="E527" s="3">
        <v>2022</v>
      </c>
      <c r="F527" s="52">
        <v>3221.26</v>
      </c>
      <c r="G527" s="4">
        <v>0</v>
      </c>
      <c r="H527" s="4">
        <v>0</v>
      </c>
      <c r="I527" s="4">
        <f t="shared" si="104"/>
        <v>10</v>
      </c>
      <c r="J527" s="4"/>
      <c r="K527" s="4">
        <v>10</v>
      </c>
      <c r="L527" s="4"/>
      <c r="M527" s="4"/>
      <c r="N527" s="38"/>
      <c r="O527" s="38"/>
      <c r="P527" s="38"/>
      <c r="Q527" s="38"/>
      <c r="R527" s="38"/>
      <c r="S527" s="38"/>
      <c r="T527" s="38"/>
      <c r="U527" s="38"/>
    </row>
    <row r="528" spans="1:21" s="39" customFormat="1" ht="66.75" x14ac:dyDescent="0.5">
      <c r="A528" s="2">
        <f t="shared" si="94"/>
        <v>461</v>
      </c>
      <c r="B528" s="59" t="s">
        <v>1449</v>
      </c>
      <c r="C528" s="51" t="s">
        <v>1450</v>
      </c>
      <c r="D528" s="3">
        <v>2020</v>
      </c>
      <c r="E528" s="3">
        <v>2020</v>
      </c>
      <c r="F528" s="52">
        <v>1780.33</v>
      </c>
      <c r="G528" s="4">
        <v>0.05</v>
      </c>
      <c r="H528" s="4">
        <v>0.1</v>
      </c>
      <c r="I528" s="4">
        <f t="shared" si="104"/>
        <v>1780.33</v>
      </c>
      <c r="J528" s="4"/>
      <c r="K528" s="4">
        <v>1780.33</v>
      </c>
      <c r="L528" s="4"/>
      <c r="M528" s="4"/>
      <c r="N528" s="38"/>
      <c r="O528" s="38"/>
      <c r="P528" s="38"/>
      <c r="Q528" s="38"/>
      <c r="R528" s="38"/>
      <c r="S528" s="38"/>
      <c r="T528" s="38"/>
      <c r="U528" s="38"/>
    </row>
    <row r="529" spans="1:21" s="39" customFormat="1" ht="33.75" x14ac:dyDescent="0.5">
      <c r="A529" s="2"/>
      <c r="B529" s="61" t="s">
        <v>175</v>
      </c>
      <c r="C529" s="23"/>
      <c r="D529" s="3"/>
      <c r="E529" s="28"/>
      <c r="F529" s="26">
        <f t="shared" ref="F529:M529" si="105">SUM(F530:F533)</f>
        <v>355392.79</v>
      </c>
      <c r="G529" s="26">
        <f t="shared" si="105"/>
        <v>1.742</v>
      </c>
      <c r="H529" s="26">
        <f t="shared" si="105"/>
        <v>0.66</v>
      </c>
      <c r="I529" s="26">
        <f t="shared" si="105"/>
        <v>6767.5364</v>
      </c>
      <c r="J529" s="26">
        <f t="shared" si="105"/>
        <v>6767.5364</v>
      </c>
      <c r="K529" s="26">
        <f t="shared" si="105"/>
        <v>0</v>
      </c>
      <c r="L529" s="26">
        <f t="shared" si="105"/>
        <v>0</v>
      </c>
      <c r="M529" s="26">
        <f t="shared" si="105"/>
        <v>0</v>
      </c>
    </row>
    <row r="530" spans="1:21" s="39" customFormat="1" ht="66.75" x14ac:dyDescent="0.5">
      <c r="A530" s="2">
        <f t="shared" ref="A530:A593" si="106">IF(A529&gt;0,A529+1,A528+1)</f>
        <v>462</v>
      </c>
      <c r="B530" s="59" t="s">
        <v>1452</v>
      </c>
      <c r="C530" s="51" t="s">
        <v>1453</v>
      </c>
      <c r="D530" s="3">
        <v>2016</v>
      </c>
      <c r="E530" s="3">
        <v>2020</v>
      </c>
      <c r="F530" s="52">
        <v>6247.8</v>
      </c>
      <c r="G530" s="4">
        <v>0.74199999999999999</v>
      </c>
      <c r="H530" s="4">
        <v>0.25</v>
      </c>
      <c r="I530" s="4">
        <f t="shared" ref="I530:I533" si="107">J530+K530+L530</f>
        <v>2496.19</v>
      </c>
      <c r="J530" s="4">
        <v>2496.19</v>
      </c>
      <c r="K530" s="4"/>
      <c r="L530" s="4"/>
      <c r="M530" s="4"/>
      <c r="N530" s="38"/>
      <c r="O530" s="38"/>
      <c r="P530" s="38"/>
      <c r="Q530" s="38"/>
      <c r="R530" s="38"/>
      <c r="S530" s="38"/>
      <c r="T530" s="38"/>
      <c r="U530" s="38"/>
    </row>
    <row r="531" spans="1:21" s="39" customFormat="1" ht="66.75" x14ac:dyDescent="0.5">
      <c r="A531" s="2">
        <f t="shared" si="106"/>
        <v>463</v>
      </c>
      <c r="B531" s="59" t="s">
        <v>1465</v>
      </c>
      <c r="C531" s="51" t="s">
        <v>1466</v>
      </c>
      <c r="D531" s="3">
        <v>2016</v>
      </c>
      <c r="E531" s="3">
        <v>2025</v>
      </c>
      <c r="F531" s="52">
        <v>340438.7</v>
      </c>
      <c r="G531" s="4">
        <v>0</v>
      </c>
      <c r="H531" s="4">
        <v>0</v>
      </c>
      <c r="I531" s="4">
        <f t="shared" si="107"/>
        <v>1003.4364</v>
      </c>
      <c r="J531" s="4">
        <v>1003.4364</v>
      </c>
      <c r="K531" s="4"/>
      <c r="L531" s="4"/>
      <c r="M531" s="4"/>
      <c r="N531" s="38"/>
      <c r="O531" s="38"/>
      <c r="P531" s="38"/>
      <c r="Q531" s="38"/>
      <c r="R531" s="38"/>
      <c r="S531" s="38"/>
      <c r="T531" s="38"/>
      <c r="U531" s="38"/>
    </row>
    <row r="532" spans="1:21" s="39" customFormat="1" ht="66.75" x14ac:dyDescent="0.5">
      <c r="A532" s="2">
        <f t="shared" si="106"/>
        <v>464</v>
      </c>
      <c r="B532" s="59" t="s">
        <v>2765</v>
      </c>
      <c r="C532" s="6" t="s">
        <v>1469</v>
      </c>
      <c r="D532" s="3">
        <v>2019</v>
      </c>
      <c r="E532" s="3">
        <v>2020</v>
      </c>
      <c r="F532" s="52">
        <v>6387.86</v>
      </c>
      <c r="G532" s="4">
        <v>0.9</v>
      </c>
      <c r="H532" s="4">
        <v>0.25</v>
      </c>
      <c r="I532" s="4">
        <f t="shared" si="107"/>
        <v>1052.54</v>
      </c>
      <c r="J532" s="4">
        <v>1052.54</v>
      </c>
      <c r="K532" s="4"/>
      <c r="L532" s="4"/>
      <c r="M532" s="4"/>
      <c r="N532" s="38"/>
      <c r="O532" s="38"/>
      <c r="P532" s="38"/>
      <c r="Q532" s="38"/>
      <c r="R532" s="38"/>
      <c r="S532" s="38"/>
      <c r="T532" s="38"/>
      <c r="U532" s="38"/>
    </row>
    <row r="533" spans="1:21" s="39" customFormat="1" ht="66.75" x14ac:dyDescent="0.5">
      <c r="A533" s="2">
        <f t="shared" si="106"/>
        <v>465</v>
      </c>
      <c r="B533" s="59" t="s">
        <v>2766</v>
      </c>
      <c r="C533" s="51" t="s">
        <v>1470</v>
      </c>
      <c r="D533" s="3">
        <v>2019</v>
      </c>
      <c r="E533" s="3">
        <v>2020</v>
      </c>
      <c r="F533" s="52">
        <v>2318.4299999999998</v>
      </c>
      <c r="G533" s="4">
        <v>0.1</v>
      </c>
      <c r="H533" s="4">
        <v>0.16</v>
      </c>
      <c r="I533" s="4">
        <f t="shared" si="107"/>
        <v>2215.37</v>
      </c>
      <c r="J533" s="4">
        <v>2215.37</v>
      </c>
      <c r="K533" s="4"/>
      <c r="L533" s="4"/>
      <c r="M533" s="4"/>
      <c r="N533" s="38"/>
      <c r="O533" s="38"/>
      <c r="P533" s="38"/>
      <c r="Q533" s="38"/>
      <c r="R533" s="38"/>
      <c r="S533" s="38"/>
      <c r="T533" s="38"/>
      <c r="U533" s="38"/>
    </row>
    <row r="534" spans="1:21" s="39" customFormat="1" ht="33.75" x14ac:dyDescent="0.5">
      <c r="A534" s="2"/>
      <c r="B534" s="61" t="s">
        <v>194</v>
      </c>
      <c r="C534" s="23"/>
      <c r="D534" s="3"/>
      <c r="E534" s="28"/>
      <c r="F534" s="26">
        <f t="shared" ref="F534:M534" si="108">SUM(F535:F538)</f>
        <v>21228.240000000002</v>
      </c>
      <c r="G534" s="26">
        <f t="shared" si="108"/>
        <v>1.2849999999999999</v>
      </c>
      <c r="H534" s="26">
        <f t="shared" si="108"/>
        <v>0.57000000000000006</v>
      </c>
      <c r="I534" s="26">
        <f t="shared" si="108"/>
        <v>8576.0499999999993</v>
      </c>
      <c r="J534" s="26">
        <f t="shared" si="108"/>
        <v>8576.0499999999993</v>
      </c>
      <c r="K534" s="26">
        <f t="shared" si="108"/>
        <v>0</v>
      </c>
      <c r="L534" s="26">
        <f t="shared" si="108"/>
        <v>0</v>
      </c>
      <c r="M534" s="26">
        <f t="shared" si="108"/>
        <v>0</v>
      </c>
    </row>
    <row r="535" spans="1:21" s="39" customFormat="1" ht="66.75" x14ac:dyDescent="0.5">
      <c r="A535" s="2">
        <f t="shared" si="106"/>
        <v>466</v>
      </c>
      <c r="B535" s="59" t="s">
        <v>1471</v>
      </c>
      <c r="C535" s="51" t="s">
        <v>1472</v>
      </c>
      <c r="D535" s="3">
        <v>2016</v>
      </c>
      <c r="E535" s="3">
        <v>2020</v>
      </c>
      <c r="F535" s="52">
        <v>1989.78</v>
      </c>
      <c r="G535" s="4">
        <v>8.5000000000000006E-2</v>
      </c>
      <c r="H535" s="4">
        <v>0.16</v>
      </c>
      <c r="I535" s="4">
        <f t="shared" ref="I535:I538" si="109">J535+K535+L535</f>
        <v>446.07</v>
      </c>
      <c r="J535" s="4">
        <v>446.07</v>
      </c>
      <c r="K535" s="4"/>
      <c r="L535" s="4"/>
      <c r="M535" s="4"/>
      <c r="N535" s="38"/>
      <c r="O535" s="38"/>
      <c r="P535" s="38"/>
      <c r="Q535" s="38"/>
      <c r="R535" s="38"/>
      <c r="S535" s="38"/>
      <c r="T535" s="38"/>
      <c r="U535" s="38"/>
    </row>
    <row r="536" spans="1:21" s="39" customFormat="1" ht="66.75" x14ac:dyDescent="0.5">
      <c r="A536" s="2">
        <f t="shared" si="106"/>
        <v>467</v>
      </c>
      <c r="B536" s="59" t="s">
        <v>1483</v>
      </c>
      <c r="C536" s="51" t="s">
        <v>1484</v>
      </c>
      <c r="D536" s="3">
        <v>2017</v>
      </c>
      <c r="E536" s="3">
        <v>2020</v>
      </c>
      <c r="F536" s="52">
        <v>6769</v>
      </c>
      <c r="G536" s="4">
        <v>0.7</v>
      </c>
      <c r="H536" s="4">
        <v>0.25</v>
      </c>
      <c r="I536" s="4">
        <f t="shared" si="109"/>
        <v>3638.34</v>
      </c>
      <c r="J536" s="4">
        <v>3638.34</v>
      </c>
      <c r="K536" s="4"/>
      <c r="L536" s="4"/>
      <c r="M536" s="4"/>
      <c r="N536" s="38"/>
      <c r="O536" s="38"/>
      <c r="P536" s="38"/>
      <c r="Q536" s="38"/>
      <c r="R536" s="38"/>
      <c r="S536" s="38"/>
      <c r="T536" s="38"/>
      <c r="U536" s="38"/>
    </row>
    <row r="537" spans="1:21" s="39" customFormat="1" ht="99.75" x14ac:dyDescent="0.5">
      <c r="A537" s="2">
        <f t="shared" si="106"/>
        <v>468</v>
      </c>
      <c r="B537" s="59" t="s">
        <v>1503</v>
      </c>
      <c r="C537" s="51" t="s">
        <v>1504</v>
      </c>
      <c r="D537" s="3">
        <v>2019</v>
      </c>
      <c r="E537" s="3">
        <v>2021</v>
      </c>
      <c r="F537" s="52">
        <v>8960.92</v>
      </c>
      <c r="G537" s="4">
        <v>0</v>
      </c>
      <c r="H537" s="4">
        <v>0</v>
      </c>
      <c r="I537" s="4">
        <f t="shared" si="109"/>
        <v>1206.26</v>
      </c>
      <c r="J537" s="4">
        <v>1206.26</v>
      </c>
      <c r="K537" s="4"/>
      <c r="L537" s="4"/>
      <c r="M537" s="4"/>
      <c r="N537" s="38"/>
      <c r="O537" s="38"/>
      <c r="P537" s="38"/>
      <c r="Q537" s="38"/>
      <c r="R537" s="38"/>
      <c r="S537" s="38"/>
      <c r="T537" s="38"/>
      <c r="U537" s="38"/>
    </row>
    <row r="538" spans="1:21" s="39" customFormat="1" ht="66.75" x14ac:dyDescent="0.5">
      <c r="A538" s="2">
        <f t="shared" si="106"/>
        <v>469</v>
      </c>
      <c r="B538" s="59" t="s">
        <v>1507</v>
      </c>
      <c r="C538" s="51" t="s">
        <v>1508</v>
      </c>
      <c r="D538" s="3">
        <v>2020</v>
      </c>
      <c r="E538" s="3">
        <v>2020</v>
      </c>
      <c r="F538" s="52">
        <v>3508.54</v>
      </c>
      <c r="G538" s="4">
        <v>0.5</v>
      </c>
      <c r="H538" s="4">
        <v>0.16</v>
      </c>
      <c r="I538" s="4">
        <f t="shared" si="109"/>
        <v>3285.38</v>
      </c>
      <c r="J538" s="52">
        <v>3285.38</v>
      </c>
      <c r="K538" s="4"/>
      <c r="L538" s="4"/>
      <c r="M538" s="4"/>
      <c r="N538" s="38"/>
      <c r="O538" s="38"/>
      <c r="P538" s="38"/>
      <c r="Q538" s="38"/>
      <c r="R538" s="38"/>
      <c r="S538" s="38"/>
      <c r="T538" s="38"/>
      <c r="U538" s="38"/>
    </row>
    <row r="539" spans="1:21" s="39" customFormat="1" ht="39" customHeight="1" x14ac:dyDescent="0.5">
      <c r="A539" s="2"/>
      <c r="B539" s="20" t="s">
        <v>220</v>
      </c>
      <c r="C539" s="23"/>
      <c r="D539" s="3"/>
      <c r="E539" s="28"/>
      <c r="F539" s="26">
        <f t="shared" ref="F539:M539" si="110">SUM(F540:F543)</f>
        <v>31860.642139999996</v>
      </c>
      <c r="G539" s="26">
        <f t="shared" si="110"/>
        <v>0.4</v>
      </c>
      <c r="H539" s="26">
        <f t="shared" si="110"/>
        <v>0.5</v>
      </c>
      <c r="I539" s="26">
        <f t="shared" si="110"/>
        <v>3775.8618099999999</v>
      </c>
      <c r="J539" s="26">
        <f t="shared" si="110"/>
        <v>3775.8618099999999</v>
      </c>
      <c r="K539" s="26">
        <f t="shared" si="110"/>
        <v>0</v>
      </c>
      <c r="L539" s="26">
        <f t="shared" si="110"/>
        <v>0</v>
      </c>
      <c r="M539" s="26">
        <f t="shared" si="110"/>
        <v>0</v>
      </c>
    </row>
    <row r="540" spans="1:21" s="39" customFormat="1" ht="66.75" x14ac:dyDescent="0.5">
      <c r="A540" s="2">
        <f t="shared" si="106"/>
        <v>470</v>
      </c>
      <c r="B540" s="59" t="s">
        <v>1509</v>
      </c>
      <c r="C540" s="51" t="s">
        <v>1510</v>
      </c>
      <c r="D540" s="3">
        <v>2016</v>
      </c>
      <c r="E540" s="3">
        <v>2020</v>
      </c>
      <c r="F540" s="52">
        <v>2201.37</v>
      </c>
      <c r="G540" s="4">
        <v>0.22</v>
      </c>
      <c r="H540" s="4">
        <v>0.25</v>
      </c>
      <c r="I540" s="4">
        <f>J540+K540+L540</f>
        <v>1954.26</v>
      </c>
      <c r="J540" s="4">
        <v>1954.26</v>
      </c>
      <c r="K540" s="4"/>
      <c r="L540" s="4"/>
      <c r="M540" s="4"/>
      <c r="N540" s="38"/>
      <c r="O540" s="38"/>
      <c r="P540" s="38"/>
      <c r="Q540" s="38"/>
      <c r="R540" s="38"/>
      <c r="S540" s="38"/>
      <c r="T540" s="38"/>
      <c r="U540" s="38"/>
    </row>
    <row r="541" spans="1:21" s="39" customFormat="1" ht="66.75" x14ac:dyDescent="0.5">
      <c r="A541" s="2">
        <f t="shared" si="106"/>
        <v>471</v>
      </c>
      <c r="B541" s="59" t="s">
        <v>1511</v>
      </c>
      <c r="C541" s="51" t="s">
        <v>1512</v>
      </c>
      <c r="D541" s="3">
        <v>2016</v>
      </c>
      <c r="E541" s="3">
        <v>2020</v>
      </c>
      <c r="F541" s="52">
        <v>2561.0121400000003</v>
      </c>
      <c r="G541" s="4">
        <v>0.18</v>
      </c>
      <c r="H541" s="4">
        <v>0.25</v>
      </c>
      <c r="I541" s="4">
        <f>J541+K541+L541</f>
        <v>741.77050000000008</v>
      </c>
      <c r="J541" s="4">
        <v>741.77050000000008</v>
      </c>
      <c r="K541" s="4"/>
      <c r="L541" s="4"/>
      <c r="M541" s="4"/>
      <c r="N541" s="38"/>
      <c r="O541" s="38"/>
      <c r="P541" s="38"/>
      <c r="Q541" s="38"/>
      <c r="R541" s="38"/>
      <c r="S541" s="38"/>
      <c r="T541" s="38"/>
      <c r="U541" s="38"/>
    </row>
    <row r="542" spans="1:21" s="39" customFormat="1" ht="66.75" x14ac:dyDescent="0.5">
      <c r="A542" s="2">
        <f t="shared" si="106"/>
        <v>472</v>
      </c>
      <c r="B542" s="59" t="s">
        <v>1513</v>
      </c>
      <c r="C542" s="51" t="s">
        <v>1514</v>
      </c>
      <c r="D542" s="3">
        <v>2018</v>
      </c>
      <c r="E542" s="3">
        <v>2021</v>
      </c>
      <c r="F542" s="52">
        <v>4746.9799999999996</v>
      </c>
      <c r="G542" s="4">
        <v>0</v>
      </c>
      <c r="H542" s="4">
        <v>0</v>
      </c>
      <c r="I542" s="4">
        <f>J542+K542+L542</f>
        <v>603.1</v>
      </c>
      <c r="J542" s="4">
        <v>603.1</v>
      </c>
      <c r="K542" s="4"/>
      <c r="L542" s="4"/>
      <c r="M542" s="4"/>
      <c r="N542" s="38"/>
      <c r="O542" s="38"/>
      <c r="P542" s="38"/>
      <c r="Q542" s="38"/>
      <c r="R542" s="38"/>
      <c r="S542" s="38"/>
      <c r="T542" s="38"/>
      <c r="U542" s="38"/>
    </row>
    <row r="543" spans="1:21" s="39" customFormat="1" ht="99.75" x14ac:dyDescent="0.5">
      <c r="A543" s="2">
        <f t="shared" si="106"/>
        <v>473</v>
      </c>
      <c r="B543" s="59" t="s">
        <v>1515</v>
      </c>
      <c r="C543" s="51" t="s">
        <v>1516</v>
      </c>
      <c r="D543" s="3">
        <v>2013</v>
      </c>
      <c r="E543" s="3">
        <v>2026</v>
      </c>
      <c r="F543" s="52">
        <v>22351.279999999999</v>
      </c>
      <c r="G543" s="4">
        <v>0</v>
      </c>
      <c r="H543" s="4">
        <v>0</v>
      </c>
      <c r="I543" s="4">
        <f>J543+K543+L543</f>
        <v>476.73131000000001</v>
      </c>
      <c r="J543" s="4">
        <v>476.73131000000001</v>
      </c>
      <c r="K543" s="4"/>
      <c r="L543" s="4"/>
      <c r="M543" s="4"/>
      <c r="N543" s="38"/>
      <c r="O543" s="38"/>
      <c r="P543" s="38"/>
      <c r="Q543" s="38"/>
      <c r="R543" s="38"/>
      <c r="S543" s="38"/>
      <c r="T543" s="38"/>
      <c r="U543" s="38"/>
    </row>
    <row r="544" spans="1:21" s="39" customFormat="1" ht="47.25" customHeight="1" x14ac:dyDescent="0.5">
      <c r="A544" s="2"/>
      <c r="B544" s="20" t="s">
        <v>231</v>
      </c>
      <c r="C544" s="23"/>
      <c r="D544" s="3"/>
      <c r="E544" s="28"/>
      <c r="F544" s="26">
        <f t="shared" ref="F544:M544" si="111">SUM(F545:F546)</f>
        <v>12895.59</v>
      </c>
      <c r="G544" s="26">
        <f t="shared" si="111"/>
        <v>0</v>
      </c>
      <c r="H544" s="26">
        <f t="shared" si="111"/>
        <v>0</v>
      </c>
      <c r="I544" s="26">
        <f t="shared" si="111"/>
        <v>278.26</v>
      </c>
      <c r="J544" s="26">
        <f t="shared" si="111"/>
        <v>278.26</v>
      </c>
      <c r="K544" s="26">
        <f t="shared" si="111"/>
        <v>0</v>
      </c>
      <c r="L544" s="26">
        <f t="shared" si="111"/>
        <v>0</v>
      </c>
      <c r="M544" s="26">
        <f t="shared" si="111"/>
        <v>0</v>
      </c>
    </row>
    <row r="545" spans="1:21" s="39" customFormat="1" ht="66.75" x14ac:dyDescent="0.5">
      <c r="A545" s="2">
        <f t="shared" si="106"/>
        <v>474</v>
      </c>
      <c r="B545" s="59" t="s">
        <v>1521</v>
      </c>
      <c r="C545" s="51" t="s">
        <v>1522</v>
      </c>
      <c r="D545" s="3">
        <v>2016</v>
      </c>
      <c r="E545" s="3">
        <v>2021</v>
      </c>
      <c r="F545" s="52">
        <v>1955.62</v>
      </c>
      <c r="G545" s="4">
        <v>0</v>
      </c>
      <c r="H545" s="4">
        <v>0</v>
      </c>
      <c r="I545" s="4">
        <f>J545+K545+L545</f>
        <v>65.680000000000007</v>
      </c>
      <c r="J545" s="4">
        <v>65.680000000000007</v>
      </c>
      <c r="K545" s="4"/>
      <c r="L545" s="4"/>
      <c r="M545" s="4"/>
      <c r="N545" s="38"/>
      <c r="O545" s="38"/>
      <c r="P545" s="38"/>
      <c r="Q545" s="38"/>
      <c r="R545" s="38"/>
      <c r="S545" s="38"/>
      <c r="T545" s="38"/>
      <c r="U545" s="38"/>
    </row>
    <row r="546" spans="1:21" s="39" customFormat="1" ht="78.75" customHeight="1" x14ac:dyDescent="0.5">
      <c r="A546" s="2">
        <f t="shared" si="106"/>
        <v>475</v>
      </c>
      <c r="B546" s="65" t="s">
        <v>2767</v>
      </c>
      <c r="C546" s="51" t="s">
        <v>1523</v>
      </c>
      <c r="D546" s="3">
        <v>2018</v>
      </c>
      <c r="E546" s="3">
        <v>2021</v>
      </c>
      <c r="F546" s="52">
        <v>10939.97</v>
      </c>
      <c r="G546" s="4">
        <v>0</v>
      </c>
      <c r="H546" s="4">
        <v>0</v>
      </c>
      <c r="I546" s="4">
        <f>J546+K546+L546</f>
        <v>212.58</v>
      </c>
      <c r="J546" s="4">
        <v>212.58</v>
      </c>
      <c r="K546" s="4"/>
      <c r="L546" s="4"/>
      <c r="M546" s="4"/>
      <c r="N546" s="38"/>
      <c r="O546" s="38"/>
      <c r="P546" s="38"/>
      <c r="Q546" s="38"/>
      <c r="R546" s="38"/>
      <c r="S546" s="38"/>
      <c r="T546" s="38"/>
      <c r="U546" s="38"/>
    </row>
    <row r="547" spans="1:21" s="39" customFormat="1" ht="45" customHeight="1" x14ac:dyDescent="0.5">
      <c r="A547" s="2"/>
      <c r="B547" s="20" t="s">
        <v>1528</v>
      </c>
      <c r="C547" s="23"/>
      <c r="D547" s="3"/>
      <c r="E547" s="28"/>
      <c r="F547" s="26">
        <f t="shared" ref="F547:M547" si="112">SUM(F548:F548)</f>
        <v>3254.31</v>
      </c>
      <c r="G547" s="26">
        <f t="shared" si="112"/>
        <v>0</v>
      </c>
      <c r="H547" s="26">
        <f t="shared" si="112"/>
        <v>0</v>
      </c>
      <c r="I547" s="26">
        <f t="shared" si="112"/>
        <v>3254.31</v>
      </c>
      <c r="J547" s="26">
        <f t="shared" si="112"/>
        <v>3254.31</v>
      </c>
      <c r="K547" s="26">
        <f t="shared" si="112"/>
        <v>0</v>
      </c>
      <c r="L547" s="26">
        <f t="shared" si="112"/>
        <v>0</v>
      </c>
      <c r="M547" s="26">
        <f t="shared" si="112"/>
        <v>0</v>
      </c>
    </row>
    <row r="548" spans="1:21" s="39" customFormat="1" ht="99.75" x14ac:dyDescent="0.5">
      <c r="A548" s="2">
        <f t="shared" si="106"/>
        <v>476</v>
      </c>
      <c r="B548" s="59" t="s">
        <v>1535</v>
      </c>
      <c r="C548" s="51" t="s">
        <v>1536</v>
      </c>
      <c r="D548" s="3">
        <v>2020</v>
      </c>
      <c r="E548" s="3">
        <v>2020</v>
      </c>
      <c r="F548" s="52">
        <v>3254.31</v>
      </c>
      <c r="G548" s="4">
        <v>0</v>
      </c>
      <c r="H548" s="4">
        <v>0</v>
      </c>
      <c r="I548" s="4">
        <f>J548+K548+L548</f>
        <v>3254.31</v>
      </c>
      <c r="J548" s="4">
        <v>3254.31</v>
      </c>
      <c r="K548" s="4"/>
      <c r="L548" s="4"/>
      <c r="M548" s="4"/>
      <c r="N548" s="38"/>
      <c r="O548" s="38"/>
      <c r="P548" s="38"/>
      <c r="Q548" s="38"/>
      <c r="R548" s="38"/>
      <c r="S548" s="38"/>
      <c r="T548" s="38"/>
      <c r="U548" s="38"/>
    </row>
    <row r="549" spans="1:21" s="39" customFormat="1" ht="41.25" customHeight="1" x14ac:dyDescent="0.5">
      <c r="A549" s="2"/>
      <c r="B549" s="20" t="s">
        <v>234</v>
      </c>
      <c r="C549" s="23"/>
      <c r="D549" s="3"/>
      <c r="E549" s="28"/>
      <c r="F549" s="26">
        <f t="shared" ref="F549:M549" si="113">SUM(F550:F553)</f>
        <v>25008.29</v>
      </c>
      <c r="G549" s="26">
        <f t="shared" si="113"/>
        <v>0.82</v>
      </c>
      <c r="H549" s="26">
        <f t="shared" si="113"/>
        <v>0.5</v>
      </c>
      <c r="I549" s="26">
        <f t="shared" si="113"/>
        <v>16637.939999999999</v>
      </c>
      <c r="J549" s="26">
        <f t="shared" si="113"/>
        <v>16637.939999999999</v>
      </c>
      <c r="K549" s="26">
        <f t="shared" si="113"/>
        <v>0</v>
      </c>
      <c r="L549" s="26">
        <f t="shared" si="113"/>
        <v>0</v>
      </c>
      <c r="M549" s="26">
        <f t="shared" si="113"/>
        <v>0</v>
      </c>
    </row>
    <row r="550" spans="1:21" s="39" customFormat="1" ht="66.75" x14ac:dyDescent="0.5">
      <c r="A550" s="2">
        <f t="shared" si="106"/>
        <v>477</v>
      </c>
      <c r="B550" s="59" t="s">
        <v>1543</v>
      </c>
      <c r="C550" s="51" t="s">
        <v>1544</v>
      </c>
      <c r="D550" s="3">
        <v>2019</v>
      </c>
      <c r="E550" s="3">
        <v>2021</v>
      </c>
      <c r="F550" s="52">
        <v>8166.45</v>
      </c>
      <c r="G550" s="4">
        <v>0</v>
      </c>
      <c r="H550" s="4">
        <v>0</v>
      </c>
      <c r="I550" s="4">
        <f t="shared" ref="I550:I553" si="114">J550+K550+L550</f>
        <v>6156.45</v>
      </c>
      <c r="J550" s="4">
        <v>6156.45</v>
      </c>
      <c r="K550" s="4"/>
      <c r="L550" s="4"/>
      <c r="M550" s="4"/>
      <c r="N550" s="38"/>
      <c r="O550" s="38"/>
      <c r="P550" s="38"/>
      <c r="Q550" s="38"/>
      <c r="R550" s="38"/>
      <c r="S550" s="38"/>
      <c r="T550" s="38"/>
      <c r="U550" s="38"/>
    </row>
    <row r="551" spans="1:21" s="39" customFormat="1" ht="66.75" x14ac:dyDescent="0.5">
      <c r="A551" s="2">
        <f t="shared" si="106"/>
        <v>478</v>
      </c>
      <c r="B551" s="59" t="s">
        <v>1545</v>
      </c>
      <c r="C551" s="51" t="s">
        <v>1546</v>
      </c>
      <c r="D551" s="3">
        <v>2019</v>
      </c>
      <c r="E551" s="3">
        <v>2021</v>
      </c>
      <c r="F551" s="52">
        <v>6226.07</v>
      </c>
      <c r="G551" s="4">
        <v>0</v>
      </c>
      <c r="H551" s="4">
        <v>0</v>
      </c>
      <c r="I551" s="4">
        <f t="shared" si="114"/>
        <v>4493.4799999999996</v>
      </c>
      <c r="J551" s="4">
        <v>4493.4799999999996</v>
      </c>
      <c r="K551" s="4"/>
      <c r="L551" s="4"/>
      <c r="M551" s="4"/>
      <c r="N551" s="38"/>
      <c r="O551" s="38"/>
      <c r="P551" s="38"/>
      <c r="Q551" s="38"/>
      <c r="R551" s="38"/>
      <c r="S551" s="38"/>
      <c r="T551" s="38"/>
      <c r="U551" s="38"/>
    </row>
    <row r="552" spans="1:21" s="39" customFormat="1" ht="66.75" x14ac:dyDescent="0.5">
      <c r="A552" s="2">
        <f t="shared" si="106"/>
        <v>479</v>
      </c>
      <c r="B552" s="59" t="s">
        <v>2768</v>
      </c>
      <c r="C552" s="51" t="s">
        <v>1548</v>
      </c>
      <c r="D552" s="3">
        <v>2022</v>
      </c>
      <c r="E552" s="3">
        <v>2021</v>
      </c>
      <c r="F552" s="52">
        <v>3637.89</v>
      </c>
      <c r="G552" s="4">
        <v>0</v>
      </c>
      <c r="H552" s="4">
        <v>0</v>
      </c>
      <c r="I552" s="4">
        <f t="shared" si="114"/>
        <v>3037.89</v>
      </c>
      <c r="J552" s="4">
        <v>3037.89</v>
      </c>
      <c r="K552" s="4"/>
      <c r="L552" s="4"/>
      <c r="M552" s="4"/>
      <c r="N552" s="38"/>
      <c r="O552" s="38"/>
      <c r="P552" s="38"/>
      <c r="Q552" s="38"/>
      <c r="R552" s="38"/>
      <c r="S552" s="38"/>
      <c r="T552" s="38"/>
      <c r="U552" s="38"/>
    </row>
    <row r="553" spans="1:21" s="39" customFormat="1" ht="66.75" x14ac:dyDescent="0.5">
      <c r="A553" s="2">
        <f t="shared" si="106"/>
        <v>480</v>
      </c>
      <c r="B553" s="59" t="s">
        <v>1549</v>
      </c>
      <c r="C553" s="51" t="s">
        <v>1550</v>
      </c>
      <c r="D553" s="3">
        <v>2020</v>
      </c>
      <c r="E553" s="3">
        <v>2020</v>
      </c>
      <c r="F553" s="52">
        <v>6977.88</v>
      </c>
      <c r="G553" s="4">
        <v>0.82</v>
      </c>
      <c r="H553" s="4">
        <v>0.5</v>
      </c>
      <c r="I553" s="4">
        <f t="shared" si="114"/>
        <v>2950.12</v>
      </c>
      <c r="J553" s="4">
        <v>2950.12</v>
      </c>
      <c r="K553" s="4"/>
      <c r="L553" s="4"/>
      <c r="M553" s="4"/>
      <c r="N553" s="38"/>
      <c r="O553" s="38"/>
      <c r="P553" s="38"/>
      <c r="Q553" s="38"/>
      <c r="R553" s="38"/>
      <c r="S553" s="38"/>
      <c r="T553" s="38"/>
      <c r="U553" s="38"/>
    </row>
    <row r="554" spans="1:21" s="39" customFormat="1" ht="33.75" customHeight="1" x14ac:dyDescent="0.5">
      <c r="A554" s="2"/>
      <c r="B554" s="20" t="s">
        <v>272</v>
      </c>
      <c r="C554" s="23"/>
      <c r="D554" s="3"/>
      <c r="E554" s="28"/>
      <c r="F554" s="26">
        <f t="shared" ref="F554:M554" si="115">SUM(F555:F577)</f>
        <v>40266.349999999991</v>
      </c>
      <c r="G554" s="26">
        <f t="shared" si="115"/>
        <v>0</v>
      </c>
      <c r="H554" s="26">
        <f t="shared" si="115"/>
        <v>0</v>
      </c>
      <c r="I554" s="26">
        <f t="shared" si="115"/>
        <v>28733.414000000004</v>
      </c>
      <c r="J554" s="26">
        <f t="shared" si="115"/>
        <v>28733.414000000004</v>
      </c>
      <c r="K554" s="26">
        <f t="shared" si="115"/>
        <v>0</v>
      </c>
      <c r="L554" s="26">
        <f t="shared" si="115"/>
        <v>0</v>
      </c>
      <c r="M554" s="26">
        <f t="shared" si="115"/>
        <v>0</v>
      </c>
    </row>
    <row r="555" spans="1:21" s="39" customFormat="1" ht="66.75" x14ac:dyDescent="0.5">
      <c r="A555" s="2">
        <f t="shared" si="106"/>
        <v>481</v>
      </c>
      <c r="B555" s="59" t="s">
        <v>1551</v>
      </c>
      <c r="C555" s="51" t="s">
        <v>1552</v>
      </c>
      <c r="D555" s="3">
        <v>2016</v>
      </c>
      <c r="E555" s="3">
        <v>2021</v>
      </c>
      <c r="F555" s="52">
        <v>1878.16</v>
      </c>
      <c r="G555" s="4">
        <v>0</v>
      </c>
      <c r="H555" s="4">
        <v>0</v>
      </c>
      <c r="I555" s="4">
        <f t="shared" ref="I555:I577" si="116">J555+K555+L555</f>
        <v>1434.02</v>
      </c>
      <c r="J555" s="4">
        <v>1434.02</v>
      </c>
      <c r="K555" s="4"/>
      <c r="L555" s="4"/>
      <c r="M555" s="4"/>
      <c r="N555" s="38"/>
      <c r="O555" s="38"/>
      <c r="P555" s="38"/>
      <c r="Q555" s="38"/>
      <c r="R555" s="38"/>
      <c r="S555" s="38"/>
      <c r="T555" s="38"/>
      <c r="U555" s="38"/>
    </row>
    <row r="556" spans="1:21" s="39" customFormat="1" ht="66.75" x14ac:dyDescent="0.5">
      <c r="A556" s="2">
        <f t="shared" si="106"/>
        <v>482</v>
      </c>
      <c r="B556" s="59" t="s">
        <v>1553</v>
      </c>
      <c r="C556" s="51" t="s">
        <v>1554</v>
      </c>
      <c r="D556" s="3">
        <v>2016</v>
      </c>
      <c r="E556" s="3">
        <v>2021</v>
      </c>
      <c r="F556" s="52">
        <v>1519.25</v>
      </c>
      <c r="G556" s="4">
        <v>0</v>
      </c>
      <c r="H556" s="4">
        <v>0</v>
      </c>
      <c r="I556" s="4">
        <f t="shared" si="116"/>
        <v>1147.576</v>
      </c>
      <c r="J556" s="4">
        <v>1147.576</v>
      </c>
      <c r="K556" s="4"/>
      <c r="L556" s="4"/>
      <c r="M556" s="4"/>
      <c r="N556" s="38"/>
      <c r="O556" s="38"/>
      <c r="P556" s="38"/>
      <c r="Q556" s="38"/>
      <c r="R556" s="38"/>
      <c r="S556" s="38"/>
      <c r="T556" s="38"/>
      <c r="U556" s="38"/>
    </row>
    <row r="557" spans="1:21" s="39" customFormat="1" ht="66.75" x14ac:dyDescent="0.5">
      <c r="A557" s="2">
        <f t="shared" si="106"/>
        <v>483</v>
      </c>
      <c r="B557" s="59" t="s">
        <v>1555</v>
      </c>
      <c r="C557" s="51" t="s">
        <v>1556</v>
      </c>
      <c r="D557" s="3">
        <v>2016</v>
      </c>
      <c r="E557" s="3">
        <v>2021</v>
      </c>
      <c r="F557" s="52">
        <v>1271.8900000000001</v>
      </c>
      <c r="G557" s="4">
        <v>0</v>
      </c>
      <c r="H557" s="4">
        <v>0</v>
      </c>
      <c r="I557" s="4">
        <f t="shared" si="116"/>
        <v>949.79200000000003</v>
      </c>
      <c r="J557" s="4">
        <v>949.79200000000003</v>
      </c>
      <c r="K557" s="4"/>
      <c r="L557" s="4"/>
      <c r="M557" s="4"/>
      <c r="N557" s="38"/>
      <c r="O557" s="38"/>
      <c r="P557" s="38"/>
      <c r="Q557" s="38"/>
      <c r="R557" s="38"/>
      <c r="S557" s="38"/>
      <c r="T557" s="38"/>
      <c r="U557" s="38"/>
    </row>
    <row r="558" spans="1:21" s="39" customFormat="1" ht="66.75" x14ac:dyDescent="0.5">
      <c r="A558" s="2">
        <f t="shared" si="106"/>
        <v>484</v>
      </c>
      <c r="B558" s="59" t="s">
        <v>1557</v>
      </c>
      <c r="C558" s="51" t="s">
        <v>1558</v>
      </c>
      <c r="D558" s="3">
        <v>2016</v>
      </c>
      <c r="E558" s="3">
        <v>2021</v>
      </c>
      <c r="F558" s="52">
        <v>1784.89</v>
      </c>
      <c r="G558" s="4">
        <v>0</v>
      </c>
      <c r="H558" s="4">
        <v>0</v>
      </c>
      <c r="I558" s="4">
        <f t="shared" si="116"/>
        <v>1359.3360000000002</v>
      </c>
      <c r="J558" s="4">
        <v>1359.3360000000002</v>
      </c>
      <c r="K558" s="4"/>
      <c r="L558" s="4"/>
      <c r="M558" s="4"/>
      <c r="N558" s="38"/>
      <c r="O558" s="38"/>
      <c r="P558" s="38"/>
      <c r="Q558" s="38"/>
      <c r="R558" s="38"/>
      <c r="S558" s="38"/>
      <c r="T558" s="38"/>
      <c r="U558" s="38"/>
    </row>
    <row r="559" spans="1:21" s="39" customFormat="1" ht="66.75" x14ac:dyDescent="0.5">
      <c r="A559" s="2">
        <f t="shared" si="106"/>
        <v>485</v>
      </c>
      <c r="B559" s="59" t="s">
        <v>1559</v>
      </c>
      <c r="C559" s="51" t="s">
        <v>1560</v>
      </c>
      <c r="D559" s="3">
        <v>2016</v>
      </c>
      <c r="E559" s="3">
        <v>2021</v>
      </c>
      <c r="F559" s="52">
        <v>1607.49</v>
      </c>
      <c r="G559" s="4">
        <v>0</v>
      </c>
      <c r="H559" s="4">
        <v>0</v>
      </c>
      <c r="I559" s="4">
        <f t="shared" si="116"/>
        <v>1204.8</v>
      </c>
      <c r="J559" s="4">
        <v>1204.8</v>
      </c>
      <c r="K559" s="4"/>
      <c r="L559" s="4"/>
      <c r="M559" s="4"/>
      <c r="N559" s="38"/>
      <c r="O559" s="38"/>
      <c r="P559" s="38"/>
      <c r="Q559" s="38"/>
      <c r="R559" s="38"/>
      <c r="S559" s="38"/>
      <c r="T559" s="38"/>
      <c r="U559" s="38"/>
    </row>
    <row r="560" spans="1:21" s="39" customFormat="1" ht="66.75" x14ac:dyDescent="0.5">
      <c r="A560" s="2">
        <f t="shared" si="106"/>
        <v>486</v>
      </c>
      <c r="B560" s="59" t="s">
        <v>1561</v>
      </c>
      <c r="C560" s="51" t="s">
        <v>1562</v>
      </c>
      <c r="D560" s="3">
        <v>2016</v>
      </c>
      <c r="E560" s="3">
        <v>2021</v>
      </c>
      <c r="F560" s="52">
        <v>1346.89</v>
      </c>
      <c r="G560" s="4">
        <v>0</v>
      </c>
      <c r="H560" s="4">
        <v>0</v>
      </c>
      <c r="I560" s="4">
        <f t="shared" si="116"/>
        <v>999.12000000000012</v>
      </c>
      <c r="J560" s="4">
        <v>999.12000000000012</v>
      </c>
      <c r="K560" s="4"/>
      <c r="L560" s="4"/>
      <c r="M560" s="4"/>
      <c r="N560" s="38"/>
      <c r="O560" s="38"/>
      <c r="P560" s="38"/>
      <c r="Q560" s="38"/>
      <c r="R560" s="38"/>
      <c r="S560" s="38"/>
      <c r="T560" s="38"/>
      <c r="U560" s="38"/>
    </row>
    <row r="561" spans="1:21" s="39" customFormat="1" ht="66.75" x14ac:dyDescent="0.5">
      <c r="A561" s="2">
        <f t="shared" si="106"/>
        <v>487</v>
      </c>
      <c r="B561" s="59" t="s">
        <v>1563</v>
      </c>
      <c r="C561" s="51" t="s">
        <v>1564</v>
      </c>
      <c r="D561" s="3">
        <v>2016</v>
      </c>
      <c r="E561" s="3">
        <v>2021</v>
      </c>
      <c r="F561" s="52">
        <v>1551.7</v>
      </c>
      <c r="G561" s="4">
        <v>0</v>
      </c>
      <c r="H561" s="4">
        <v>0</v>
      </c>
      <c r="I561" s="4">
        <f t="shared" si="116"/>
        <v>1224.6400000000001</v>
      </c>
      <c r="J561" s="4">
        <v>1224.6400000000001</v>
      </c>
      <c r="K561" s="4"/>
      <c r="L561" s="4"/>
      <c r="M561" s="4"/>
      <c r="N561" s="38"/>
      <c r="O561" s="38"/>
      <c r="P561" s="38"/>
      <c r="Q561" s="38"/>
      <c r="R561" s="38"/>
      <c r="S561" s="38"/>
      <c r="T561" s="38"/>
      <c r="U561" s="38"/>
    </row>
    <row r="562" spans="1:21" s="39" customFormat="1" ht="66.75" x14ac:dyDescent="0.5">
      <c r="A562" s="2">
        <f t="shared" si="106"/>
        <v>488</v>
      </c>
      <c r="B562" s="59" t="s">
        <v>1565</v>
      </c>
      <c r="C562" s="51" t="s">
        <v>1566</v>
      </c>
      <c r="D562" s="3">
        <v>2016</v>
      </c>
      <c r="E562" s="3">
        <v>2021</v>
      </c>
      <c r="F562" s="52">
        <v>2498.96</v>
      </c>
      <c r="G562" s="4">
        <v>0</v>
      </c>
      <c r="H562" s="4">
        <v>0</v>
      </c>
      <c r="I562" s="4">
        <f t="shared" si="116"/>
        <v>1979.048</v>
      </c>
      <c r="J562" s="4">
        <v>1979.048</v>
      </c>
      <c r="K562" s="4"/>
      <c r="L562" s="4"/>
      <c r="M562" s="4"/>
      <c r="N562" s="38"/>
      <c r="O562" s="38"/>
      <c r="P562" s="38"/>
      <c r="Q562" s="38"/>
      <c r="R562" s="38"/>
      <c r="S562" s="38"/>
      <c r="T562" s="38"/>
      <c r="U562" s="38"/>
    </row>
    <row r="563" spans="1:21" s="39" customFormat="1" ht="66.75" x14ac:dyDescent="0.5">
      <c r="A563" s="2">
        <f t="shared" si="106"/>
        <v>489</v>
      </c>
      <c r="B563" s="59" t="s">
        <v>1567</v>
      </c>
      <c r="C563" s="51" t="s">
        <v>1568</v>
      </c>
      <c r="D563" s="3">
        <v>2017</v>
      </c>
      <c r="E563" s="3">
        <v>2021</v>
      </c>
      <c r="F563" s="52">
        <v>1878.16</v>
      </c>
      <c r="G563" s="4">
        <v>0</v>
      </c>
      <c r="H563" s="4">
        <v>0</v>
      </c>
      <c r="I563" s="4">
        <f t="shared" si="116"/>
        <v>1502.5280000000002</v>
      </c>
      <c r="J563" s="4">
        <v>1502.5280000000002</v>
      </c>
      <c r="K563" s="4"/>
      <c r="L563" s="4"/>
      <c r="M563" s="4"/>
      <c r="N563" s="38"/>
      <c r="O563" s="38"/>
      <c r="P563" s="38"/>
      <c r="Q563" s="38"/>
      <c r="R563" s="38"/>
      <c r="S563" s="38"/>
      <c r="T563" s="38"/>
      <c r="U563" s="38"/>
    </row>
    <row r="564" spans="1:21" s="39" customFormat="1" ht="66.75" x14ac:dyDescent="0.5">
      <c r="A564" s="2">
        <f t="shared" si="106"/>
        <v>490</v>
      </c>
      <c r="B564" s="59" t="s">
        <v>1569</v>
      </c>
      <c r="C564" s="51" t="s">
        <v>1570</v>
      </c>
      <c r="D564" s="3">
        <v>2017</v>
      </c>
      <c r="E564" s="3">
        <v>2021</v>
      </c>
      <c r="F564" s="52">
        <v>1738.26</v>
      </c>
      <c r="G564" s="4">
        <v>0</v>
      </c>
      <c r="H564" s="4">
        <v>0</v>
      </c>
      <c r="I564" s="4">
        <f t="shared" si="116"/>
        <v>1390.6080000000002</v>
      </c>
      <c r="J564" s="4">
        <v>1390.6080000000002</v>
      </c>
      <c r="K564" s="4"/>
      <c r="L564" s="4"/>
      <c r="M564" s="4"/>
      <c r="N564" s="38"/>
      <c r="O564" s="38"/>
      <c r="P564" s="38"/>
      <c r="Q564" s="38"/>
      <c r="R564" s="38"/>
      <c r="S564" s="38"/>
      <c r="T564" s="38"/>
      <c r="U564" s="38"/>
    </row>
    <row r="565" spans="1:21" s="39" customFormat="1" ht="66.75" x14ac:dyDescent="0.5">
      <c r="A565" s="2">
        <f t="shared" si="106"/>
        <v>491</v>
      </c>
      <c r="B565" s="59" t="s">
        <v>1571</v>
      </c>
      <c r="C565" s="51" t="s">
        <v>1572</v>
      </c>
      <c r="D565" s="3">
        <v>2017</v>
      </c>
      <c r="E565" s="3">
        <v>2021</v>
      </c>
      <c r="F565" s="52">
        <v>1598.35</v>
      </c>
      <c r="G565" s="4">
        <v>0</v>
      </c>
      <c r="H565" s="4">
        <v>0</v>
      </c>
      <c r="I565" s="4">
        <f t="shared" si="116"/>
        <v>1278.68</v>
      </c>
      <c r="J565" s="4">
        <v>1278.68</v>
      </c>
      <c r="K565" s="4"/>
      <c r="L565" s="4"/>
      <c r="M565" s="4"/>
      <c r="N565" s="38"/>
      <c r="O565" s="38"/>
      <c r="P565" s="38"/>
      <c r="Q565" s="38"/>
      <c r="R565" s="38"/>
      <c r="S565" s="38"/>
      <c r="T565" s="38"/>
      <c r="U565" s="38"/>
    </row>
    <row r="566" spans="1:21" s="39" customFormat="1" ht="66.75" x14ac:dyDescent="0.5">
      <c r="A566" s="2">
        <f t="shared" si="106"/>
        <v>492</v>
      </c>
      <c r="B566" s="59" t="s">
        <v>1573</v>
      </c>
      <c r="C566" s="51" t="s">
        <v>1574</v>
      </c>
      <c r="D566" s="3">
        <v>2017</v>
      </c>
      <c r="E566" s="3">
        <v>2021</v>
      </c>
      <c r="F566" s="52">
        <v>1598.35</v>
      </c>
      <c r="G566" s="4">
        <v>0</v>
      </c>
      <c r="H566" s="4">
        <v>0</v>
      </c>
      <c r="I566" s="4">
        <f t="shared" si="116"/>
        <v>1278.68</v>
      </c>
      <c r="J566" s="4">
        <v>1278.68</v>
      </c>
      <c r="K566" s="4"/>
      <c r="L566" s="4"/>
      <c r="M566" s="4"/>
      <c r="N566" s="38"/>
      <c r="O566" s="38"/>
      <c r="P566" s="38"/>
      <c r="Q566" s="38"/>
      <c r="R566" s="38"/>
      <c r="S566" s="38"/>
      <c r="T566" s="38"/>
      <c r="U566" s="38"/>
    </row>
    <row r="567" spans="1:21" s="39" customFormat="1" ht="66.75" x14ac:dyDescent="0.5">
      <c r="A567" s="2">
        <f t="shared" si="106"/>
        <v>493</v>
      </c>
      <c r="B567" s="59" t="s">
        <v>1575</v>
      </c>
      <c r="C567" s="51" t="s">
        <v>1576</v>
      </c>
      <c r="D567" s="3">
        <v>2017</v>
      </c>
      <c r="E567" s="3">
        <v>2021</v>
      </c>
      <c r="F567" s="52">
        <v>1374.22</v>
      </c>
      <c r="G567" s="4">
        <v>0</v>
      </c>
      <c r="H567" s="4">
        <v>0</v>
      </c>
      <c r="I567" s="4">
        <f t="shared" si="116"/>
        <v>1099.376</v>
      </c>
      <c r="J567" s="4">
        <v>1099.376</v>
      </c>
      <c r="K567" s="4"/>
      <c r="L567" s="4"/>
      <c r="M567" s="4"/>
      <c r="N567" s="38"/>
      <c r="O567" s="38"/>
      <c r="P567" s="38"/>
      <c r="Q567" s="38"/>
      <c r="R567" s="38"/>
      <c r="S567" s="38"/>
      <c r="T567" s="38"/>
      <c r="U567" s="38"/>
    </row>
    <row r="568" spans="1:21" s="39" customFormat="1" ht="66.75" x14ac:dyDescent="0.5">
      <c r="A568" s="2">
        <f t="shared" si="106"/>
        <v>494</v>
      </c>
      <c r="B568" s="59" t="s">
        <v>1577</v>
      </c>
      <c r="C568" s="51" t="s">
        <v>1578</v>
      </c>
      <c r="D568" s="3">
        <v>2017</v>
      </c>
      <c r="E568" s="3">
        <v>2021</v>
      </c>
      <c r="F568" s="52">
        <v>1784.89</v>
      </c>
      <c r="G568" s="4">
        <v>0</v>
      </c>
      <c r="H568" s="4">
        <v>0</v>
      </c>
      <c r="I568" s="4">
        <f t="shared" si="116"/>
        <v>1427.9120000000003</v>
      </c>
      <c r="J568" s="4">
        <v>1427.9120000000003</v>
      </c>
      <c r="K568" s="4"/>
      <c r="L568" s="4"/>
      <c r="M568" s="4"/>
      <c r="N568" s="38"/>
      <c r="O568" s="38"/>
      <c r="P568" s="38"/>
      <c r="Q568" s="38"/>
      <c r="R568" s="38"/>
      <c r="S568" s="38"/>
      <c r="T568" s="38"/>
      <c r="U568" s="38"/>
    </row>
    <row r="569" spans="1:21" s="39" customFormat="1" ht="66.75" x14ac:dyDescent="0.5">
      <c r="A569" s="2">
        <f t="shared" si="106"/>
        <v>495</v>
      </c>
      <c r="B569" s="59" t="s">
        <v>1579</v>
      </c>
      <c r="C569" s="51" t="s">
        <v>1580</v>
      </c>
      <c r="D569" s="3">
        <v>2018</v>
      </c>
      <c r="E569" s="3">
        <v>2021</v>
      </c>
      <c r="F569" s="52">
        <v>1458.44</v>
      </c>
      <c r="G569" s="4">
        <v>0</v>
      </c>
      <c r="H569" s="4">
        <v>0</v>
      </c>
      <c r="I569" s="4">
        <f t="shared" si="116"/>
        <v>1085.68</v>
      </c>
      <c r="J569" s="4">
        <v>1085.68</v>
      </c>
      <c r="K569" s="4"/>
      <c r="L569" s="4"/>
      <c r="M569" s="4"/>
      <c r="N569" s="38"/>
      <c r="O569" s="38"/>
      <c r="P569" s="38"/>
      <c r="Q569" s="38"/>
      <c r="R569" s="38"/>
      <c r="S569" s="38"/>
      <c r="T569" s="38"/>
      <c r="U569" s="38"/>
    </row>
    <row r="570" spans="1:21" s="39" customFormat="1" ht="66.75" x14ac:dyDescent="0.5">
      <c r="A570" s="2">
        <f t="shared" si="106"/>
        <v>496</v>
      </c>
      <c r="B570" s="59" t="s">
        <v>1581</v>
      </c>
      <c r="C570" s="51" t="s">
        <v>1582</v>
      </c>
      <c r="D570" s="3">
        <v>2018</v>
      </c>
      <c r="E570" s="3">
        <v>2021</v>
      </c>
      <c r="F570" s="52">
        <v>1458.44</v>
      </c>
      <c r="G570" s="4">
        <v>0</v>
      </c>
      <c r="H570" s="4">
        <v>0</v>
      </c>
      <c r="I570" s="4">
        <f t="shared" si="116"/>
        <v>1166.7520000000002</v>
      </c>
      <c r="J570" s="4">
        <v>1166.7520000000002</v>
      </c>
      <c r="K570" s="4"/>
      <c r="L570" s="4"/>
      <c r="M570" s="4"/>
      <c r="N570" s="38"/>
      <c r="O570" s="38"/>
      <c r="P570" s="38"/>
      <c r="Q570" s="38"/>
      <c r="R570" s="38"/>
      <c r="S570" s="38"/>
      <c r="T570" s="38"/>
      <c r="U570" s="38"/>
    </row>
    <row r="571" spans="1:21" s="39" customFormat="1" ht="66.75" x14ac:dyDescent="0.5">
      <c r="A571" s="2">
        <f t="shared" si="106"/>
        <v>497</v>
      </c>
      <c r="B571" s="59" t="s">
        <v>1583</v>
      </c>
      <c r="C571" s="51" t="s">
        <v>1584</v>
      </c>
      <c r="D571" s="3">
        <v>2018</v>
      </c>
      <c r="E571" s="3">
        <v>2021</v>
      </c>
      <c r="F571" s="52">
        <v>1271.8900000000001</v>
      </c>
      <c r="G571" s="4">
        <v>0</v>
      </c>
      <c r="H571" s="4">
        <v>0</v>
      </c>
      <c r="I571" s="4">
        <f t="shared" si="116"/>
        <v>1017.5120000000002</v>
      </c>
      <c r="J571" s="4">
        <v>1017.5120000000002</v>
      </c>
      <c r="K571" s="4"/>
      <c r="L571" s="4"/>
      <c r="M571" s="4"/>
      <c r="N571" s="38"/>
      <c r="O571" s="38"/>
      <c r="P571" s="38"/>
      <c r="Q571" s="38"/>
      <c r="R571" s="38"/>
      <c r="S571" s="38"/>
      <c r="T571" s="38"/>
      <c r="U571" s="38"/>
    </row>
    <row r="572" spans="1:21" s="39" customFormat="1" ht="66.75" x14ac:dyDescent="0.5">
      <c r="A572" s="2">
        <f t="shared" si="106"/>
        <v>498</v>
      </c>
      <c r="B572" s="59" t="s">
        <v>1585</v>
      </c>
      <c r="C572" s="51" t="s">
        <v>1586</v>
      </c>
      <c r="D572" s="3">
        <v>2018</v>
      </c>
      <c r="E572" s="3">
        <v>2021</v>
      </c>
      <c r="F572" s="52">
        <v>1598.35</v>
      </c>
      <c r="G572" s="4">
        <v>0</v>
      </c>
      <c r="H572" s="4">
        <v>0</v>
      </c>
      <c r="I572" s="4">
        <f t="shared" si="116"/>
        <v>1278.68</v>
      </c>
      <c r="J572" s="4">
        <v>1278.68</v>
      </c>
      <c r="K572" s="4"/>
      <c r="L572" s="4"/>
      <c r="M572" s="4"/>
      <c r="N572" s="38"/>
      <c r="O572" s="38"/>
      <c r="P572" s="38"/>
      <c r="Q572" s="38"/>
      <c r="R572" s="38"/>
      <c r="S572" s="38"/>
      <c r="T572" s="38"/>
      <c r="U572" s="38"/>
    </row>
    <row r="573" spans="1:21" s="39" customFormat="1" ht="66.75" x14ac:dyDescent="0.5">
      <c r="A573" s="2">
        <f t="shared" si="106"/>
        <v>499</v>
      </c>
      <c r="B573" s="59" t="s">
        <v>1587</v>
      </c>
      <c r="C573" s="51" t="s">
        <v>1588</v>
      </c>
      <c r="D573" s="3">
        <v>2018</v>
      </c>
      <c r="E573" s="3">
        <v>2021</v>
      </c>
      <c r="F573" s="52">
        <v>1411.79</v>
      </c>
      <c r="G573" s="4">
        <v>0</v>
      </c>
      <c r="H573" s="4">
        <v>0</v>
      </c>
      <c r="I573" s="4">
        <f t="shared" si="116"/>
        <v>1129.432</v>
      </c>
      <c r="J573" s="4">
        <v>1129.432</v>
      </c>
      <c r="K573" s="4"/>
      <c r="L573" s="4"/>
      <c r="M573" s="4"/>
      <c r="N573" s="38"/>
      <c r="O573" s="38"/>
      <c r="P573" s="38"/>
      <c r="Q573" s="38"/>
      <c r="R573" s="38"/>
      <c r="S573" s="38"/>
      <c r="T573" s="38"/>
      <c r="U573" s="38"/>
    </row>
    <row r="574" spans="1:21" s="39" customFormat="1" ht="66.75" x14ac:dyDescent="0.5">
      <c r="A574" s="2">
        <f t="shared" si="106"/>
        <v>500</v>
      </c>
      <c r="B574" s="59" t="s">
        <v>1589</v>
      </c>
      <c r="C574" s="51" t="s">
        <v>1590</v>
      </c>
      <c r="D574" s="3">
        <v>2018</v>
      </c>
      <c r="E574" s="3">
        <v>2021</v>
      </c>
      <c r="F574" s="52">
        <v>1644.99</v>
      </c>
      <c r="G574" s="4">
        <v>0</v>
      </c>
      <c r="H574" s="4">
        <v>0</v>
      </c>
      <c r="I574" s="4">
        <f t="shared" si="116"/>
        <v>1315.9920000000002</v>
      </c>
      <c r="J574" s="4">
        <v>1315.9920000000002</v>
      </c>
      <c r="K574" s="4"/>
      <c r="L574" s="4"/>
      <c r="M574" s="4"/>
      <c r="N574" s="38"/>
      <c r="O574" s="38"/>
      <c r="P574" s="38"/>
      <c r="Q574" s="38"/>
      <c r="R574" s="38"/>
      <c r="S574" s="38"/>
      <c r="T574" s="38"/>
      <c r="U574" s="38"/>
    </row>
    <row r="575" spans="1:21" s="39" customFormat="1" ht="66.75" x14ac:dyDescent="0.5">
      <c r="A575" s="2">
        <f t="shared" si="106"/>
        <v>501</v>
      </c>
      <c r="B575" s="59" t="s">
        <v>1591</v>
      </c>
      <c r="C575" s="51" t="s">
        <v>1592</v>
      </c>
      <c r="D575" s="3">
        <v>2018</v>
      </c>
      <c r="E575" s="3">
        <v>2021</v>
      </c>
      <c r="F575" s="52">
        <v>1971.45</v>
      </c>
      <c r="G575" s="4">
        <v>0</v>
      </c>
      <c r="H575" s="4">
        <v>0</v>
      </c>
      <c r="I575" s="4">
        <f t="shared" si="116"/>
        <v>1577.16</v>
      </c>
      <c r="J575" s="4">
        <v>1577.16</v>
      </c>
      <c r="K575" s="4"/>
      <c r="L575" s="4"/>
      <c r="M575" s="4"/>
      <c r="N575" s="38"/>
      <c r="O575" s="38"/>
      <c r="P575" s="38"/>
      <c r="Q575" s="38"/>
      <c r="R575" s="38"/>
      <c r="S575" s="38"/>
      <c r="T575" s="38"/>
      <c r="U575" s="38"/>
    </row>
    <row r="576" spans="1:21" s="39" customFormat="1" ht="66.75" x14ac:dyDescent="0.5">
      <c r="A576" s="2">
        <f t="shared" si="106"/>
        <v>502</v>
      </c>
      <c r="B576" s="59" t="s">
        <v>1593</v>
      </c>
      <c r="C576" s="51" t="s">
        <v>1594</v>
      </c>
      <c r="D576" s="3">
        <v>2018</v>
      </c>
      <c r="E576" s="3">
        <v>2021</v>
      </c>
      <c r="F576" s="52">
        <v>1971.45</v>
      </c>
      <c r="G576" s="4">
        <v>0</v>
      </c>
      <c r="H576" s="4">
        <v>0</v>
      </c>
      <c r="I576" s="4">
        <f t="shared" si="116"/>
        <v>1577.16</v>
      </c>
      <c r="J576" s="4">
        <v>1577.16</v>
      </c>
      <c r="K576" s="4"/>
      <c r="L576" s="4"/>
      <c r="M576" s="4"/>
      <c r="N576" s="38"/>
      <c r="O576" s="38"/>
      <c r="P576" s="38"/>
      <c r="Q576" s="38"/>
      <c r="R576" s="38"/>
      <c r="S576" s="38"/>
      <c r="T576" s="38"/>
      <c r="U576" s="38"/>
    </row>
    <row r="577" spans="1:21" s="39" customFormat="1" ht="66.75" x14ac:dyDescent="0.5">
      <c r="A577" s="2">
        <f t="shared" si="106"/>
        <v>503</v>
      </c>
      <c r="B577" s="59" t="s">
        <v>1601</v>
      </c>
      <c r="C577" s="51" t="s">
        <v>1602</v>
      </c>
      <c r="D577" s="3">
        <v>2013</v>
      </c>
      <c r="E577" s="3">
        <v>2021</v>
      </c>
      <c r="F577" s="52">
        <v>4048.09</v>
      </c>
      <c r="G577" s="4">
        <v>0</v>
      </c>
      <c r="H577" s="4">
        <v>0</v>
      </c>
      <c r="I577" s="4">
        <f t="shared" si="116"/>
        <v>308.93</v>
      </c>
      <c r="J577" s="4">
        <v>308.93</v>
      </c>
      <c r="K577" s="4"/>
      <c r="L577" s="4"/>
      <c r="M577" s="4"/>
      <c r="N577" s="38"/>
      <c r="O577" s="38"/>
      <c r="P577" s="38"/>
      <c r="Q577" s="38"/>
      <c r="R577" s="38"/>
      <c r="S577" s="38"/>
      <c r="T577" s="38"/>
      <c r="U577" s="38"/>
    </row>
    <row r="578" spans="1:21" s="39" customFormat="1" ht="48.75" customHeight="1" x14ac:dyDescent="0.5">
      <c r="A578" s="2"/>
      <c r="B578" s="20" t="s">
        <v>281</v>
      </c>
      <c r="C578" s="23"/>
      <c r="D578" s="3"/>
      <c r="E578" s="28"/>
      <c r="F578" s="26">
        <f t="shared" ref="F578:M578" si="117">SUM(F579:F585)</f>
        <v>47281.99338</v>
      </c>
      <c r="G578" s="26">
        <f t="shared" si="117"/>
        <v>0.92569999999999986</v>
      </c>
      <c r="H578" s="26">
        <f t="shared" si="117"/>
        <v>1.3</v>
      </c>
      <c r="I578" s="26">
        <f t="shared" si="117"/>
        <v>14697.6415</v>
      </c>
      <c r="J578" s="26">
        <f t="shared" si="117"/>
        <v>14697.6415</v>
      </c>
      <c r="K578" s="26">
        <f t="shared" si="117"/>
        <v>0</v>
      </c>
      <c r="L578" s="26">
        <f t="shared" si="117"/>
        <v>0</v>
      </c>
      <c r="M578" s="26">
        <f t="shared" si="117"/>
        <v>0</v>
      </c>
    </row>
    <row r="579" spans="1:21" s="39" customFormat="1" ht="66.75" x14ac:dyDescent="0.5">
      <c r="A579" s="2">
        <f t="shared" si="106"/>
        <v>504</v>
      </c>
      <c r="B579" s="59" t="s">
        <v>1605</v>
      </c>
      <c r="C579" s="51" t="s">
        <v>1606</v>
      </c>
      <c r="D579" s="3">
        <v>2018</v>
      </c>
      <c r="E579" s="3">
        <v>2020</v>
      </c>
      <c r="F579" s="52">
        <v>3156.9</v>
      </c>
      <c r="G579" s="4">
        <v>0.3</v>
      </c>
      <c r="H579" s="4">
        <v>0.25</v>
      </c>
      <c r="I579" s="4">
        <f t="shared" ref="I579:I585" si="118">J579+K579+L579</f>
        <v>2709.94</v>
      </c>
      <c r="J579" s="4">
        <v>2709.94</v>
      </c>
      <c r="K579" s="4"/>
      <c r="L579" s="4"/>
      <c r="M579" s="4"/>
      <c r="N579" s="38"/>
      <c r="O579" s="38"/>
      <c r="P579" s="38"/>
      <c r="Q579" s="38"/>
      <c r="R579" s="38"/>
      <c r="S579" s="38"/>
      <c r="T579" s="38"/>
      <c r="U579" s="38"/>
    </row>
    <row r="580" spans="1:21" s="39" customFormat="1" ht="66.75" x14ac:dyDescent="0.5">
      <c r="A580" s="2">
        <f t="shared" si="106"/>
        <v>505</v>
      </c>
      <c r="B580" s="59" t="s">
        <v>1607</v>
      </c>
      <c r="C580" s="51" t="s">
        <v>1608</v>
      </c>
      <c r="D580" s="3">
        <v>2019</v>
      </c>
      <c r="E580" s="3">
        <v>2020</v>
      </c>
      <c r="F580" s="52">
        <v>2449.5740699999997</v>
      </c>
      <c r="G580" s="4">
        <v>0.04</v>
      </c>
      <c r="H580" s="4">
        <v>0</v>
      </c>
      <c r="I580" s="4">
        <f t="shared" si="118"/>
        <v>461.20800000000003</v>
      </c>
      <c r="J580" s="4">
        <v>461.20800000000003</v>
      </c>
      <c r="K580" s="4"/>
      <c r="L580" s="4"/>
      <c r="M580" s="4"/>
      <c r="N580" s="38"/>
      <c r="O580" s="38"/>
      <c r="P580" s="38"/>
      <c r="Q580" s="38"/>
      <c r="R580" s="38"/>
      <c r="S580" s="38"/>
      <c r="T580" s="38"/>
      <c r="U580" s="38"/>
    </row>
    <row r="581" spans="1:21" s="39" customFormat="1" ht="66.75" x14ac:dyDescent="0.5">
      <c r="A581" s="2">
        <f t="shared" si="106"/>
        <v>506</v>
      </c>
      <c r="B581" s="59" t="s">
        <v>1609</v>
      </c>
      <c r="C581" s="51" t="s">
        <v>1610</v>
      </c>
      <c r="D581" s="3">
        <v>2019</v>
      </c>
      <c r="E581" s="3">
        <v>2021</v>
      </c>
      <c r="F581" s="52">
        <v>7753.38</v>
      </c>
      <c r="G581" s="4">
        <v>0</v>
      </c>
      <c r="H581" s="4">
        <v>0</v>
      </c>
      <c r="I581" s="4">
        <f t="shared" si="118"/>
        <v>1307.73</v>
      </c>
      <c r="J581" s="4">
        <v>1307.73</v>
      </c>
      <c r="K581" s="4"/>
      <c r="L581" s="4"/>
      <c r="M581" s="4"/>
      <c r="N581" s="38"/>
      <c r="O581" s="38"/>
      <c r="P581" s="38"/>
      <c r="Q581" s="38"/>
      <c r="R581" s="38"/>
      <c r="S581" s="38"/>
      <c r="T581" s="38"/>
      <c r="U581" s="38"/>
    </row>
    <row r="582" spans="1:21" s="39" customFormat="1" ht="66.75" x14ac:dyDescent="0.5">
      <c r="A582" s="2">
        <f t="shared" si="106"/>
        <v>507</v>
      </c>
      <c r="B582" s="59" t="s">
        <v>1617</v>
      </c>
      <c r="C582" s="51" t="s">
        <v>1618</v>
      </c>
      <c r="D582" s="3">
        <v>2018</v>
      </c>
      <c r="E582" s="3">
        <v>2020</v>
      </c>
      <c r="F582" s="52">
        <v>4468.5193099999997</v>
      </c>
      <c r="G582" s="4">
        <v>0.12769999999999998</v>
      </c>
      <c r="H582" s="4">
        <v>0.25</v>
      </c>
      <c r="I582" s="4">
        <f t="shared" si="118"/>
        <v>709.20349999999996</v>
      </c>
      <c r="J582" s="4">
        <v>709.20349999999996</v>
      </c>
      <c r="K582" s="4"/>
      <c r="L582" s="4"/>
      <c r="M582" s="4"/>
      <c r="N582" s="38"/>
      <c r="O582" s="38"/>
      <c r="P582" s="38"/>
      <c r="Q582" s="38"/>
      <c r="R582" s="38"/>
      <c r="S582" s="38"/>
      <c r="T582" s="38"/>
      <c r="U582" s="38"/>
    </row>
    <row r="583" spans="1:21" s="39" customFormat="1" ht="66.75" x14ac:dyDescent="0.5">
      <c r="A583" s="2">
        <f t="shared" si="106"/>
        <v>508</v>
      </c>
      <c r="B583" s="59" t="s">
        <v>1619</v>
      </c>
      <c r="C583" s="51" t="s">
        <v>1620</v>
      </c>
      <c r="D583" s="3">
        <v>2018</v>
      </c>
      <c r="E583" s="3">
        <v>2020</v>
      </c>
      <c r="F583" s="52">
        <v>3472.41</v>
      </c>
      <c r="G583" s="4">
        <v>0.35799999999999998</v>
      </c>
      <c r="H583" s="4">
        <v>0.4</v>
      </c>
      <c r="I583" s="4">
        <f t="shared" si="118"/>
        <v>2403.5</v>
      </c>
      <c r="J583" s="4">
        <v>2403.5</v>
      </c>
      <c r="K583" s="4"/>
      <c r="L583" s="4"/>
      <c r="M583" s="4"/>
      <c r="N583" s="38"/>
      <c r="O583" s="38"/>
      <c r="P583" s="38"/>
      <c r="Q583" s="38"/>
      <c r="R583" s="38"/>
      <c r="S583" s="38"/>
      <c r="T583" s="38"/>
      <c r="U583" s="38"/>
    </row>
    <row r="584" spans="1:21" s="39" customFormat="1" ht="99.75" x14ac:dyDescent="0.5">
      <c r="A584" s="2">
        <f t="shared" si="106"/>
        <v>509</v>
      </c>
      <c r="B584" s="59" t="s">
        <v>1621</v>
      </c>
      <c r="C584" s="51" t="s">
        <v>1622</v>
      </c>
      <c r="D584" s="3">
        <v>2020</v>
      </c>
      <c r="E584" s="3">
        <v>2020</v>
      </c>
      <c r="F584" s="52">
        <v>3113.25</v>
      </c>
      <c r="G584" s="4">
        <v>0.1</v>
      </c>
      <c r="H584" s="4">
        <v>0.4</v>
      </c>
      <c r="I584" s="4">
        <f t="shared" si="118"/>
        <v>2881.73</v>
      </c>
      <c r="J584" s="4">
        <v>2881.73</v>
      </c>
      <c r="K584" s="4"/>
      <c r="L584" s="4"/>
      <c r="M584" s="4"/>
      <c r="N584" s="38"/>
      <c r="O584" s="38"/>
      <c r="P584" s="38"/>
      <c r="Q584" s="38"/>
      <c r="R584" s="38"/>
      <c r="S584" s="38"/>
      <c r="T584" s="38"/>
      <c r="U584" s="38"/>
    </row>
    <row r="585" spans="1:21" s="39" customFormat="1" ht="66.75" x14ac:dyDescent="0.5">
      <c r="A585" s="2">
        <f t="shared" si="106"/>
        <v>510</v>
      </c>
      <c r="B585" s="59" t="s">
        <v>2769</v>
      </c>
      <c r="C585" s="51" t="s">
        <v>1623</v>
      </c>
      <c r="D585" s="3">
        <v>2020</v>
      </c>
      <c r="E585" s="3">
        <v>2021</v>
      </c>
      <c r="F585" s="52">
        <v>22867.96</v>
      </c>
      <c r="G585" s="4">
        <v>0</v>
      </c>
      <c r="H585" s="4">
        <v>0</v>
      </c>
      <c r="I585" s="4">
        <f t="shared" si="118"/>
        <v>4224.33</v>
      </c>
      <c r="J585" s="4">
        <v>4224.33</v>
      </c>
      <c r="K585" s="4"/>
      <c r="L585" s="4"/>
      <c r="M585" s="4"/>
      <c r="N585" s="38"/>
      <c r="O585" s="38"/>
      <c r="P585" s="38"/>
      <c r="Q585" s="38"/>
      <c r="R585" s="38"/>
      <c r="S585" s="38"/>
      <c r="T585" s="38"/>
      <c r="U585" s="38"/>
    </row>
    <row r="586" spans="1:21" s="39" customFormat="1" ht="45" customHeight="1" x14ac:dyDescent="0.5">
      <c r="A586" s="2"/>
      <c r="B586" s="20" t="s">
        <v>913</v>
      </c>
      <c r="C586" s="23"/>
      <c r="D586" s="3"/>
      <c r="E586" s="28"/>
      <c r="F586" s="26">
        <f t="shared" ref="F586:M586" si="119">SUM(F587:F587)</f>
        <v>1158</v>
      </c>
      <c r="G586" s="26">
        <f t="shared" si="119"/>
        <v>0</v>
      </c>
      <c r="H586" s="26">
        <f t="shared" si="119"/>
        <v>0</v>
      </c>
      <c r="I586" s="26">
        <f t="shared" si="119"/>
        <v>1026.03</v>
      </c>
      <c r="J586" s="26">
        <f t="shared" si="119"/>
        <v>1026.03</v>
      </c>
      <c r="K586" s="26">
        <f t="shared" si="119"/>
        <v>0</v>
      </c>
      <c r="L586" s="26">
        <f t="shared" si="119"/>
        <v>0</v>
      </c>
      <c r="M586" s="26">
        <f t="shared" si="119"/>
        <v>0</v>
      </c>
    </row>
    <row r="587" spans="1:21" s="39" customFormat="1" ht="99.75" x14ac:dyDescent="0.5">
      <c r="A587" s="2">
        <f t="shared" si="106"/>
        <v>511</v>
      </c>
      <c r="B587" s="59" t="s">
        <v>1625</v>
      </c>
      <c r="C587" s="51" t="s">
        <v>1626</v>
      </c>
      <c r="D587" s="3">
        <v>2018</v>
      </c>
      <c r="E587" s="3">
        <v>2020</v>
      </c>
      <c r="F587" s="52">
        <v>1158</v>
      </c>
      <c r="G587" s="4">
        <v>0</v>
      </c>
      <c r="H587" s="4">
        <v>0</v>
      </c>
      <c r="I587" s="4">
        <f>J587+K587+L587</f>
        <v>1026.03</v>
      </c>
      <c r="J587" s="4">
        <v>1026.03</v>
      </c>
      <c r="K587" s="4"/>
      <c r="L587" s="4"/>
      <c r="M587" s="4"/>
      <c r="N587" s="38"/>
      <c r="O587" s="38"/>
      <c r="P587" s="38"/>
      <c r="Q587" s="38"/>
      <c r="R587" s="38"/>
      <c r="S587" s="38"/>
      <c r="T587" s="38"/>
      <c r="U587" s="38"/>
    </row>
    <row r="588" spans="1:21" s="39" customFormat="1" ht="43.5" customHeight="1" x14ac:dyDescent="0.5">
      <c r="A588" s="2"/>
      <c r="B588" s="20" t="s">
        <v>337</v>
      </c>
      <c r="C588" s="23"/>
      <c r="D588" s="3"/>
      <c r="E588" s="28"/>
      <c r="F588" s="26">
        <f t="shared" ref="F588:M588" si="120">SUM(F589:F596)</f>
        <v>118741.62</v>
      </c>
      <c r="G588" s="26">
        <f t="shared" si="120"/>
        <v>0.12</v>
      </c>
      <c r="H588" s="26">
        <f t="shared" si="120"/>
        <v>0.26600000000000001</v>
      </c>
      <c r="I588" s="26">
        <f t="shared" si="120"/>
        <v>41065.357637333604</v>
      </c>
      <c r="J588" s="26">
        <f t="shared" si="120"/>
        <v>41065.357637333604</v>
      </c>
      <c r="K588" s="26">
        <f t="shared" si="120"/>
        <v>0</v>
      </c>
      <c r="L588" s="26">
        <f t="shared" si="120"/>
        <v>0</v>
      </c>
      <c r="M588" s="26">
        <f t="shared" si="120"/>
        <v>0</v>
      </c>
    </row>
    <row r="589" spans="1:21" s="8" customFormat="1" ht="66" x14ac:dyDescent="0.45">
      <c r="A589" s="3">
        <f t="shared" si="106"/>
        <v>512</v>
      </c>
      <c r="B589" s="59" t="s">
        <v>1631</v>
      </c>
      <c r="C589" s="3" t="s">
        <v>1632</v>
      </c>
      <c r="D589" s="3">
        <v>2018</v>
      </c>
      <c r="E589" s="3">
        <v>2020</v>
      </c>
      <c r="F589" s="52">
        <v>47068.58</v>
      </c>
      <c r="G589" s="52">
        <v>0</v>
      </c>
      <c r="H589" s="52">
        <v>0</v>
      </c>
      <c r="I589" s="52">
        <f t="shared" ref="I589:I596" si="121">J589+K589+L589</f>
        <v>1188.2665300000008</v>
      </c>
      <c r="J589" s="52">
        <v>1188.2665300000008</v>
      </c>
      <c r="K589" s="52"/>
      <c r="L589" s="52"/>
      <c r="M589" s="52"/>
      <c r="N589" s="7"/>
      <c r="O589" s="7"/>
      <c r="P589" s="7"/>
      <c r="Q589" s="7"/>
      <c r="R589" s="7"/>
      <c r="S589" s="7"/>
      <c r="T589" s="7"/>
      <c r="U589" s="7"/>
    </row>
    <row r="590" spans="1:21" s="39" customFormat="1" ht="66.75" x14ac:dyDescent="0.5">
      <c r="A590" s="2">
        <f t="shared" si="106"/>
        <v>513</v>
      </c>
      <c r="B590" s="59" t="s">
        <v>1641</v>
      </c>
      <c r="C590" s="51" t="s">
        <v>1642</v>
      </c>
      <c r="D590" s="3">
        <v>2016</v>
      </c>
      <c r="E590" s="3">
        <v>2021</v>
      </c>
      <c r="F590" s="52">
        <v>56036.21</v>
      </c>
      <c r="G590" s="4">
        <v>0</v>
      </c>
      <c r="H590" s="4">
        <v>0</v>
      </c>
      <c r="I590" s="4">
        <f t="shared" si="121"/>
        <v>35722.821107333599</v>
      </c>
      <c r="J590" s="4">
        <v>35722.821107333599</v>
      </c>
      <c r="K590" s="4"/>
      <c r="L590" s="4"/>
      <c r="M590" s="4"/>
      <c r="N590" s="38"/>
      <c r="O590" s="38"/>
      <c r="P590" s="38"/>
      <c r="Q590" s="38"/>
      <c r="R590" s="38"/>
      <c r="S590" s="38"/>
      <c r="T590" s="38"/>
      <c r="U590" s="38"/>
    </row>
    <row r="591" spans="1:21" s="39" customFormat="1" ht="66.75" x14ac:dyDescent="0.5">
      <c r="A591" s="2">
        <f t="shared" si="106"/>
        <v>514</v>
      </c>
      <c r="B591" s="59" t="s">
        <v>1647</v>
      </c>
      <c r="C591" s="51" t="s">
        <v>1648</v>
      </c>
      <c r="D591" s="3">
        <v>2018</v>
      </c>
      <c r="E591" s="3">
        <v>2021</v>
      </c>
      <c r="F591" s="52">
        <v>2876.18</v>
      </c>
      <c r="G591" s="4">
        <v>0</v>
      </c>
      <c r="H591" s="4">
        <v>0</v>
      </c>
      <c r="I591" s="4">
        <f t="shared" si="121"/>
        <v>389.11</v>
      </c>
      <c r="J591" s="4">
        <v>389.11</v>
      </c>
      <c r="K591" s="4"/>
      <c r="L591" s="4"/>
      <c r="M591" s="4"/>
      <c r="N591" s="38"/>
      <c r="O591" s="38"/>
      <c r="P591" s="38"/>
      <c r="Q591" s="38"/>
      <c r="R591" s="38"/>
      <c r="S591" s="38"/>
      <c r="T591" s="38"/>
      <c r="U591" s="38"/>
    </row>
    <row r="592" spans="1:21" s="39" customFormat="1" ht="66.75" x14ac:dyDescent="0.5">
      <c r="A592" s="2">
        <f t="shared" si="106"/>
        <v>515</v>
      </c>
      <c r="B592" s="59" t="s">
        <v>1649</v>
      </c>
      <c r="C592" s="51" t="s">
        <v>1650</v>
      </c>
      <c r="D592" s="3">
        <v>2018</v>
      </c>
      <c r="E592" s="3">
        <v>2021</v>
      </c>
      <c r="F592" s="52">
        <v>2876.18</v>
      </c>
      <c r="G592" s="4">
        <v>0</v>
      </c>
      <c r="H592" s="4">
        <v>0</v>
      </c>
      <c r="I592" s="4">
        <f t="shared" si="121"/>
        <v>389.11</v>
      </c>
      <c r="J592" s="4">
        <v>389.11</v>
      </c>
      <c r="K592" s="4"/>
      <c r="L592" s="4"/>
      <c r="M592" s="4"/>
      <c r="N592" s="38"/>
      <c r="O592" s="38"/>
      <c r="P592" s="38"/>
      <c r="Q592" s="38"/>
      <c r="R592" s="38"/>
      <c r="S592" s="38"/>
      <c r="T592" s="38"/>
      <c r="U592" s="38"/>
    </row>
    <row r="593" spans="1:21" s="39" customFormat="1" ht="66.75" x14ac:dyDescent="0.5">
      <c r="A593" s="2">
        <f t="shared" si="106"/>
        <v>516</v>
      </c>
      <c r="B593" s="59" t="s">
        <v>1651</v>
      </c>
      <c r="C593" s="51" t="s">
        <v>1652</v>
      </c>
      <c r="D593" s="3">
        <v>2018</v>
      </c>
      <c r="E593" s="3">
        <v>2021</v>
      </c>
      <c r="F593" s="52">
        <v>2876.18</v>
      </c>
      <c r="G593" s="4">
        <v>0</v>
      </c>
      <c r="H593" s="4">
        <v>0</v>
      </c>
      <c r="I593" s="4">
        <f t="shared" si="121"/>
        <v>389.11</v>
      </c>
      <c r="J593" s="4">
        <v>389.11</v>
      </c>
      <c r="K593" s="4"/>
      <c r="L593" s="4"/>
      <c r="M593" s="4"/>
      <c r="N593" s="38"/>
      <c r="O593" s="38"/>
      <c r="P593" s="38"/>
      <c r="Q593" s="38"/>
      <c r="R593" s="38"/>
      <c r="S593" s="38"/>
      <c r="T593" s="38"/>
      <c r="U593" s="38"/>
    </row>
    <row r="594" spans="1:21" s="39" customFormat="1" ht="66.75" x14ac:dyDescent="0.5">
      <c r="A594" s="2">
        <f t="shared" ref="A594:A657" si="122">IF(A593&gt;0,A593+1,A592+1)</f>
        <v>517</v>
      </c>
      <c r="B594" s="59" t="s">
        <v>2770</v>
      </c>
      <c r="C594" s="51" t="s">
        <v>1653</v>
      </c>
      <c r="D594" s="3">
        <v>2019</v>
      </c>
      <c r="E594" s="3">
        <v>2020</v>
      </c>
      <c r="F594" s="52">
        <v>1552.66</v>
      </c>
      <c r="G594" s="4">
        <v>0.06</v>
      </c>
      <c r="H594" s="4">
        <v>1.6E-2</v>
      </c>
      <c r="I594" s="4">
        <f t="shared" si="121"/>
        <v>1308.01</v>
      </c>
      <c r="J594" s="4">
        <v>1308.01</v>
      </c>
      <c r="K594" s="4"/>
      <c r="L594" s="4"/>
      <c r="M594" s="4"/>
      <c r="N594" s="38"/>
      <c r="O594" s="38"/>
      <c r="P594" s="38"/>
      <c r="Q594" s="38"/>
      <c r="R594" s="38"/>
      <c r="S594" s="38"/>
      <c r="T594" s="38"/>
      <c r="U594" s="38"/>
    </row>
    <row r="595" spans="1:21" s="39" customFormat="1" ht="99.75" x14ac:dyDescent="0.5">
      <c r="A595" s="2">
        <f t="shared" si="122"/>
        <v>518</v>
      </c>
      <c r="B595" s="59" t="s">
        <v>2771</v>
      </c>
      <c r="C595" s="51" t="s">
        <v>1654</v>
      </c>
      <c r="D595" s="3">
        <v>2019</v>
      </c>
      <c r="E595" s="3">
        <v>2020</v>
      </c>
      <c r="F595" s="52">
        <v>1487.78</v>
      </c>
      <c r="G595" s="4">
        <v>0.06</v>
      </c>
      <c r="H595" s="4">
        <v>0.25</v>
      </c>
      <c r="I595" s="4">
        <f t="shared" si="121"/>
        <v>1139.71</v>
      </c>
      <c r="J595" s="4">
        <v>1139.71</v>
      </c>
      <c r="K595" s="4"/>
      <c r="L595" s="4"/>
      <c r="M595" s="4"/>
      <c r="N595" s="38"/>
      <c r="O595" s="38"/>
      <c r="P595" s="38"/>
      <c r="Q595" s="38"/>
      <c r="R595" s="38"/>
      <c r="S595" s="38"/>
      <c r="T595" s="38"/>
      <c r="U595" s="38"/>
    </row>
    <row r="596" spans="1:21" s="39" customFormat="1" ht="66.75" x14ac:dyDescent="0.5">
      <c r="A596" s="2">
        <f t="shared" si="122"/>
        <v>519</v>
      </c>
      <c r="B596" s="59" t="s">
        <v>2772</v>
      </c>
      <c r="C596" s="51" t="s">
        <v>1655</v>
      </c>
      <c r="D596" s="3">
        <v>2020</v>
      </c>
      <c r="E596" s="3">
        <v>2021</v>
      </c>
      <c r="F596" s="52">
        <v>3967.85</v>
      </c>
      <c r="G596" s="4">
        <v>0</v>
      </c>
      <c r="H596" s="4">
        <v>0</v>
      </c>
      <c r="I596" s="4">
        <f t="shared" si="121"/>
        <v>539.22</v>
      </c>
      <c r="J596" s="4">
        <v>539.22</v>
      </c>
      <c r="K596" s="4"/>
      <c r="L596" s="4"/>
      <c r="M596" s="4"/>
      <c r="N596" s="38"/>
      <c r="O596" s="38"/>
      <c r="P596" s="38"/>
      <c r="Q596" s="38"/>
      <c r="R596" s="38"/>
      <c r="S596" s="38"/>
      <c r="T596" s="38"/>
      <c r="U596" s="38"/>
    </row>
    <row r="597" spans="1:21" s="39" customFormat="1" ht="47.25" customHeight="1" x14ac:dyDescent="0.5">
      <c r="A597" s="2"/>
      <c r="B597" s="20" t="s">
        <v>388</v>
      </c>
      <c r="C597" s="23"/>
      <c r="D597" s="3"/>
      <c r="E597" s="28"/>
      <c r="F597" s="26">
        <f t="shared" ref="F597:M597" si="123">SUM(F598:F608)</f>
        <v>19332.307059999999</v>
      </c>
      <c r="G597" s="26">
        <f t="shared" si="123"/>
        <v>2.91</v>
      </c>
      <c r="H597" s="26">
        <f t="shared" si="123"/>
        <v>0.25</v>
      </c>
      <c r="I597" s="26">
        <f t="shared" si="123"/>
        <v>10354.439700000001</v>
      </c>
      <c r="J597" s="26">
        <f t="shared" si="123"/>
        <v>10354.439700000001</v>
      </c>
      <c r="K597" s="26">
        <f t="shared" si="123"/>
        <v>0</v>
      </c>
      <c r="L597" s="26">
        <f t="shared" si="123"/>
        <v>0</v>
      </c>
      <c r="M597" s="26">
        <f t="shared" si="123"/>
        <v>0</v>
      </c>
    </row>
    <row r="598" spans="1:21" s="39" customFormat="1" ht="73.5" customHeight="1" x14ac:dyDescent="0.5">
      <c r="A598" s="2">
        <f t="shared" si="122"/>
        <v>520</v>
      </c>
      <c r="B598" s="59" t="s">
        <v>1660</v>
      </c>
      <c r="C598" s="51" t="s">
        <v>1661</v>
      </c>
      <c r="D598" s="3">
        <v>2016</v>
      </c>
      <c r="E598" s="3">
        <v>2020</v>
      </c>
      <c r="F598" s="52">
        <v>4941.1670599999998</v>
      </c>
      <c r="G598" s="4">
        <v>1.22</v>
      </c>
      <c r="H598" s="4">
        <v>0</v>
      </c>
      <c r="I598" s="4">
        <f t="shared" ref="I598:I608" si="124">J598+K598+L598</f>
        <v>954.59370000000001</v>
      </c>
      <c r="J598" s="4">
        <v>954.59370000000001</v>
      </c>
      <c r="K598" s="4"/>
      <c r="L598" s="4"/>
      <c r="M598" s="4"/>
      <c r="N598" s="38"/>
      <c r="O598" s="38"/>
      <c r="P598" s="38"/>
      <c r="Q598" s="38"/>
      <c r="R598" s="38"/>
      <c r="S598" s="38"/>
      <c r="T598" s="38"/>
      <c r="U598" s="38"/>
    </row>
    <row r="599" spans="1:21" s="39" customFormat="1" ht="66.75" x14ac:dyDescent="0.5">
      <c r="A599" s="2">
        <f t="shared" si="122"/>
        <v>521</v>
      </c>
      <c r="B599" s="59" t="s">
        <v>1664</v>
      </c>
      <c r="C599" s="51" t="s">
        <v>1665</v>
      </c>
      <c r="D599" s="3">
        <v>2019</v>
      </c>
      <c r="E599" s="3">
        <v>2020</v>
      </c>
      <c r="F599" s="52">
        <v>429.53</v>
      </c>
      <c r="G599" s="4">
        <v>0.24</v>
      </c>
      <c r="H599" s="4">
        <v>0</v>
      </c>
      <c r="I599" s="4">
        <f t="shared" si="124"/>
        <v>420.53</v>
      </c>
      <c r="J599" s="4">
        <v>420.53</v>
      </c>
      <c r="K599" s="4"/>
      <c r="L599" s="4"/>
      <c r="M599" s="4"/>
      <c r="N599" s="38"/>
      <c r="O599" s="38"/>
      <c r="P599" s="38"/>
      <c r="Q599" s="38"/>
      <c r="R599" s="38"/>
      <c r="S599" s="38"/>
      <c r="T599" s="38"/>
      <c r="U599" s="38"/>
    </row>
    <row r="600" spans="1:21" s="39" customFormat="1" ht="99.75" x14ac:dyDescent="0.5">
      <c r="A600" s="2">
        <f t="shared" si="122"/>
        <v>522</v>
      </c>
      <c r="B600" s="59" t="s">
        <v>1670</v>
      </c>
      <c r="C600" s="51" t="s">
        <v>1671</v>
      </c>
      <c r="D600" s="3">
        <v>2018</v>
      </c>
      <c r="E600" s="3">
        <v>2021</v>
      </c>
      <c r="F600" s="52">
        <v>3475.65</v>
      </c>
      <c r="G600" s="4">
        <v>0</v>
      </c>
      <c r="H600" s="4">
        <v>0</v>
      </c>
      <c r="I600" s="4">
        <f t="shared" si="124"/>
        <v>644.20800000000008</v>
      </c>
      <c r="J600" s="4">
        <v>644.20800000000008</v>
      </c>
      <c r="K600" s="4"/>
      <c r="L600" s="4"/>
      <c r="M600" s="4"/>
      <c r="N600" s="38"/>
      <c r="O600" s="38"/>
      <c r="P600" s="38"/>
      <c r="Q600" s="38"/>
      <c r="R600" s="38"/>
      <c r="S600" s="38"/>
      <c r="T600" s="38"/>
      <c r="U600" s="38"/>
    </row>
    <row r="601" spans="1:21" s="39" customFormat="1" ht="99.75" x14ac:dyDescent="0.5">
      <c r="A601" s="2">
        <f t="shared" si="122"/>
        <v>523</v>
      </c>
      <c r="B601" s="59" t="s">
        <v>1672</v>
      </c>
      <c r="C601" s="51" t="s">
        <v>1673</v>
      </c>
      <c r="D601" s="3">
        <v>2018</v>
      </c>
      <c r="E601" s="3">
        <v>2020</v>
      </c>
      <c r="F601" s="52">
        <v>2463.06</v>
      </c>
      <c r="G601" s="4">
        <v>0.43</v>
      </c>
      <c r="H601" s="4">
        <v>0</v>
      </c>
      <c r="I601" s="4">
        <f t="shared" si="124"/>
        <v>2307.58</v>
      </c>
      <c r="J601" s="4">
        <v>2307.58</v>
      </c>
      <c r="K601" s="4"/>
      <c r="L601" s="4"/>
      <c r="M601" s="4"/>
      <c r="N601" s="38"/>
      <c r="O601" s="38"/>
      <c r="P601" s="38"/>
      <c r="Q601" s="38"/>
      <c r="R601" s="38"/>
      <c r="S601" s="38"/>
      <c r="T601" s="38"/>
      <c r="U601" s="38"/>
    </row>
    <row r="602" spans="1:21" s="39" customFormat="1" ht="66.75" x14ac:dyDescent="0.5">
      <c r="A602" s="2">
        <f t="shared" si="122"/>
        <v>524</v>
      </c>
      <c r="B602" s="59" t="s">
        <v>1680</v>
      </c>
      <c r="C602" s="51" t="s">
        <v>1681</v>
      </c>
      <c r="D602" s="3">
        <v>2013</v>
      </c>
      <c r="E602" s="3">
        <v>2020</v>
      </c>
      <c r="F602" s="52">
        <v>1987.32</v>
      </c>
      <c r="G602" s="4">
        <v>0.4</v>
      </c>
      <c r="H602" s="4">
        <v>0</v>
      </c>
      <c r="I602" s="4">
        <f t="shared" si="124"/>
        <v>935.08</v>
      </c>
      <c r="J602" s="4">
        <v>935.08</v>
      </c>
      <c r="K602" s="4"/>
      <c r="L602" s="4"/>
      <c r="M602" s="4"/>
      <c r="N602" s="38"/>
      <c r="O602" s="38"/>
      <c r="P602" s="38"/>
      <c r="Q602" s="38"/>
      <c r="R602" s="38"/>
      <c r="S602" s="38"/>
      <c r="T602" s="38"/>
      <c r="U602" s="38"/>
    </row>
    <row r="603" spans="1:21" s="39" customFormat="1" ht="99.75" x14ac:dyDescent="0.5">
      <c r="A603" s="2">
        <f t="shared" si="122"/>
        <v>525</v>
      </c>
      <c r="B603" s="59" t="s">
        <v>1682</v>
      </c>
      <c r="C603" s="51" t="s">
        <v>1683</v>
      </c>
      <c r="D603" s="3">
        <v>2016</v>
      </c>
      <c r="E603" s="3">
        <v>2021</v>
      </c>
      <c r="F603" s="52">
        <v>1243.03</v>
      </c>
      <c r="G603" s="4">
        <v>0</v>
      </c>
      <c r="H603" s="4">
        <v>0</v>
      </c>
      <c r="I603" s="4">
        <f t="shared" si="124"/>
        <v>978.44799999999998</v>
      </c>
      <c r="J603" s="4">
        <v>978.44799999999998</v>
      </c>
      <c r="K603" s="4"/>
      <c r="L603" s="4"/>
      <c r="M603" s="4"/>
      <c r="N603" s="38"/>
      <c r="O603" s="38"/>
      <c r="P603" s="38"/>
      <c r="Q603" s="38"/>
      <c r="R603" s="38"/>
      <c r="S603" s="38"/>
      <c r="T603" s="38"/>
      <c r="U603" s="38"/>
    </row>
    <row r="604" spans="1:21" s="39" customFormat="1" ht="66.75" x14ac:dyDescent="0.5">
      <c r="A604" s="2">
        <f t="shared" si="122"/>
        <v>526</v>
      </c>
      <c r="B604" s="59" t="s">
        <v>2773</v>
      </c>
      <c r="C604" s="51" t="s">
        <v>1684</v>
      </c>
      <c r="D604" s="3">
        <v>2021</v>
      </c>
      <c r="E604" s="3">
        <v>2020</v>
      </c>
      <c r="F604" s="52">
        <v>1850.31</v>
      </c>
      <c r="G604" s="4">
        <v>0.1</v>
      </c>
      <c r="H604" s="4">
        <v>0.25</v>
      </c>
      <c r="I604" s="4">
        <f t="shared" si="124"/>
        <v>1519.42</v>
      </c>
      <c r="J604" s="4">
        <v>1519.42</v>
      </c>
      <c r="K604" s="4"/>
      <c r="L604" s="4"/>
      <c r="M604" s="4"/>
      <c r="N604" s="38"/>
      <c r="O604" s="38"/>
      <c r="P604" s="38"/>
      <c r="Q604" s="38"/>
      <c r="R604" s="38"/>
      <c r="S604" s="38"/>
      <c r="T604" s="38"/>
      <c r="U604" s="38"/>
    </row>
    <row r="605" spans="1:21" s="39" customFormat="1" ht="66.75" x14ac:dyDescent="0.5">
      <c r="A605" s="2">
        <f t="shared" si="122"/>
        <v>527</v>
      </c>
      <c r="B605" s="59" t="s">
        <v>1685</v>
      </c>
      <c r="C605" s="51" t="s">
        <v>1686</v>
      </c>
      <c r="D605" s="3">
        <v>2016</v>
      </c>
      <c r="E605" s="3">
        <v>2020</v>
      </c>
      <c r="F605" s="52">
        <v>564.98</v>
      </c>
      <c r="G605" s="4">
        <v>0.19</v>
      </c>
      <c r="H605" s="4">
        <v>0</v>
      </c>
      <c r="I605" s="4">
        <f t="shared" si="124"/>
        <v>551.01</v>
      </c>
      <c r="J605" s="4">
        <v>551.01</v>
      </c>
      <c r="K605" s="4"/>
      <c r="L605" s="4"/>
      <c r="M605" s="4"/>
      <c r="N605" s="38"/>
      <c r="O605" s="38"/>
      <c r="P605" s="38"/>
      <c r="Q605" s="38"/>
      <c r="R605" s="38"/>
      <c r="S605" s="38"/>
      <c r="T605" s="38"/>
      <c r="U605" s="38"/>
    </row>
    <row r="606" spans="1:21" s="39" customFormat="1" ht="71.25" customHeight="1" x14ac:dyDescent="0.5">
      <c r="A606" s="2">
        <f t="shared" si="122"/>
        <v>528</v>
      </c>
      <c r="B606" s="59" t="s">
        <v>1687</v>
      </c>
      <c r="C606" s="51" t="s">
        <v>1688</v>
      </c>
      <c r="D606" s="3">
        <v>2016</v>
      </c>
      <c r="E606" s="3">
        <v>2021</v>
      </c>
      <c r="F606" s="52">
        <v>1083.58</v>
      </c>
      <c r="G606" s="4">
        <v>0</v>
      </c>
      <c r="H606" s="4">
        <v>0</v>
      </c>
      <c r="I606" s="4">
        <f t="shared" si="124"/>
        <v>751.64</v>
      </c>
      <c r="J606" s="4">
        <v>751.64</v>
      </c>
      <c r="K606" s="4"/>
      <c r="L606" s="4"/>
      <c r="M606" s="4"/>
      <c r="N606" s="38"/>
      <c r="O606" s="38"/>
      <c r="P606" s="38"/>
      <c r="Q606" s="38"/>
      <c r="R606" s="38"/>
      <c r="S606" s="38"/>
      <c r="T606" s="38"/>
      <c r="U606" s="38"/>
    </row>
    <row r="607" spans="1:21" s="39" customFormat="1" ht="66.75" x14ac:dyDescent="0.5">
      <c r="A607" s="2">
        <f t="shared" si="122"/>
        <v>529</v>
      </c>
      <c r="B607" s="59" t="s">
        <v>1689</v>
      </c>
      <c r="C607" s="51" t="s">
        <v>1690</v>
      </c>
      <c r="D607" s="3">
        <v>2016</v>
      </c>
      <c r="E607" s="3">
        <v>2020</v>
      </c>
      <c r="F607" s="52">
        <v>715.64</v>
      </c>
      <c r="G607" s="4">
        <v>0.13</v>
      </c>
      <c r="H607" s="4">
        <v>0</v>
      </c>
      <c r="I607" s="4">
        <f t="shared" si="124"/>
        <v>714.7</v>
      </c>
      <c r="J607" s="4">
        <v>714.7</v>
      </c>
      <c r="K607" s="4"/>
      <c r="L607" s="4"/>
      <c r="M607" s="4"/>
      <c r="N607" s="38"/>
      <c r="O607" s="38"/>
      <c r="P607" s="38"/>
      <c r="Q607" s="38"/>
      <c r="R607" s="38"/>
      <c r="S607" s="38"/>
      <c r="T607" s="38"/>
      <c r="U607" s="38"/>
    </row>
    <row r="608" spans="1:21" s="39" customFormat="1" ht="66.75" x14ac:dyDescent="0.5">
      <c r="A608" s="2">
        <f t="shared" si="122"/>
        <v>530</v>
      </c>
      <c r="B608" s="59" t="s">
        <v>1691</v>
      </c>
      <c r="C608" s="51" t="s">
        <v>1692</v>
      </c>
      <c r="D608" s="3">
        <v>2016</v>
      </c>
      <c r="E608" s="3">
        <v>2020</v>
      </c>
      <c r="F608" s="52">
        <v>578.04</v>
      </c>
      <c r="G608" s="4">
        <v>0.2</v>
      </c>
      <c r="H608" s="4">
        <v>0</v>
      </c>
      <c r="I608" s="4">
        <f t="shared" si="124"/>
        <v>577.23</v>
      </c>
      <c r="J608" s="4">
        <v>577.23</v>
      </c>
      <c r="K608" s="4"/>
      <c r="L608" s="4"/>
      <c r="M608" s="4"/>
      <c r="N608" s="38"/>
      <c r="O608" s="38"/>
      <c r="P608" s="38"/>
      <c r="Q608" s="38"/>
      <c r="R608" s="38"/>
      <c r="S608" s="38"/>
      <c r="T608" s="38"/>
      <c r="U608" s="38"/>
    </row>
    <row r="609" spans="1:21" s="39" customFormat="1" ht="48.75" customHeight="1" x14ac:dyDescent="0.5">
      <c r="A609" s="2"/>
      <c r="B609" s="20" t="s">
        <v>396</v>
      </c>
      <c r="C609" s="23"/>
      <c r="D609" s="3"/>
      <c r="E609" s="28"/>
      <c r="F609" s="26">
        <f t="shared" ref="F609:M609" si="125">SUM(F610:F622)</f>
        <v>78594.855260000011</v>
      </c>
      <c r="G609" s="26">
        <f t="shared" si="125"/>
        <v>1.7000000000000002</v>
      </c>
      <c r="H609" s="26">
        <f t="shared" si="125"/>
        <v>1.1499999999999999</v>
      </c>
      <c r="I609" s="26">
        <f t="shared" si="125"/>
        <v>19292.341049999999</v>
      </c>
      <c r="J609" s="26">
        <f t="shared" si="125"/>
        <v>19292.341049999999</v>
      </c>
      <c r="K609" s="26">
        <f t="shared" si="125"/>
        <v>0</v>
      </c>
      <c r="L609" s="26">
        <f t="shared" si="125"/>
        <v>0</v>
      </c>
      <c r="M609" s="26">
        <f t="shared" si="125"/>
        <v>0</v>
      </c>
    </row>
    <row r="610" spans="1:21" s="8" customFormat="1" ht="68.25" customHeight="1" x14ac:dyDescent="0.45">
      <c r="A610" s="3">
        <f t="shared" si="122"/>
        <v>531</v>
      </c>
      <c r="B610" s="59" t="s">
        <v>1693</v>
      </c>
      <c r="C610" s="3" t="s">
        <v>1694</v>
      </c>
      <c r="D610" s="3">
        <v>2018</v>
      </c>
      <c r="E610" s="3">
        <v>2020</v>
      </c>
      <c r="F610" s="52">
        <v>3562.8652599999996</v>
      </c>
      <c r="G610" s="52">
        <v>0</v>
      </c>
      <c r="H610" s="52">
        <v>0</v>
      </c>
      <c r="I610" s="52">
        <f t="shared" ref="I610:I622" si="126">J610+K610+L610</f>
        <v>2873.2310499999999</v>
      </c>
      <c r="J610" s="52">
        <v>2873.2310499999999</v>
      </c>
      <c r="K610" s="52"/>
      <c r="L610" s="52"/>
      <c r="M610" s="52"/>
      <c r="N610" s="7"/>
      <c r="O610" s="7"/>
      <c r="P610" s="7"/>
      <c r="Q610" s="7"/>
      <c r="R610" s="7"/>
      <c r="S610" s="7"/>
      <c r="T610" s="7"/>
      <c r="U610" s="7"/>
    </row>
    <row r="611" spans="1:21" s="39" customFormat="1" ht="66.75" x14ac:dyDescent="0.5">
      <c r="A611" s="2">
        <f t="shared" si="122"/>
        <v>532</v>
      </c>
      <c r="B611" s="59" t="s">
        <v>1695</v>
      </c>
      <c r="C611" s="51" t="s">
        <v>1696</v>
      </c>
      <c r="D611" s="3">
        <v>2017</v>
      </c>
      <c r="E611" s="3">
        <v>2022</v>
      </c>
      <c r="F611" s="52">
        <v>1903.41</v>
      </c>
      <c r="G611" s="4">
        <v>0</v>
      </c>
      <c r="H611" s="4">
        <v>0</v>
      </c>
      <c r="I611" s="4">
        <f t="shared" si="126"/>
        <v>192.77</v>
      </c>
      <c r="J611" s="4">
        <v>192.77</v>
      </c>
      <c r="K611" s="4"/>
      <c r="L611" s="4"/>
      <c r="M611" s="4"/>
      <c r="N611" s="38"/>
      <c r="O611" s="38"/>
      <c r="P611" s="38"/>
      <c r="Q611" s="38"/>
      <c r="R611" s="38"/>
      <c r="S611" s="38"/>
      <c r="T611" s="38"/>
      <c r="U611" s="38"/>
    </row>
    <row r="612" spans="1:21" s="39" customFormat="1" ht="66.75" x14ac:dyDescent="0.5">
      <c r="A612" s="2">
        <f t="shared" si="122"/>
        <v>533</v>
      </c>
      <c r="B612" s="59" t="s">
        <v>1697</v>
      </c>
      <c r="C612" s="51" t="s">
        <v>1698</v>
      </c>
      <c r="D612" s="3">
        <v>2017</v>
      </c>
      <c r="E612" s="3">
        <v>2021</v>
      </c>
      <c r="F612" s="52">
        <v>4364.7700000000004</v>
      </c>
      <c r="G612" s="4">
        <v>0</v>
      </c>
      <c r="H612" s="4">
        <v>0</v>
      </c>
      <c r="I612" s="4">
        <f t="shared" si="126"/>
        <v>543.35</v>
      </c>
      <c r="J612" s="4">
        <v>543.35</v>
      </c>
      <c r="K612" s="4"/>
      <c r="L612" s="4"/>
      <c r="M612" s="4"/>
      <c r="N612" s="38"/>
      <c r="O612" s="38"/>
      <c r="P612" s="38"/>
      <c r="Q612" s="38"/>
      <c r="R612" s="38"/>
      <c r="S612" s="38"/>
      <c r="T612" s="38"/>
      <c r="U612" s="38"/>
    </row>
    <row r="613" spans="1:21" s="39" customFormat="1" ht="66.75" x14ac:dyDescent="0.5">
      <c r="A613" s="2">
        <f t="shared" si="122"/>
        <v>534</v>
      </c>
      <c r="B613" s="59" t="s">
        <v>1699</v>
      </c>
      <c r="C613" s="51" t="s">
        <v>1700</v>
      </c>
      <c r="D613" s="3">
        <v>2017</v>
      </c>
      <c r="E613" s="3">
        <v>2022</v>
      </c>
      <c r="F613" s="52">
        <v>1903.43</v>
      </c>
      <c r="G613" s="4">
        <v>0</v>
      </c>
      <c r="H613" s="4">
        <v>0</v>
      </c>
      <c r="I613" s="4">
        <f t="shared" si="126"/>
        <v>213.26</v>
      </c>
      <c r="J613" s="4">
        <v>213.26</v>
      </c>
      <c r="K613" s="4"/>
      <c r="L613" s="4"/>
      <c r="M613" s="4"/>
      <c r="N613" s="38"/>
      <c r="O613" s="38"/>
      <c r="P613" s="38"/>
      <c r="Q613" s="38"/>
      <c r="R613" s="38"/>
      <c r="S613" s="38"/>
      <c r="T613" s="38"/>
      <c r="U613" s="38"/>
    </row>
    <row r="614" spans="1:21" s="39" customFormat="1" ht="66.75" x14ac:dyDescent="0.5">
      <c r="A614" s="2">
        <f t="shared" si="122"/>
        <v>535</v>
      </c>
      <c r="B614" s="59" t="s">
        <v>1701</v>
      </c>
      <c r="C614" s="51" t="s">
        <v>1702</v>
      </c>
      <c r="D614" s="3">
        <v>2018</v>
      </c>
      <c r="E614" s="3">
        <v>2020</v>
      </c>
      <c r="F614" s="52">
        <v>2405.09</v>
      </c>
      <c r="G614" s="4">
        <v>0.25</v>
      </c>
      <c r="H614" s="4">
        <v>0.25</v>
      </c>
      <c r="I614" s="4">
        <f t="shared" si="126"/>
        <v>2290.1</v>
      </c>
      <c r="J614" s="4">
        <v>2290.1</v>
      </c>
      <c r="K614" s="4"/>
      <c r="L614" s="4"/>
      <c r="M614" s="4"/>
      <c r="N614" s="38"/>
      <c r="O614" s="38"/>
      <c r="P614" s="38"/>
      <c r="Q614" s="38"/>
      <c r="R614" s="38"/>
      <c r="S614" s="38"/>
      <c r="T614" s="38"/>
      <c r="U614" s="38"/>
    </row>
    <row r="615" spans="1:21" s="39" customFormat="1" ht="66.75" x14ac:dyDescent="0.5">
      <c r="A615" s="2">
        <f t="shared" si="122"/>
        <v>536</v>
      </c>
      <c r="B615" s="59" t="s">
        <v>1705</v>
      </c>
      <c r="C615" s="51" t="s">
        <v>1706</v>
      </c>
      <c r="D615" s="3">
        <v>2017</v>
      </c>
      <c r="E615" s="3">
        <v>2021</v>
      </c>
      <c r="F615" s="52">
        <v>2405.09</v>
      </c>
      <c r="G615" s="4">
        <v>0</v>
      </c>
      <c r="H615" s="4">
        <v>0</v>
      </c>
      <c r="I615" s="4">
        <f t="shared" si="126"/>
        <v>1840.1</v>
      </c>
      <c r="J615" s="4">
        <v>1840.1</v>
      </c>
      <c r="K615" s="4"/>
      <c r="L615" s="4"/>
      <c r="M615" s="4"/>
      <c r="N615" s="38"/>
      <c r="O615" s="38"/>
      <c r="P615" s="38"/>
      <c r="Q615" s="38"/>
      <c r="R615" s="38"/>
      <c r="S615" s="38"/>
      <c r="T615" s="38"/>
      <c r="U615" s="38"/>
    </row>
    <row r="616" spans="1:21" s="39" customFormat="1" ht="66.75" x14ac:dyDescent="0.5">
      <c r="A616" s="2">
        <f t="shared" si="122"/>
        <v>537</v>
      </c>
      <c r="B616" s="59" t="s">
        <v>1712</v>
      </c>
      <c r="C616" s="51" t="s">
        <v>1713</v>
      </c>
      <c r="D616" s="3">
        <v>2018</v>
      </c>
      <c r="E616" s="3">
        <v>2021</v>
      </c>
      <c r="F616" s="52">
        <v>12826.2</v>
      </c>
      <c r="G616" s="4">
        <v>0</v>
      </c>
      <c r="H616" s="4">
        <v>0</v>
      </c>
      <c r="I616" s="4">
        <f t="shared" si="126"/>
        <v>324.06</v>
      </c>
      <c r="J616" s="4">
        <v>324.06</v>
      </c>
      <c r="K616" s="4"/>
      <c r="L616" s="4"/>
      <c r="M616" s="4"/>
      <c r="N616" s="38"/>
      <c r="O616" s="38"/>
      <c r="P616" s="38"/>
      <c r="Q616" s="38"/>
      <c r="R616" s="38"/>
      <c r="S616" s="38"/>
      <c r="T616" s="38"/>
      <c r="U616" s="38"/>
    </row>
    <row r="617" spans="1:21" s="39" customFormat="1" ht="99.75" x14ac:dyDescent="0.5">
      <c r="A617" s="2">
        <f t="shared" si="122"/>
        <v>538</v>
      </c>
      <c r="B617" s="59" t="s">
        <v>2774</v>
      </c>
      <c r="C617" s="51" t="s">
        <v>1714</v>
      </c>
      <c r="D617" s="3">
        <v>2019</v>
      </c>
      <c r="E617" s="3">
        <v>2021</v>
      </c>
      <c r="F617" s="52">
        <v>15360.1</v>
      </c>
      <c r="G617" s="4">
        <v>0</v>
      </c>
      <c r="H617" s="4">
        <v>0</v>
      </c>
      <c r="I617" s="4">
        <f t="shared" si="126"/>
        <v>1436.51</v>
      </c>
      <c r="J617" s="4">
        <v>1436.51</v>
      </c>
      <c r="K617" s="4"/>
      <c r="L617" s="4"/>
      <c r="M617" s="4"/>
      <c r="N617" s="38"/>
      <c r="O617" s="38"/>
      <c r="P617" s="38"/>
      <c r="Q617" s="38"/>
      <c r="R617" s="38"/>
      <c r="S617" s="38"/>
      <c r="T617" s="38"/>
      <c r="U617" s="38"/>
    </row>
    <row r="618" spans="1:21" s="39" customFormat="1" ht="99.75" x14ac:dyDescent="0.5">
      <c r="A618" s="2">
        <f t="shared" si="122"/>
        <v>539</v>
      </c>
      <c r="B618" s="59" t="s">
        <v>1715</v>
      </c>
      <c r="C618" s="51" t="s">
        <v>1716</v>
      </c>
      <c r="D618" s="3">
        <v>2019</v>
      </c>
      <c r="E618" s="3">
        <v>2020</v>
      </c>
      <c r="F618" s="52">
        <v>1354.82</v>
      </c>
      <c r="G618" s="4">
        <v>7.0000000000000007E-2</v>
      </c>
      <c r="H618" s="4">
        <v>0.1</v>
      </c>
      <c r="I618" s="4">
        <f t="shared" si="126"/>
        <v>1218.57</v>
      </c>
      <c r="J618" s="4">
        <v>1218.57</v>
      </c>
      <c r="K618" s="4"/>
      <c r="L618" s="4"/>
      <c r="M618" s="4"/>
      <c r="N618" s="38"/>
      <c r="O618" s="38"/>
      <c r="P618" s="38"/>
      <c r="Q618" s="38"/>
      <c r="R618" s="38"/>
      <c r="S618" s="38"/>
      <c r="T618" s="38"/>
      <c r="U618" s="38"/>
    </row>
    <row r="619" spans="1:21" s="39" customFormat="1" ht="66.75" x14ac:dyDescent="0.5">
      <c r="A619" s="2">
        <f t="shared" si="122"/>
        <v>540</v>
      </c>
      <c r="B619" s="59" t="s">
        <v>2775</v>
      </c>
      <c r="C619" s="51" t="s">
        <v>1717</v>
      </c>
      <c r="D619" s="3">
        <v>2019</v>
      </c>
      <c r="E619" s="3">
        <v>2021</v>
      </c>
      <c r="F619" s="52">
        <v>6264.81</v>
      </c>
      <c r="G619" s="4">
        <v>0</v>
      </c>
      <c r="H619" s="4">
        <v>0</v>
      </c>
      <c r="I619" s="4">
        <f t="shared" si="126"/>
        <v>1116.1199999999999</v>
      </c>
      <c r="J619" s="4">
        <v>1116.1199999999999</v>
      </c>
      <c r="K619" s="4"/>
      <c r="L619" s="4"/>
      <c r="M619" s="4"/>
      <c r="N619" s="38"/>
      <c r="O619" s="38"/>
      <c r="P619" s="38"/>
      <c r="Q619" s="38"/>
      <c r="R619" s="38"/>
      <c r="S619" s="38"/>
      <c r="T619" s="38"/>
      <c r="U619" s="38"/>
    </row>
    <row r="620" spans="1:21" s="39" customFormat="1" ht="99.75" x14ac:dyDescent="0.5">
      <c r="A620" s="2">
        <f t="shared" si="122"/>
        <v>541</v>
      </c>
      <c r="B620" s="59" t="s">
        <v>1718</v>
      </c>
      <c r="C620" s="6" t="s">
        <v>1719</v>
      </c>
      <c r="D620" s="3">
        <v>2020</v>
      </c>
      <c r="E620" s="3">
        <v>2020</v>
      </c>
      <c r="F620" s="52">
        <v>10080.9</v>
      </c>
      <c r="G620" s="4">
        <v>0.2</v>
      </c>
      <c r="H620" s="4">
        <v>0.8</v>
      </c>
      <c r="I620" s="4">
        <f t="shared" si="126"/>
        <v>1080.9000000000001</v>
      </c>
      <c r="J620" s="52">
        <v>1080.9000000000001</v>
      </c>
      <c r="K620" s="4"/>
      <c r="L620" s="4"/>
      <c r="M620" s="4"/>
      <c r="N620" s="38"/>
      <c r="O620" s="38"/>
      <c r="P620" s="38"/>
      <c r="Q620" s="38"/>
      <c r="R620" s="38"/>
      <c r="S620" s="38"/>
      <c r="T620" s="38"/>
      <c r="U620" s="38"/>
    </row>
    <row r="621" spans="1:21" s="39" customFormat="1" ht="66.75" x14ac:dyDescent="0.5">
      <c r="A621" s="2">
        <f t="shared" si="122"/>
        <v>542</v>
      </c>
      <c r="B621" s="59" t="s">
        <v>1721</v>
      </c>
      <c r="C621" s="51" t="s">
        <v>1722</v>
      </c>
      <c r="D621" s="3">
        <v>2020</v>
      </c>
      <c r="E621" s="3">
        <v>2020</v>
      </c>
      <c r="F621" s="52">
        <v>11672.66</v>
      </c>
      <c r="G621" s="4">
        <v>0.4</v>
      </c>
      <c r="H621" s="4">
        <v>0</v>
      </c>
      <c r="I621" s="4">
        <f t="shared" si="126"/>
        <v>1672.66</v>
      </c>
      <c r="J621" s="4">
        <v>1672.66</v>
      </c>
      <c r="K621" s="4"/>
      <c r="L621" s="4"/>
      <c r="M621" s="4"/>
      <c r="N621" s="38"/>
      <c r="O621" s="38"/>
      <c r="P621" s="38"/>
      <c r="Q621" s="38"/>
      <c r="R621" s="38"/>
      <c r="S621" s="38"/>
      <c r="T621" s="38"/>
      <c r="U621" s="38"/>
    </row>
    <row r="622" spans="1:21" s="39" customFormat="1" ht="132.75" x14ac:dyDescent="0.5">
      <c r="A622" s="2">
        <f t="shared" si="122"/>
        <v>543</v>
      </c>
      <c r="B622" s="59" t="s">
        <v>1723</v>
      </c>
      <c r="C622" s="51" t="s">
        <v>1724</v>
      </c>
      <c r="D622" s="3">
        <v>2020</v>
      </c>
      <c r="E622" s="3">
        <v>2020</v>
      </c>
      <c r="F622" s="52">
        <v>4490.71</v>
      </c>
      <c r="G622" s="4">
        <v>0.78</v>
      </c>
      <c r="H622" s="4">
        <v>0</v>
      </c>
      <c r="I622" s="4">
        <f t="shared" si="126"/>
        <v>4490.71</v>
      </c>
      <c r="J622" s="4">
        <v>4490.71</v>
      </c>
      <c r="K622" s="4"/>
      <c r="L622" s="4"/>
      <c r="M622" s="4"/>
      <c r="N622" s="38"/>
      <c r="O622" s="38"/>
      <c r="P622" s="38"/>
      <c r="Q622" s="38"/>
      <c r="R622" s="38"/>
      <c r="S622" s="38"/>
      <c r="T622" s="38"/>
      <c r="U622" s="38"/>
    </row>
    <row r="623" spans="1:21" s="39" customFormat="1" ht="51" customHeight="1" x14ac:dyDescent="0.5">
      <c r="A623" s="2"/>
      <c r="B623" s="22" t="s">
        <v>1725</v>
      </c>
      <c r="C623" s="51"/>
      <c r="D623" s="3"/>
      <c r="E623" s="3"/>
      <c r="F623" s="26">
        <f>SUM(F624:F625)</f>
        <v>20359.439999999999</v>
      </c>
      <c r="G623" s="26">
        <f t="shared" ref="G623:M623" si="127">SUM(G624:G625)</f>
        <v>0</v>
      </c>
      <c r="H623" s="26">
        <f t="shared" si="127"/>
        <v>0</v>
      </c>
      <c r="I623" s="26">
        <f t="shared" si="127"/>
        <v>14731.890000000001</v>
      </c>
      <c r="J623" s="26">
        <f t="shared" si="127"/>
        <v>14731.890000000001</v>
      </c>
      <c r="K623" s="26">
        <f t="shared" si="127"/>
        <v>0</v>
      </c>
      <c r="L623" s="26">
        <f t="shared" si="127"/>
        <v>0</v>
      </c>
      <c r="M623" s="26">
        <f t="shared" si="127"/>
        <v>0</v>
      </c>
    </row>
    <row r="624" spans="1:21" s="39" customFormat="1" ht="99.75" x14ac:dyDescent="0.5">
      <c r="A624" s="2">
        <f t="shared" si="122"/>
        <v>544</v>
      </c>
      <c r="B624" s="59" t="s">
        <v>1726</v>
      </c>
      <c r="C624" s="51" t="s">
        <v>1727</v>
      </c>
      <c r="D624" s="3">
        <v>2018</v>
      </c>
      <c r="E624" s="3">
        <v>2021</v>
      </c>
      <c r="F624" s="52">
        <v>17149.5</v>
      </c>
      <c r="G624" s="4">
        <v>0</v>
      </c>
      <c r="H624" s="4">
        <v>0</v>
      </c>
      <c r="I624" s="4">
        <f>J624+K624+L624</f>
        <v>11521.95</v>
      </c>
      <c r="J624" s="4">
        <v>11521.95</v>
      </c>
      <c r="K624" s="4"/>
      <c r="L624" s="4"/>
      <c r="M624" s="4"/>
      <c r="N624" s="38"/>
      <c r="O624" s="38"/>
      <c r="P624" s="38"/>
      <c r="Q624" s="38"/>
      <c r="R624" s="38"/>
      <c r="S624" s="38"/>
      <c r="T624" s="38"/>
      <c r="U624" s="38"/>
    </row>
    <row r="625" spans="1:21" s="39" customFormat="1" ht="66.75" x14ac:dyDescent="0.5">
      <c r="A625" s="2">
        <f t="shared" si="122"/>
        <v>545</v>
      </c>
      <c r="B625" s="59" t="s">
        <v>2776</v>
      </c>
      <c r="C625" s="51" t="s">
        <v>1728</v>
      </c>
      <c r="D625" s="3">
        <v>2020</v>
      </c>
      <c r="E625" s="3">
        <v>2020</v>
      </c>
      <c r="F625" s="52">
        <v>3209.94</v>
      </c>
      <c r="G625" s="4">
        <v>0</v>
      </c>
      <c r="H625" s="4">
        <v>0</v>
      </c>
      <c r="I625" s="4">
        <f>J625+K625+L625</f>
        <v>3209.94</v>
      </c>
      <c r="J625" s="4">
        <v>3209.94</v>
      </c>
      <c r="K625" s="4"/>
      <c r="L625" s="4"/>
      <c r="M625" s="4"/>
      <c r="N625" s="38"/>
      <c r="O625" s="38"/>
      <c r="P625" s="38"/>
      <c r="Q625" s="38"/>
      <c r="R625" s="38"/>
      <c r="S625" s="38"/>
      <c r="T625" s="38"/>
      <c r="U625" s="38"/>
    </row>
    <row r="626" spans="1:21" s="39" customFormat="1" ht="45" customHeight="1" x14ac:dyDescent="0.5">
      <c r="A626" s="2"/>
      <c r="B626" s="20" t="s">
        <v>414</v>
      </c>
      <c r="C626" s="23"/>
      <c r="D626" s="3"/>
      <c r="E626" s="28"/>
      <c r="F626" s="26">
        <f t="shared" ref="F626:M626" si="128">SUM(F627:F630)</f>
        <v>62332.229999999996</v>
      </c>
      <c r="G626" s="26">
        <f t="shared" si="128"/>
        <v>0.84</v>
      </c>
      <c r="H626" s="26">
        <f t="shared" si="128"/>
        <v>0.5</v>
      </c>
      <c r="I626" s="26">
        <f t="shared" si="128"/>
        <v>35380.175000000003</v>
      </c>
      <c r="J626" s="26">
        <f t="shared" si="128"/>
        <v>35380.175000000003</v>
      </c>
      <c r="K626" s="26">
        <f t="shared" si="128"/>
        <v>0</v>
      </c>
      <c r="L626" s="26">
        <f t="shared" si="128"/>
        <v>0</v>
      </c>
      <c r="M626" s="26">
        <f t="shared" si="128"/>
        <v>0</v>
      </c>
    </row>
    <row r="627" spans="1:21" s="39" customFormat="1" ht="66.75" x14ac:dyDescent="0.5">
      <c r="A627" s="2">
        <f t="shared" si="122"/>
        <v>546</v>
      </c>
      <c r="B627" s="59" t="s">
        <v>1731</v>
      </c>
      <c r="C627" s="51" t="s">
        <v>1732</v>
      </c>
      <c r="D627" s="3">
        <v>2016</v>
      </c>
      <c r="E627" s="3">
        <v>2020</v>
      </c>
      <c r="F627" s="52">
        <v>3466.6</v>
      </c>
      <c r="G627" s="4">
        <v>0.7</v>
      </c>
      <c r="H627" s="4">
        <v>0.25</v>
      </c>
      <c r="I627" s="4">
        <f t="shared" ref="I627:I630" si="129">J627+K627+L627</f>
        <v>2542.9499999999998</v>
      </c>
      <c r="J627" s="4">
        <v>2542.9499999999998</v>
      </c>
      <c r="K627" s="4"/>
      <c r="L627" s="4"/>
      <c r="M627" s="4"/>
      <c r="N627" s="38"/>
      <c r="O627" s="38"/>
      <c r="P627" s="38"/>
      <c r="Q627" s="38"/>
      <c r="R627" s="38"/>
      <c r="S627" s="38"/>
      <c r="T627" s="38"/>
      <c r="U627" s="38"/>
    </row>
    <row r="628" spans="1:21" s="39" customFormat="1" ht="66.75" x14ac:dyDescent="0.5">
      <c r="A628" s="2">
        <f t="shared" si="122"/>
        <v>547</v>
      </c>
      <c r="B628" s="59" t="s">
        <v>1735</v>
      </c>
      <c r="C628" s="51" t="s">
        <v>1736</v>
      </c>
      <c r="D628" s="3">
        <v>2013</v>
      </c>
      <c r="E628" s="3">
        <v>2021</v>
      </c>
      <c r="F628" s="52">
        <v>40196.019999999997</v>
      </c>
      <c r="G628" s="4">
        <v>0</v>
      </c>
      <c r="H628" s="4">
        <v>0</v>
      </c>
      <c r="I628" s="4">
        <f t="shared" si="129"/>
        <v>28576.44</v>
      </c>
      <c r="J628" s="4">
        <v>28576.44</v>
      </c>
      <c r="K628" s="4"/>
      <c r="L628" s="4"/>
      <c r="M628" s="4"/>
      <c r="N628" s="38"/>
      <c r="O628" s="38"/>
      <c r="P628" s="38"/>
      <c r="Q628" s="38"/>
      <c r="R628" s="38"/>
      <c r="S628" s="38"/>
      <c r="T628" s="38"/>
      <c r="U628" s="38"/>
    </row>
    <row r="629" spans="1:21" s="39" customFormat="1" ht="42.75" customHeight="1" x14ac:dyDescent="0.5">
      <c r="A629" s="2">
        <f t="shared" si="122"/>
        <v>548</v>
      </c>
      <c r="B629" s="59" t="s">
        <v>1737</v>
      </c>
      <c r="C629" s="51" t="s">
        <v>1738</v>
      </c>
      <c r="D629" s="3">
        <v>2018</v>
      </c>
      <c r="E629" s="3">
        <v>2021</v>
      </c>
      <c r="F629" s="52">
        <v>15204.06</v>
      </c>
      <c r="G629" s="4">
        <v>0</v>
      </c>
      <c r="H629" s="4">
        <v>0</v>
      </c>
      <c r="I629" s="4">
        <f t="shared" si="129"/>
        <v>795.2349999999999</v>
      </c>
      <c r="J629" s="4">
        <v>795.2349999999999</v>
      </c>
      <c r="K629" s="4"/>
      <c r="L629" s="4"/>
      <c r="M629" s="4"/>
      <c r="N629" s="38"/>
      <c r="O629" s="38"/>
      <c r="P629" s="38"/>
      <c r="Q629" s="38"/>
      <c r="R629" s="38"/>
      <c r="S629" s="38"/>
      <c r="T629" s="38"/>
      <c r="U629" s="38"/>
    </row>
    <row r="630" spans="1:21" s="39" customFormat="1" ht="73.5" customHeight="1" x14ac:dyDescent="0.5">
      <c r="A630" s="2">
        <f t="shared" si="122"/>
        <v>549</v>
      </c>
      <c r="B630" s="59" t="s">
        <v>2777</v>
      </c>
      <c r="C630" s="51" t="s">
        <v>1739</v>
      </c>
      <c r="D630" s="3">
        <v>2020</v>
      </c>
      <c r="E630" s="3">
        <v>2020</v>
      </c>
      <c r="F630" s="52">
        <v>3465.55</v>
      </c>
      <c r="G630" s="4">
        <v>0.14000000000000001</v>
      </c>
      <c r="H630" s="4">
        <v>0.25</v>
      </c>
      <c r="I630" s="4">
        <f t="shared" si="129"/>
        <v>3465.55</v>
      </c>
      <c r="J630" s="4">
        <v>3465.55</v>
      </c>
      <c r="K630" s="4"/>
      <c r="L630" s="4"/>
      <c r="M630" s="4"/>
      <c r="N630" s="38"/>
      <c r="O630" s="38"/>
      <c r="P630" s="38"/>
      <c r="Q630" s="38"/>
      <c r="R630" s="38"/>
      <c r="S630" s="38"/>
      <c r="T630" s="38"/>
      <c r="U630" s="38"/>
    </row>
    <row r="631" spans="1:21" s="39" customFormat="1" ht="45" customHeight="1" x14ac:dyDescent="0.5">
      <c r="A631" s="2"/>
      <c r="B631" s="20" t="s">
        <v>429</v>
      </c>
      <c r="C631" s="23"/>
      <c r="D631" s="3"/>
      <c r="E631" s="28"/>
      <c r="F631" s="26">
        <f t="shared" ref="F631:M631" si="130">SUM(F632:F635)</f>
        <v>87184.109999999986</v>
      </c>
      <c r="G631" s="26">
        <f t="shared" si="130"/>
        <v>0</v>
      </c>
      <c r="H631" s="26">
        <f t="shared" si="130"/>
        <v>0</v>
      </c>
      <c r="I631" s="26">
        <f t="shared" si="130"/>
        <v>3487.5826999999999</v>
      </c>
      <c r="J631" s="26">
        <f t="shared" si="130"/>
        <v>3487.5826999999999</v>
      </c>
      <c r="K631" s="26">
        <f t="shared" si="130"/>
        <v>0</v>
      </c>
      <c r="L631" s="26">
        <f t="shared" si="130"/>
        <v>0</v>
      </c>
      <c r="M631" s="26">
        <f t="shared" si="130"/>
        <v>0</v>
      </c>
    </row>
    <row r="632" spans="1:21" s="39" customFormat="1" ht="66.75" x14ac:dyDescent="0.5">
      <c r="A632" s="2">
        <f t="shared" si="122"/>
        <v>550</v>
      </c>
      <c r="B632" s="59" t="s">
        <v>1740</v>
      </c>
      <c r="C632" s="51" t="s">
        <v>1741</v>
      </c>
      <c r="D632" s="3">
        <v>2018</v>
      </c>
      <c r="E632" s="3">
        <v>2021</v>
      </c>
      <c r="F632" s="52">
        <v>3418.87</v>
      </c>
      <c r="G632" s="4">
        <v>0</v>
      </c>
      <c r="H632" s="4">
        <v>0</v>
      </c>
      <c r="I632" s="4">
        <f t="shared" ref="I632:I635" si="131">J632+K632+L632</f>
        <v>425.19</v>
      </c>
      <c r="J632" s="4">
        <v>425.19</v>
      </c>
      <c r="K632" s="4"/>
      <c r="L632" s="4"/>
      <c r="M632" s="4"/>
      <c r="N632" s="38"/>
      <c r="O632" s="38"/>
      <c r="P632" s="38"/>
      <c r="Q632" s="38"/>
      <c r="R632" s="38"/>
      <c r="S632" s="38"/>
      <c r="T632" s="38"/>
      <c r="U632" s="38"/>
    </row>
    <row r="633" spans="1:21" s="39" customFormat="1" ht="99.75" x14ac:dyDescent="0.5">
      <c r="A633" s="2">
        <f t="shared" si="122"/>
        <v>551</v>
      </c>
      <c r="B633" s="59" t="s">
        <v>2778</v>
      </c>
      <c r="C633" s="51" t="s">
        <v>1744</v>
      </c>
      <c r="D633" s="3">
        <v>2019</v>
      </c>
      <c r="E633" s="3">
        <v>2021</v>
      </c>
      <c r="F633" s="52">
        <v>71632.91</v>
      </c>
      <c r="G633" s="4">
        <v>0</v>
      </c>
      <c r="H633" s="4">
        <v>0</v>
      </c>
      <c r="I633" s="4">
        <f t="shared" si="131"/>
        <v>1338.4027000000001</v>
      </c>
      <c r="J633" s="4">
        <v>1338.4027000000001</v>
      </c>
      <c r="K633" s="4"/>
      <c r="L633" s="4"/>
      <c r="M633" s="4"/>
      <c r="N633" s="38"/>
      <c r="O633" s="38"/>
      <c r="P633" s="38"/>
      <c r="Q633" s="38"/>
      <c r="R633" s="38"/>
      <c r="S633" s="38"/>
      <c r="T633" s="38"/>
      <c r="U633" s="38"/>
    </row>
    <row r="634" spans="1:21" s="39" customFormat="1" ht="66.75" x14ac:dyDescent="0.5">
      <c r="A634" s="2">
        <f t="shared" si="122"/>
        <v>552</v>
      </c>
      <c r="B634" s="59" t="s">
        <v>1745</v>
      </c>
      <c r="C634" s="51" t="s">
        <v>1746</v>
      </c>
      <c r="D634" s="3">
        <v>2018</v>
      </c>
      <c r="E634" s="3">
        <v>2022</v>
      </c>
      <c r="F634" s="52">
        <v>3418.87</v>
      </c>
      <c r="G634" s="4">
        <v>0</v>
      </c>
      <c r="H634" s="4">
        <v>0</v>
      </c>
      <c r="I634" s="4">
        <f t="shared" si="131"/>
        <v>425.19</v>
      </c>
      <c r="J634" s="4">
        <v>425.19</v>
      </c>
      <c r="K634" s="4"/>
      <c r="L634" s="4"/>
      <c r="M634" s="4"/>
      <c r="N634" s="38"/>
      <c r="O634" s="38"/>
      <c r="P634" s="38"/>
      <c r="Q634" s="38"/>
      <c r="R634" s="38"/>
      <c r="S634" s="38"/>
      <c r="T634" s="38"/>
      <c r="U634" s="38"/>
    </row>
    <row r="635" spans="1:21" s="39" customFormat="1" ht="66.75" x14ac:dyDescent="0.5">
      <c r="A635" s="2">
        <f t="shared" si="122"/>
        <v>553</v>
      </c>
      <c r="B635" s="59" t="s">
        <v>1749</v>
      </c>
      <c r="C635" s="51" t="s">
        <v>1750</v>
      </c>
      <c r="D635" s="3">
        <v>2018</v>
      </c>
      <c r="E635" s="3">
        <v>2020</v>
      </c>
      <c r="F635" s="52">
        <v>8713.4599999999991</v>
      </c>
      <c r="G635" s="4">
        <v>0</v>
      </c>
      <c r="H635" s="4">
        <v>0</v>
      </c>
      <c r="I635" s="4">
        <f t="shared" si="131"/>
        <v>1298.8</v>
      </c>
      <c r="J635" s="4">
        <v>1298.8</v>
      </c>
      <c r="K635" s="4"/>
      <c r="L635" s="4"/>
      <c r="M635" s="4"/>
      <c r="N635" s="38"/>
      <c r="O635" s="38"/>
      <c r="P635" s="38"/>
      <c r="Q635" s="38"/>
      <c r="R635" s="38"/>
      <c r="S635" s="38"/>
      <c r="T635" s="38"/>
      <c r="U635" s="38"/>
    </row>
    <row r="636" spans="1:21" s="39" customFormat="1" ht="53.25" customHeight="1" x14ac:dyDescent="0.5">
      <c r="A636" s="2"/>
      <c r="B636" s="20" t="s">
        <v>442</v>
      </c>
      <c r="C636" s="23"/>
      <c r="D636" s="3"/>
      <c r="E636" s="28"/>
      <c r="F636" s="26">
        <f t="shared" ref="F636:M636" si="132">SUM(F637:F649)</f>
        <v>30469.86608</v>
      </c>
      <c r="G636" s="26">
        <f t="shared" si="132"/>
        <v>2.25</v>
      </c>
      <c r="H636" s="26">
        <f t="shared" si="132"/>
        <v>0.82000000000000006</v>
      </c>
      <c r="I636" s="26">
        <f t="shared" si="132"/>
        <v>11586.469059999999</v>
      </c>
      <c r="J636" s="26">
        <f t="shared" si="132"/>
        <v>11586.469059999999</v>
      </c>
      <c r="K636" s="26">
        <f t="shared" si="132"/>
        <v>0</v>
      </c>
      <c r="L636" s="26">
        <f t="shared" si="132"/>
        <v>0</v>
      </c>
      <c r="M636" s="26">
        <f t="shared" si="132"/>
        <v>0</v>
      </c>
    </row>
    <row r="637" spans="1:21" s="8" customFormat="1" ht="66" x14ac:dyDescent="0.45">
      <c r="A637" s="3">
        <f t="shared" si="122"/>
        <v>554</v>
      </c>
      <c r="B637" s="59" t="s">
        <v>1751</v>
      </c>
      <c r="C637" s="3" t="s">
        <v>1752</v>
      </c>
      <c r="D637" s="3">
        <v>2016</v>
      </c>
      <c r="E637" s="3">
        <v>2020</v>
      </c>
      <c r="F637" s="52">
        <v>262.54608000000002</v>
      </c>
      <c r="G637" s="52">
        <v>0</v>
      </c>
      <c r="H637" s="52">
        <v>0</v>
      </c>
      <c r="I637" s="52">
        <f t="shared" ref="I637:I649" si="133">J637+K637+L637</f>
        <v>107.51906</v>
      </c>
      <c r="J637" s="52">
        <v>107.51906</v>
      </c>
      <c r="K637" s="52"/>
      <c r="L637" s="52"/>
      <c r="M637" s="52"/>
      <c r="N637" s="7"/>
      <c r="O637" s="7"/>
      <c r="P637" s="7"/>
      <c r="Q637" s="7"/>
      <c r="R637" s="7"/>
      <c r="S637" s="7"/>
      <c r="T637" s="7"/>
      <c r="U637" s="7"/>
    </row>
    <row r="638" spans="1:21" s="39" customFormat="1" ht="66.75" x14ac:dyDescent="0.5">
      <c r="A638" s="2">
        <f t="shared" si="122"/>
        <v>555</v>
      </c>
      <c r="B638" s="59" t="s">
        <v>2779</v>
      </c>
      <c r="C638" s="51" t="s">
        <v>1760</v>
      </c>
      <c r="D638" s="3">
        <v>2016</v>
      </c>
      <c r="E638" s="3">
        <v>2021</v>
      </c>
      <c r="F638" s="52">
        <v>2707.36</v>
      </c>
      <c r="G638" s="4">
        <v>0</v>
      </c>
      <c r="H638" s="4">
        <v>0</v>
      </c>
      <c r="I638" s="4">
        <f t="shared" si="133"/>
        <v>2143.69</v>
      </c>
      <c r="J638" s="4">
        <v>2143.69</v>
      </c>
      <c r="K638" s="4"/>
      <c r="L638" s="4"/>
      <c r="M638" s="4"/>
      <c r="N638" s="38"/>
      <c r="O638" s="38"/>
      <c r="P638" s="38"/>
      <c r="Q638" s="38"/>
      <c r="R638" s="38"/>
      <c r="S638" s="38"/>
      <c r="T638" s="38"/>
      <c r="U638" s="38"/>
    </row>
    <row r="639" spans="1:21" s="39" customFormat="1" ht="66.75" x14ac:dyDescent="0.5">
      <c r="A639" s="2">
        <f t="shared" si="122"/>
        <v>556</v>
      </c>
      <c r="B639" s="59" t="s">
        <v>1765</v>
      </c>
      <c r="C639" s="51" t="s">
        <v>1766</v>
      </c>
      <c r="D639" s="3">
        <v>2016</v>
      </c>
      <c r="E639" s="3">
        <v>2020</v>
      </c>
      <c r="F639" s="52">
        <v>290.01</v>
      </c>
      <c r="G639" s="4">
        <v>0.05</v>
      </c>
      <c r="H639" s="4">
        <v>0</v>
      </c>
      <c r="I639" s="4">
        <f t="shared" si="133"/>
        <v>129.6</v>
      </c>
      <c r="J639" s="4">
        <v>129.6</v>
      </c>
      <c r="K639" s="4"/>
      <c r="L639" s="4"/>
      <c r="M639" s="4"/>
      <c r="N639" s="38"/>
      <c r="O639" s="38"/>
      <c r="P639" s="38"/>
      <c r="Q639" s="38"/>
      <c r="R639" s="38"/>
      <c r="S639" s="38"/>
      <c r="T639" s="38"/>
      <c r="U639" s="38"/>
    </row>
    <row r="640" spans="1:21" s="39" customFormat="1" ht="66.75" x14ac:dyDescent="0.5">
      <c r="A640" s="2">
        <f t="shared" si="122"/>
        <v>557</v>
      </c>
      <c r="B640" s="59" t="s">
        <v>1767</v>
      </c>
      <c r="C640" s="51" t="s">
        <v>1768</v>
      </c>
      <c r="D640" s="3">
        <v>2016</v>
      </c>
      <c r="E640" s="3">
        <v>2021</v>
      </c>
      <c r="F640" s="52">
        <v>1052.83</v>
      </c>
      <c r="G640" s="4">
        <v>0</v>
      </c>
      <c r="H640" s="4">
        <v>0</v>
      </c>
      <c r="I640" s="4">
        <f t="shared" si="133"/>
        <v>813.24</v>
      </c>
      <c r="J640" s="4">
        <v>813.24</v>
      </c>
      <c r="K640" s="4"/>
      <c r="L640" s="4"/>
      <c r="M640" s="4"/>
      <c r="N640" s="38"/>
      <c r="O640" s="38"/>
      <c r="P640" s="38"/>
      <c r="Q640" s="38"/>
      <c r="R640" s="38"/>
      <c r="S640" s="38"/>
      <c r="T640" s="38"/>
      <c r="U640" s="38"/>
    </row>
    <row r="641" spans="1:21" s="39" customFormat="1" ht="66.75" x14ac:dyDescent="0.5">
      <c r="A641" s="2">
        <f t="shared" si="122"/>
        <v>558</v>
      </c>
      <c r="B641" s="59" t="s">
        <v>1769</v>
      </c>
      <c r="C641" s="51" t="s">
        <v>1770</v>
      </c>
      <c r="D641" s="3">
        <v>2016</v>
      </c>
      <c r="E641" s="3">
        <v>2020</v>
      </c>
      <c r="F641" s="52">
        <v>939.69</v>
      </c>
      <c r="G641" s="4">
        <v>0.26</v>
      </c>
      <c r="H641" s="4">
        <v>0</v>
      </c>
      <c r="I641" s="4">
        <f t="shared" si="133"/>
        <v>551.39</v>
      </c>
      <c r="J641" s="4">
        <v>551.39</v>
      </c>
      <c r="K641" s="4"/>
      <c r="L641" s="4"/>
      <c r="M641" s="4"/>
      <c r="N641" s="38"/>
      <c r="O641" s="38"/>
      <c r="P641" s="38"/>
      <c r="Q641" s="38"/>
      <c r="R641" s="38"/>
      <c r="S641" s="38"/>
      <c r="T641" s="38"/>
      <c r="U641" s="38"/>
    </row>
    <row r="642" spans="1:21" s="39" customFormat="1" ht="66.75" x14ac:dyDescent="0.5">
      <c r="A642" s="2">
        <f t="shared" si="122"/>
        <v>559</v>
      </c>
      <c r="B642" s="59" t="s">
        <v>1771</v>
      </c>
      <c r="C642" s="51" t="s">
        <v>1772</v>
      </c>
      <c r="D642" s="3">
        <v>2016</v>
      </c>
      <c r="E642" s="3">
        <v>2021</v>
      </c>
      <c r="F642" s="52">
        <v>1160.51</v>
      </c>
      <c r="G642" s="4">
        <v>0</v>
      </c>
      <c r="H642" s="4">
        <v>0</v>
      </c>
      <c r="I642" s="4">
        <f t="shared" si="133"/>
        <v>834.82</v>
      </c>
      <c r="J642" s="4">
        <v>834.82</v>
      </c>
      <c r="K642" s="4"/>
      <c r="L642" s="4"/>
      <c r="M642" s="4"/>
      <c r="N642" s="38"/>
      <c r="O642" s="38"/>
      <c r="P642" s="38"/>
      <c r="Q642" s="38"/>
      <c r="R642" s="38"/>
      <c r="S642" s="38"/>
      <c r="T642" s="38"/>
      <c r="U642" s="38"/>
    </row>
    <row r="643" spans="1:21" s="39" customFormat="1" ht="66.75" x14ac:dyDescent="0.5">
      <c r="A643" s="2">
        <f t="shared" si="122"/>
        <v>560</v>
      </c>
      <c r="B643" s="59" t="s">
        <v>1773</v>
      </c>
      <c r="C643" s="51" t="s">
        <v>1774</v>
      </c>
      <c r="D643" s="3">
        <v>2016</v>
      </c>
      <c r="E643" s="3">
        <v>2020</v>
      </c>
      <c r="F643" s="52">
        <v>261.82</v>
      </c>
      <c r="G643" s="4">
        <v>0.15</v>
      </c>
      <c r="H643" s="4">
        <v>0</v>
      </c>
      <c r="I643" s="4">
        <f t="shared" si="133"/>
        <v>61.72</v>
      </c>
      <c r="J643" s="4">
        <v>61.72</v>
      </c>
      <c r="K643" s="4"/>
      <c r="L643" s="4"/>
      <c r="M643" s="4"/>
      <c r="N643" s="38"/>
      <c r="O643" s="38"/>
      <c r="P643" s="38"/>
      <c r="Q643" s="38"/>
      <c r="R643" s="38"/>
      <c r="S643" s="38"/>
      <c r="T643" s="38"/>
      <c r="U643" s="38"/>
    </row>
    <row r="644" spans="1:21" s="39" customFormat="1" ht="66.75" x14ac:dyDescent="0.5">
      <c r="A644" s="2">
        <f t="shared" si="122"/>
        <v>561</v>
      </c>
      <c r="B644" s="59" t="s">
        <v>1775</v>
      </c>
      <c r="C644" s="51" t="s">
        <v>1776</v>
      </c>
      <c r="D644" s="3">
        <v>2016</v>
      </c>
      <c r="E644" s="3">
        <v>2020</v>
      </c>
      <c r="F644" s="52">
        <v>1370.04</v>
      </c>
      <c r="G644" s="4">
        <v>0.35</v>
      </c>
      <c r="H644" s="4">
        <v>0</v>
      </c>
      <c r="I644" s="4">
        <f t="shared" si="133"/>
        <v>807.99</v>
      </c>
      <c r="J644" s="4">
        <v>807.99</v>
      </c>
      <c r="K644" s="4"/>
      <c r="L644" s="4"/>
      <c r="M644" s="4"/>
      <c r="N644" s="38"/>
      <c r="O644" s="38"/>
      <c r="P644" s="38"/>
      <c r="Q644" s="38"/>
      <c r="R644" s="38"/>
      <c r="S644" s="38"/>
      <c r="T644" s="38"/>
      <c r="U644" s="38"/>
    </row>
    <row r="645" spans="1:21" s="39" customFormat="1" ht="66.75" x14ac:dyDescent="0.5">
      <c r="A645" s="2">
        <f t="shared" si="122"/>
        <v>562</v>
      </c>
      <c r="B645" s="59" t="s">
        <v>1777</v>
      </c>
      <c r="C645" s="51" t="s">
        <v>1778</v>
      </c>
      <c r="D645" s="3">
        <v>2016</v>
      </c>
      <c r="E645" s="3">
        <v>2020</v>
      </c>
      <c r="F645" s="52">
        <v>595.33000000000004</v>
      </c>
      <c r="G645" s="4">
        <v>0.22</v>
      </c>
      <c r="H645" s="4">
        <v>0</v>
      </c>
      <c r="I645" s="4">
        <f t="shared" si="133"/>
        <v>246.92</v>
      </c>
      <c r="J645" s="4">
        <v>246.92</v>
      </c>
      <c r="K645" s="4"/>
      <c r="L645" s="4"/>
      <c r="M645" s="4"/>
      <c r="N645" s="38"/>
      <c r="O645" s="38"/>
      <c r="P645" s="38"/>
      <c r="Q645" s="38"/>
      <c r="R645" s="38"/>
      <c r="S645" s="38"/>
      <c r="T645" s="38"/>
      <c r="U645" s="38"/>
    </row>
    <row r="646" spans="1:21" s="39" customFormat="1" ht="66.75" x14ac:dyDescent="0.5">
      <c r="A646" s="2">
        <f t="shared" si="122"/>
        <v>563</v>
      </c>
      <c r="B646" s="59" t="s">
        <v>1781</v>
      </c>
      <c r="C646" s="51" t="s">
        <v>1782</v>
      </c>
      <c r="D646" s="3">
        <v>2018</v>
      </c>
      <c r="E646" s="3">
        <v>2020</v>
      </c>
      <c r="F646" s="52">
        <v>6103.56</v>
      </c>
      <c r="G646" s="4">
        <v>0</v>
      </c>
      <c r="H646" s="4">
        <v>0</v>
      </c>
      <c r="I646" s="4">
        <f t="shared" si="133"/>
        <v>400</v>
      </c>
      <c r="J646" s="4">
        <v>400</v>
      </c>
      <c r="K646" s="4"/>
      <c r="L646" s="4"/>
      <c r="M646" s="4"/>
      <c r="N646" s="38"/>
      <c r="O646" s="38"/>
      <c r="P646" s="38"/>
      <c r="Q646" s="38"/>
      <c r="R646" s="38"/>
      <c r="S646" s="38"/>
      <c r="T646" s="38"/>
      <c r="U646" s="38"/>
    </row>
    <row r="647" spans="1:21" s="39" customFormat="1" ht="132.75" x14ac:dyDescent="0.5">
      <c r="A647" s="2">
        <f t="shared" si="122"/>
        <v>564</v>
      </c>
      <c r="B647" s="59" t="s">
        <v>1783</v>
      </c>
      <c r="C647" s="51" t="s">
        <v>1784</v>
      </c>
      <c r="D647" s="3">
        <v>2019</v>
      </c>
      <c r="E647" s="3">
        <v>2020</v>
      </c>
      <c r="F647" s="52">
        <v>3000.7</v>
      </c>
      <c r="G647" s="4">
        <v>0.02</v>
      </c>
      <c r="H647" s="4">
        <v>0.4</v>
      </c>
      <c r="I647" s="4">
        <f t="shared" si="133"/>
        <v>2920.42</v>
      </c>
      <c r="J647" s="4">
        <v>2920.42</v>
      </c>
      <c r="K647" s="4"/>
      <c r="L647" s="4"/>
      <c r="M647" s="4"/>
      <c r="N647" s="38"/>
      <c r="O647" s="38"/>
      <c r="P647" s="38"/>
      <c r="Q647" s="38"/>
      <c r="R647" s="38"/>
      <c r="S647" s="38"/>
      <c r="T647" s="38"/>
      <c r="U647" s="38"/>
    </row>
    <row r="648" spans="1:21" s="39" customFormat="1" ht="66.75" x14ac:dyDescent="0.5">
      <c r="A648" s="2">
        <f t="shared" si="122"/>
        <v>565</v>
      </c>
      <c r="B648" s="59" t="s">
        <v>2780</v>
      </c>
      <c r="C648" s="51" t="s">
        <v>1785</v>
      </c>
      <c r="D648" s="3">
        <v>2020</v>
      </c>
      <c r="E648" s="3">
        <v>2020</v>
      </c>
      <c r="F648" s="52">
        <v>5238.7299999999996</v>
      </c>
      <c r="G648" s="4">
        <v>1</v>
      </c>
      <c r="H648" s="4">
        <v>0.1</v>
      </c>
      <c r="I648" s="4">
        <f t="shared" si="133"/>
        <v>1238.73</v>
      </c>
      <c r="J648" s="4">
        <v>1238.73</v>
      </c>
      <c r="K648" s="4"/>
      <c r="L648" s="4"/>
      <c r="M648" s="4"/>
      <c r="N648" s="38"/>
      <c r="O648" s="38"/>
      <c r="P648" s="38"/>
      <c r="Q648" s="38"/>
      <c r="R648" s="38"/>
      <c r="S648" s="38"/>
      <c r="T648" s="38"/>
      <c r="U648" s="38"/>
    </row>
    <row r="649" spans="1:21" s="39" customFormat="1" ht="66.75" x14ac:dyDescent="0.5">
      <c r="A649" s="2">
        <f t="shared" si="122"/>
        <v>566</v>
      </c>
      <c r="B649" s="59" t="s">
        <v>1786</v>
      </c>
      <c r="C649" s="51" t="s">
        <v>1787</v>
      </c>
      <c r="D649" s="3">
        <v>2020</v>
      </c>
      <c r="E649" s="3">
        <v>2020</v>
      </c>
      <c r="F649" s="52">
        <v>7486.74</v>
      </c>
      <c r="G649" s="4">
        <v>0.2</v>
      </c>
      <c r="H649" s="4">
        <v>0.32</v>
      </c>
      <c r="I649" s="4">
        <f t="shared" si="133"/>
        <v>1330.43</v>
      </c>
      <c r="J649" s="4">
        <v>1330.43</v>
      </c>
      <c r="K649" s="4"/>
      <c r="L649" s="4"/>
      <c r="M649" s="4"/>
      <c r="N649" s="38"/>
      <c r="O649" s="38"/>
      <c r="P649" s="38"/>
      <c r="Q649" s="38"/>
      <c r="R649" s="38"/>
      <c r="S649" s="38"/>
      <c r="T649" s="38"/>
      <c r="U649" s="38"/>
    </row>
    <row r="650" spans="1:21" s="39" customFormat="1" ht="48.75" customHeight="1" x14ac:dyDescent="0.5">
      <c r="A650" s="2"/>
      <c r="B650" s="20" t="s">
        <v>453</v>
      </c>
      <c r="C650" s="23"/>
      <c r="D650" s="3"/>
      <c r="E650" s="28"/>
      <c r="F650" s="26">
        <f>SUM(F651:F653)</f>
        <v>15347.553810000001</v>
      </c>
      <c r="G650" s="26">
        <f t="shared" ref="G650:M650" si="134">SUM(G651:G653)</f>
        <v>0.66</v>
      </c>
      <c r="H650" s="26">
        <f t="shared" si="134"/>
        <v>0.26</v>
      </c>
      <c r="I650" s="26">
        <f t="shared" si="134"/>
        <v>14161.4917</v>
      </c>
      <c r="J650" s="26">
        <f t="shared" si="134"/>
        <v>14161.4917</v>
      </c>
      <c r="K650" s="26">
        <f t="shared" si="134"/>
        <v>0</v>
      </c>
      <c r="L650" s="26">
        <f t="shared" si="134"/>
        <v>0</v>
      </c>
      <c r="M650" s="26">
        <f t="shared" si="134"/>
        <v>0</v>
      </c>
    </row>
    <row r="651" spans="1:21" s="39" customFormat="1" ht="66.75" x14ac:dyDescent="0.5">
      <c r="A651" s="2">
        <f t="shared" si="122"/>
        <v>567</v>
      </c>
      <c r="B651" s="59" t="s">
        <v>1788</v>
      </c>
      <c r="C651" s="51" t="s">
        <v>1789</v>
      </c>
      <c r="D651" s="3">
        <v>2018</v>
      </c>
      <c r="E651" s="3">
        <v>2020</v>
      </c>
      <c r="F651" s="52">
        <v>10171.713810000001</v>
      </c>
      <c r="G651" s="4">
        <v>0.36</v>
      </c>
      <c r="H651" s="4">
        <v>0</v>
      </c>
      <c r="I651" s="4">
        <f>J651+K651+L651</f>
        <v>9585.931700000001</v>
      </c>
      <c r="J651" s="4">
        <v>9585.931700000001</v>
      </c>
      <c r="K651" s="4"/>
      <c r="L651" s="4"/>
      <c r="M651" s="4"/>
      <c r="N651" s="38"/>
      <c r="O651" s="38"/>
      <c r="P651" s="38"/>
      <c r="Q651" s="38"/>
      <c r="R651" s="38"/>
      <c r="S651" s="38"/>
      <c r="T651" s="38"/>
      <c r="U651" s="38"/>
    </row>
    <row r="652" spans="1:21" s="39" customFormat="1" ht="71.25" customHeight="1" x14ac:dyDescent="0.5">
      <c r="A652" s="2">
        <f t="shared" si="122"/>
        <v>568</v>
      </c>
      <c r="B652" s="59" t="s">
        <v>2781</v>
      </c>
      <c r="C652" s="51" t="s">
        <v>1790</v>
      </c>
      <c r="D652" s="3">
        <v>2019</v>
      </c>
      <c r="E652" s="3">
        <v>2020</v>
      </c>
      <c r="F652" s="52">
        <v>3080.03</v>
      </c>
      <c r="G652" s="4">
        <v>0.25</v>
      </c>
      <c r="H652" s="4">
        <v>0.16</v>
      </c>
      <c r="I652" s="4">
        <f>J652+K652+L652</f>
        <v>2489.75</v>
      </c>
      <c r="J652" s="52">
        <v>2489.75</v>
      </c>
      <c r="K652" s="4"/>
      <c r="L652" s="4"/>
      <c r="M652" s="4"/>
      <c r="N652" s="38"/>
      <c r="O652" s="38"/>
      <c r="P652" s="38"/>
      <c r="Q652" s="38"/>
      <c r="R652" s="38"/>
      <c r="S652" s="38"/>
      <c r="T652" s="38"/>
      <c r="U652" s="38"/>
    </row>
    <row r="653" spans="1:21" s="39" customFormat="1" ht="66.75" x14ac:dyDescent="0.5">
      <c r="A653" s="2">
        <f t="shared" si="122"/>
        <v>569</v>
      </c>
      <c r="B653" s="59" t="s">
        <v>1791</v>
      </c>
      <c r="C653" s="51" t="s">
        <v>1792</v>
      </c>
      <c r="D653" s="3">
        <v>2019</v>
      </c>
      <c r="E653" s="3">
        <v>2020</v>
      </c>
      <c r="F653" s="52">
        <v>2095.81</v>
      </c>
      <c r="G653" s="4">
        <v>0.05</v>
      </c>
      <c r="H653" s="4">
        <v>0.1</v>
      </c>
      <c r="I653" s="4">
        <f>J653+K653+L653</f>
        <v>2085.81</v>
      </c>
      <c r="J653" s="52">
        <v>2085.81</v>
      </c>
      <c r="K653" s="4"/>
      <c r="L653" s="4"/>
      <c r="M653" s="4"/>
      <c r="N653" s="38"/>
      <c r="O653" s="38"/>
      <c r="P653" s="38"/>
      <c r="Q653" s="38"/>
      <c r="R653" s="38"/>
      <c r="S653" s="38"/>
      <c r="T653" s="38"/>
      <c r="U653" s="38"/>
    </row>
    <row r="654" spans="1:21" s="39" customFormat="1" ht="43.5" customHeight="1" x14ac:dyDescent="0.5">
      <c r="A654" s="2"/>
      <c r="B654" s="20" t="s">
        <v>533</v>
      </c>
      <c r="C654" s="23"/>
      <c r="D654" s="3"/>
      <c r="E654" s="28"/>
      <c r="F654" s="26">
        <f t="shared" ref="F654:M654" si="135">SUM(F655:F663)</f>
        <v>110531.07</v>
      </c>
      <c r="G654" s="26">
        <f t="shared" si="135"/>
        <v>0.63000000000000012</v>
      </c>
      <c r="H654" s="26">
        <f t="shared" si="135"/>
        <v>1.28</v>
      </c>
      <c r="I654" s="26">
        <f t="shared" si="135"/>
        <v>28720.083849999995</v>
      </c>
      <c r="J654" s="26">
        <f t="shared" si="135"/>
        <v>28720.083849999995</v>
      </c>
      <c r="K654" s="26">
        <f t="shared" si="135"/>
        <v>0</v>
      </c>
      <c r="L654" s="26">
        <f t="shared" si="135"/>
        <v>0</v>
      </c>
      <c r="M654" s="26">
        <f t="shared" si="135"/>
        <v>0</v>
      </c>
    </row>
    <row r="655" spans="1:21" s="39" customFormat="1" ht="99.75" x14ac:dyDescent="0.5">
      <c r="A655" s="2">
        <f t="shared" si="122"/>
        <v>570</v>
      </c>
      <c r="B655" s="59" t="s">
        <v>2782</v>
      </c>
      <c r="C655" s="51" t="s">
        <v>1793</v>
      </c>
      <c r="D655" s="3">
        <v>2018</v>
      </c>
      <c r="E655" s="3">
        <v>2020</v>
      </c>
      <c r="F655" s="52">
        <v>1664.93</v>
      </c>
      <c r="G655" s="4">
        <v>0.4</v>
      </c>
      <c r="H655" s="4">
        <v>0</v>
      </c>
      <c r="I655" s="4">
        <f t="shared" ref="I655:I663" si="136">J655+K655+L655</f>
        <v>1608.9</v>
      </c>
      <c r="J655" s="4">
        <v>1608.9</v>
      </c>
      <c r="K655" s="4"/>
      <c r="L655" s="4"/>
      <c r="M655" s="4"/>
      <c r="N655" s="38"/>
      <c r="O655" s="38"/>
      <c r="P655" s="38"/>
      <c r="Q655" s="38"/>
      <c r="R655" s="38"/>
      <c r="S655" s="38"/>
      <c r="T655" s="38"/>
      <c r="U655" s="38"/>
    </row>
    <row r="656" spans="1:21" s="39" customFormat="1" ht="66.75" x14ac:dyDescent="0.5">
      <c r="A656" s="2">
        <f t="shared" si="122"/>
        <v>571</v>
      </c>
      <c r="B656" s="59" t="s">
        <v>2783</v>
      </c>
      <c r="C656" s="51" t="s">
        <v>1795</v>
      </c>
      <c r="D656" s="3">
        <v>2016</v>
      </c>
      <c r="E656" s="3">
        <v>2021</v>
      </c>
      <c r="F656" s="52">
        <v>4545.6899999999996</v>
      </c>
      <c r="G656" s="4">
        <v>0</v>
      </c>
      <c r="H656" s="4">
        <v>0</v>
      </c>
      <c r="I656" s="4">
        <f t="shared" si="136"/>
        <v>3167.6</v>
      </c>
      <c r="J656" s="4">
        <v>3167.6</v>
      </c>
      <c r="K656" s="4"/>
      <c r="L656" s="4"/>
      <c r="M656" s="4"/>
      <c r="N656" s="38"/>
      <c r="O656" s="38"/>
      <c r="P656" s="38"/>
      <c r="Q656" s="38"/>
      <c r="R656" s="38"/>
      <c r="S656" s="38"/>
      <c r="T656" s="38"/>
      <c r="U656" s="38"/>
    </row>
    <row r="657" spans="1:21" s="39" customFormat="1" ht="66.75" x14ac:dyDescent="0.5">
      <c r="A657" s="2">
        <f t="shared" si="122"/>
        <v>572</v>
      </c>
      <c r="B657" s="59" t="s">
        <v>1796</v>
      </c>
      <c r="C657" s="51" t="s">
        <v>1797</v>
      </c>
      <c r="D657" s="3">
        <v>2018</v>
      </c>
      <c r="E657" s="3">
        <v>2021</v>
      </c>
      <c r="F657" s="52">
        <v>31531.71</v>
      </c>
      <c r="G657" s="4">
        <v>0</v>
      </c>
      <c r="H657" s="4">
        <v>0</v>
      </c>
      <c r="I657" s="4">
        <f t="shared" si="136"/>
        <v>3660</v>
      </c>
      <c r="J657" s="4">
        <v>3660</v>
      </c>
      <c r="K657" s="4"/>
      <c r="L657" s="4"/>
      <c r="M657" s="4"/>
      <c r="N657" s="38"/>
      <c r="O657" s="38"/>
      <c r="P657" s="38"/>
      <c r="Q657" s="38"/>
      <c r="R657" s="38"/>
      <c r="S657" s="38"/>
      <c r="T657" s="38"/>
      <c r="U657" s="38"/>
    </row>
    <row r="658" spans="1:21" s="39" customFormat="1" ht="66.75" x14ac:dyDescent="0.5">
      <c r="A658" s="2">
        <f t="shared" ref="A658:A721" si="137">IF(A657&gt;0,A657+1,A656+1)</f>
        <v>573</v>
      </c>
      <c r="B658" s="59" t="s">
        <v>1800</v>
      </c>
      <c r="C658" s="51" t="s">
        <v>1801</v>
      </c>
      <c r="D658" s="3">
        <v>2017</v>
      </c>
      <c r="E658" s="3">
        <v>2021</v>
      </c>
      <c r="F658" s="52">
        <v>3189.45</v>
      </c>
      <c r="G658" s="4">
        <v>0</v>
      </c>
      <c r="H658" s="4">
        <v>0</v>
      </c>
      <c r="I658" s="4">
        <f t="shared" si="136"/>
        <v>1814.48</v>
      </c>
      <c r="J658" s="4">
        <v>1814.48</v>
      </c>
      <c r="K658" s="4"/>
      <c r="L658" s="4"/>
      <c r="M658" s="4"/>
      <c r="N658" s="38"/>
      <c r="O658" s="38"/>
      <c r="P658" s="38"/>
      <c r="Q658" s="38"/>
      <c r="R658" s="38"/>
      <c r="S658" s="38"/>
      <c r="T658" s="38"/>
      <c r="U658" s="38"/>
    </row>
    <row r="659" spans="1:21" s="39" customFormat="1" ht="99.75" x14ac:dyDescent="0.5">
      <c r="A659" s="2">
        <f t="shared" si="137"/>
        <v>574</v>
      </c>
      <c r="B659" s="59" t="s">
        <v>2784</v>
      </c>
      <c r="C659" s="51" t="s">
        <v>1808</v>
      </c>
      <c r="D659" s="3">
        <v>2019</v>
      </c>
      <c r="E659" s="3">
        <v>2022</v>
      </c>
      <c r="F659" s="52">
        <v>56199.5</v>
      </c>
      <c r="G659" s="4">
        <v>0</v>
      </c>
      <c r="H659" s="4">
        <v>0</v>
      </c>
      <c r="I659" s="4">
        <f t="shared" si="136"/>
        <v>7544.8638499999997</v>
      </c>
      <c r="J659" s="4">
        <v>7544.8638499999997</v>
      </c>
      <c r="K659" s="4"/>
      <c r="L659" s="4"/>
      <c r="M659" s="4"/>
      <c r="N659" s="38"/>
      <c r="O659" s="38"/>
      <c r="P659" s="38"/>
      <c r="Q659" s="38"/>
      <c r="R659" s="38"/>
      <c r="S659" s="38"/>
      <c r="T659" s="38"/>
      <c r="U659" s="38"/>
    </row>
    <row r="660" spans="1:21" s="39" customFormat="1" ht="132.75" x14ac:dyDescent="0.5">
      <c r="A660" s="2">
        <f t="shared" si="137"/>
        <v>575</v>
      </c>
      <c r="B660" s="59" t="s">
        <v>1809</v>
      </c>
      <c r="C660" s="51" t="s">
        <v>1810</v>
      </c>
      <c r="D660" s="3">
        <v>2020</v>
      </c>
      <c r="E660" s="3">
        <v>2020</v>
      </c>
      <c r="F660" s="52">
        <v>3009.05</v>
      </c>
      <c r="G660" s="4">
        <v>0.15</v>
      </c>
      <c r="H660" s="4">
        <v>0.4</v>
      </c>
      <c r="I660" s="4">
        <f t="shared" si="136"/>
        <v>2991.52</v>
      </c>
      <c r="J660" s="4">
        <v>2991.52</v>
      </c>
      <c r="K660" s="4"/>
      <c r="L660" s="4"/>
      <c r="M660" s="4"/>
      <c r="N660" s="38"/>
      <c r="O660" s="38"/>
      <c r="P660" s="38"/>
      <c r="Q660" s="38"/>
      <c r="R660" s="38"/>
      <c r="S660" s="38"/>
      <c r="T660" s="38"/>
      <c r="U660" s="38"/>
    </row>
    <row r="661" spans="1:21" s="39" customFormat="1" ht="66.75" x14ac:dyDescent="0.5">
      <c r="A661" s="2">
        <f t="shared" si="137"/>
        <v>576</v>
      </c>
      <c r="B661" s="59" t="s">
        <v>2785</v>
      </c>
      <c r="C661" s="51" t="s">
        <v>1811</v>
      </c>
      <c r="D661" s="3">
        <v>2020</v>
      </c>
      <c r="E661" s="3">
        <v>2020</v>
      </c>
      <c r="F661" s="52">
        <v>3253.97</v>
      </c>
      <c r="G661" s="4">
        <v>0.04</v>
      </c>
      <c r="H661" s="4">
        <v>0.25</v>
      </c>
      <c r="I661" s="4">
        <f t="shared" si="136"/>
        <v>1195.95</v>
      </c>
      <c r="J661" s="4">
        <v>1195.95</v>
      </c>
      <c r="K661" s="4"/>
      <c r="L661" s="4"/>
      <c r="M661" s="4"/>
      <c r="N661" s="38"/>
      <c r="O661" s="38"/>
      <c r="P661" s="38"/>
      <c r="Q661" s="38"/>
      <c r="R661" s="38"/>
      <c r="S661" s="38"/>
      <c r="T661" s="38"/>
      <c r="U661" s="38"/>
    </row>
    <row r="662" spans="1:21" s="39" customFormat="1" ht="66.75" x14ac:dyDescent="0.5">
      <c r="A662" s="2">
        <f t="shared" si="137"/>
        <v>577</v>
      </c>
      <c r="B662" s="59" t="s">
        <v>1812</v>
      </c>
      <c r="C662" s="51" t="s">
        <v>1813</v>
      </c>
      <c r="D662" s="3">
        <v>2019</v>
      </c>
      <c r="E662" s="3">
        <v>2021</v>
      </c>
      <c r="F662" s="52">
        <v>4208.6000000000004</v>
      </c>
      <c r="G662" s="4">
        <v>0</v>
      </c>
      <c r="H662" s="4">
        <v>0</v>
      </c>
      <c r="I662" s="4">
        <f t="shared" si="136"/>
        <v>3808.6</v>
      </c>
      <c r="J662" s="4">
        <v>3808.6</v>
      </c>
      <c r="K662" s="4"/>
      <c r="L662" s="4"/>
      <c r="M662" s="4"/>
      <c r="N662" s="38"/>
      <c r="O662" s="38"/>
      <c r="P662" s="38"/>
      <c r="Q662" s="38"/>
      <c r="R662" s="38"/>
      <c r="S662" s="38"/>
      <c r="T662" s="38"/>
      <c r="U662" s="38"/>
    </row>
    <row r="663" spans="1:21" s="39" customFormat="1" ht="66.75" x14ac:dyDescent="0.5">
      <c r="A663" s="2">
        <f t="shared" si="137"/>
        <v>578</v>
      </c>
      <c r="B663" s="59" t="s">
        <v>2786</v>
      </c>
      <c r="C663" s="51" t="s">
        <v>1814</v>
      </c>
      <c r="D663" s="3">
        <v>2020</v>
      </c>
      <c r="E663" s="3">
        <v>2020</v>
      </c>
      <c r="F663" s="52">
        <v>2928.17</v>
      </c>
      <c r="G663" s="4">
        <v>0.04</v>
      </c>
      <c r="H663" s="4">
        <v>0.63</v>
      </c>
      <c r="I663" s="4">
        <f t="shared" si="136"/>
        <v>2928.17</v>
      </c>
      <c r="J663" s="4">
        <v>2928.17</v>
      </c>
      <c r="K663" s="4"/>
      <c r="L663" s="4"/>
      <c r="M663" s="4"/>
      <c r="N663" s="38"/>
      <c r="O663" s="38"/>
      <c r="P663" s="38"/>
      <c r="Q663" s="38"/>
      <c r="R663" s="38"/>
      <c r="S663" s="38"/>
      <c r="T663" s="38"/>
      <c r="U663" s="38"/>
    </row>
    <row r="664" spans="1:21" s="39" customFormat="1" ht="48.75" customHeight="1" x14ac:dyDescent="0.5">
      <c r="A664" s="2"/>
      <c r="B664" s="20" t="s">
        <v>603</v>
      </c>
      <c r="C664" s="23"/>
      <c r="D664" s="3"/>
      <c r="E664" s="28"/>
      <c r="F664" s="26">
        <f t="shared" ref="F664:M664" si="138">SUM(F665:F686)</f>
        <v>182820.25947999998</v>
      </c>
      <c r="G664" s="26">
        <f t="shared" si="138"/>
        <v>4.4400000000000004</v>
      </c>
      <c r="H664" s="26">
        <f t="shared" si="138"/>
        <v>3.0100000000000002</v>
      </c>
      <c r="I664" s="26">
        <f t="shared" si="138"/>
        <v>51444.060473333331</v>
      </c>
      <c r="J664" s="26">
        <f t="shared" si="138"/>
        <v>51444.060473333331</v>
      </c>
      <c r="K664" s="26">
        <f t="shared" si="138"/>
        <v>0</v>
      </c>
      <c r="L664" s="26">
        <f t="shared" si="138"/>
        <v>0</v>
      </c>
      <c r="M664" s="26">
        <f t="shared" si="138"/>
        <v>0</v>
      </c>
    </row>
    <row r="665" spans="1:21" s="39" customFormat="1" ht="99.75" x14ac:dyDescent="0.5">
      <c r="A665" s="2">
        <f t="shared" si="137"/>
        <v>579</v>
      </c>
      <c r="B665" s="59" t="s">
        <v>1815</v>
      </c>
      <c r="C665" s="51" t="s">
        <v>1816</v>
      </c>
      <c r="D665" s="3">
        <v>2018</v>
      </c>
      <c r="E665" s="3">
        <v>2020</v>
      </c>
      <c r="F665" s="52">
        <v>2064.16</v>
      </c>
      <c r="G665" s="4">
        <v>0.3</v>
      </c>
      <c r="H665" s="4">
        <v>0</v>
      </c>
      <c r="I665" s="4">
        <f t="shared" ref="I665:I686" si="139">J665+K665+L665</f>
        <v>2064.16</v>
      </c>
      <c r="J665" s="4">
        <v>2064.16</v>
      </c>
      <c r="K665" s="4"/>
      <c r="L665" s="4"/>
      <c r="M665" s="4"/>
      <c r="N665" s="38"/>
      <c r="O665" s="38"/>
      <c r="P665" s="38"/>
      <c r="Q665" s="38"/>
      <c r="R665" s="38"/>
      <c r="S665" s="38"/>
      <c r="T665" s="38"/>
      <c r="U665" s="38"/>
    </row>
    <row r="666" spans="1:21" s="39" customFormat="1" ht="132.75" x14ac:dyDescent="0.5">
      <c r="A666" s="2">
        <f t="shared" si="137"/>
        <v>580</v>
      </c>
      <c r="B666" s="59" t="s">
        <v>2787</v>
      </c>
      <c r="C666" s="51" t="s">
        <v>1817</v>
      </c>
      <c r="D666" s="3">
        <v>2018</v>
      </c>
      <c r="E666" s="3">
        <v>2021</v>
      </c>
      <c r="F666" s="52">
        <v>28688.42</v>
      </c>
      <c r="G666" s="4">
        <v>0</v>
      </c>
      <c r="H666" s="4">
        <v>0</v>
      </c>
      <c r="I666" s="4">
        <f t="shared" si="139"/>
        <v>7125.9346733333332</v>
      </c>
      <c r="J666" s="4">
        <v>7125.9346733333332</v>
      </c>
      <c r="K666" s="4"/>
      <c r="L666" s="4"/>
      <c r="M666" s="4"/>
      <c r="N666" s="38"/>
      <c r="O666" s="38"/>
      <c r="P666" s="38"/>
      <c r="Q666" s="38"/>
      <c r="R666" s="38"/>
      <c r="S666" s="38"/>
      <c r="T666" s="38"/>
      <c r="U666" s="38"/>
    </row>
    <row r="667" spans="1:21" s="39" customFormat="1" ht="99.75" x14ac:dyDescent="0.5">
      <c r="A667" s="2">
        <f t="shared" si="137"/>
        <v>581</v>
      </c>
      <c r="B667" s="59" t="s">
        <v>1820</v>
      </c>
      <c r="C667" s="51" t="s">
        <v>1821</v>
      </c>
      <c r="D667" s="3">
        <v>2016</v>
      </c>
      <c r="E667" s="3">
        <v>2022</v>
      </c>
      <c r="F667" s="52">
        <v>19305.849999999999</v>
      </c>
      <c r="G667" s="4">
        <v>0</v>
      </c>
      <c r="H667" s="4">
        <v>0</v>
      </c>
      <c r="I667" s="4">
        <f t="shared" si="139"/>
        <v>1603.84</v>
      </c>
      <c r="J667" s="4">
        <v>1603.84</v>
      </c>
      <c r="K667" s="4"/>
      <c r="L667" s="4"/>
      <c r="M667" s="4"/>
      <c r="N667" s="38"/>
      <c r="O667" s="38"/>
      <c r="P667" s="38"/>
      <c r="Q667" s="38"/>
      <c r="R667" s="38"/>
      <c r="S667" s="38"/>
      <c r="T667" s="38"/>
      <c r="U667" s="38"/>
    </row>
    <row r="668" spans="1:21" s="39" customFormat="1" ht="165.75" x14ac:dyDescent="0.5">
      <c r="A668" s="2">
        <f t="shared" si="137"/>
        <v>582</v>
      </c>
      <c r="B668" s="59" t="s">
        <v>1822</v>
      </c>
      <c r="C668" s="51" t="s">
        <v>1823</v>
      </c>
      <c r="D668" s="3">
        <v>2016</v>
      </c>
      <c r="E668" s="3">
        <v>2021</v>
      </c>
      <c r="F668" s="52">
        <v>8840.77</v>
      </c>
      <c r="G668" s="4">
        <v>0</v>
      </c>
      <c r="H668" s="4">
        <v>0</v>
      </c>
      <c r="I668" s="4">
        <f t="shared" si="139"/>
        <v>6942.7520000000004</v>
      </c>
      <c r="J668" s="4">
        <v>6942.7520000000004</v>
      </c>
      <c r="K668" s="4"/>
      <c r="L668" s="4"/>
      <c r="M668" s="4"/>
      <c r="N668" s="38"/>
      <c r="O668" s="38"/>
      <c r="P668" s="38"/>
      <c r="Q668" s="38"/>
      <c r="R668" s="38"/>
      <c r="S668" s="38"/>
      <c r="T668" s="38"/>
      <c r="U668" s="38"/>
    </row>
    <row r="669" spans="1:21" s="39" customFormat="1" ht="99.75" x14ac:dyDescent="0.5">
      <c r="A669" s="2">
        <f t="shared" si="137"/>
        <v>583</v>
      </c>
      <c r="B669" s="59" t="s">
        <v>1824</v>
      </c>
      <c r="C669" s="51" t="s">
        <v>1825</v>
      </c>
      <c r="D669" s="3">
        <v>2016</v>
      </c>
      <c r="E669" s="3">
        <v>2020</v>
      </c>
      <c r="F669" s="52">
        <v>1300.18</v>
      </c>
      <c r="G669" s="4">
        <v>0.05</v>
      </c>
      <c r="H669" s="4">
        <v>0</v>
      </c>
      <c r="I669" s="4">
        <f t="shared" si="139"/>
        <v>1217.21</v>
      </c>
      <c r="J669" s="4">
        <v>1217.21</v>
      </c>
      <c r="K669" s="4"/>
      <c r="L669" s="4"/>
      <c r="M669" s="4"/>
      <c r="N669" s="38"/>
      <c r="O669" s="38"/>
      <c r="P669" s="38"/>
      <c r="Q669" s="38"/>
      <c r="R669" s="38"/>
      <c r="S669" s="38"/>
      <c r="T669" s="38"/>
      <c r="U669" s="38"/>
    </row>
    <row r="670" spans="1:21" s="39" customFormat="1" ht="66.75" x14ac:dyDescent="0.5">
      <c r="A670" s="2">
        <f t="shared" si="137"/>
        <v>584</v>
      </c>
      <c r="B670" s="59" t="s">
        <v>1826</v>
      </c>
      <c r="C670" s="51" t="s">
        <v>1827</v>
      </c>
      <c r="D670" s="3">
        <v>2016</v>
      </c>
      <c r="E670" s="3">
        <v>2020</v>
      </c>
      <c r="F670" s="52">
        <v>2245.23</v>
      </c>
      <c r="G670" s="4">
        <v>0.15</v>
      </c>
      <c r="H670" s="4">
        <v>0.25</v>
      </c>
      <c r="I670" s="4">
        <f t="shared" si="139"/>
        <v>1798.42</v>
      </c>
      <c r="J670" s="4">
        <v>1798.42</v>
      </c>
      <c r="K670" s="4"/>
      <c r="L670" s="4"/>
      <c r="M670" s="4"/>
      <c r="N670" s="38"/>
      <c r="O670" s="38"/>
      <c r="P670" s="38"/>
      <c r="Q670" s="38"/>
      <c r="R670" s="38"/>
      <c r="S670" s="38"/>
      <c r="T670" s="38"/>
      <c r="U670" s="38"/>
    </row>
    <row r="671" spans="1:21" s="39" customFormat="1" ht="66.75" x14ac:dyDescent="0.5">
      <c r="A671" s="2">
        <f t="shared" si="137"/>
        <v>585</v>
      </c>
      <c r="B671" s="59" t="s">
        <v>1828</v>
      </c>
      <c r="C671" s="51" t="s">
        <v>1829</v>
      </c>
      <c r="D671" s="3">
        <v>2017</v>
      </c>
      <c r="E671" s="3">
        <v>2022</v>
      </c>
      <c r="F671" s="52">
        <v>2448.86</v>
      </c>
      <c r="G671" s="4">
        <v>0</v>
      </c>
      <c r="H671" s="4">
        <v>0</v>
      </c>
      <c r="I671" s="4">
        <f t="shared" si="139"/>
        <v>400</v>
      </c>
      <c r="J671" s="4">
        <v>400</v>
      </c>
      <c r="K671" s="4"/>
      <c r="L671" s="4"/>
      <c r="M671" s="4"/>
      <c r="N671" s="38"/>
      <c r="O671" s="38"/>
      <c r="P671" s="38"/>
      <c r="Q671" s="38"/>
      <c r="R671" s="38"/>
      <c r="S671" s="38"/>
      <c r="T671" s="38"/>
      <c r="U671" s="38"/>
    </row>
    <row r="672" spans="1:21" s="39" customFormat="1" ht="66.75" x14ac:dyDescent="0.5">
      <c r="A672" s="2">
        <f t="shared" si="137"/>
        <v>586</v>
      </c>
      <c r="B672" s="59" t="s">
        <v>1836</v>
      </c>
      <c r="C672" s="51" t="s">
        <v>1837</v>
      </c>
      <c r="D672" s="3">
        <v>2012</v>
      </c>
      <c r="E672" s="3">
        <v>2020</v>
      </c>
      <c r="F672" s="52">
        <v>10905.8</v>
      </c>
      <c r="G672" s="4">
        <v>0.8</v>
      </c>
      <c r="H672" s="4">
        <v>0.4</v>
      </c>
      <c r="I672" s="4">
        <f t="shared" si="139"/>
        <v>1282.26</v>
      </c>
      <c r="J672" s="4">
        <v>1282.26</v>
      </c>
      <c r="K672" s="4"/>
      <c r="L672" s="4"/>
      <c r="M672" s="4"/>
      <c r="N672" s="38"/>
      <c r="O672" s="38"/>
      <c r="P672" s="38"/>
      <c r="Q672" s="38"/>
      <c r="R672" s="38"/>
      <c r="S672" s="38"/>
      <c r="T672" s="38"/>
      <c r="U672" s="38"/>
    </row>
    <row r="673" spans="1:21" s="39" customFormat="1" ht="66.75" x14ac:dyDescent="0.5">
      <c r="A673" s="2">
        <f t="shared" si="137"/>
        <v>587</v>
      </c>
      <c r="B673" s="59" t="s">
        <v>2788</v>
      </c>
      <c r="C673" s="51" t="s">
        <v>1838</v>
      </c>
      <c r="D673" s="3">
        <v>2018</v>
      </c>
      <c r="E673" s="3">
        <v>2020</v>
      </c>
      <c r="F673" s="52">
        <v>3307.7494799999999</v>
      </c>
      <c r="G673" s="4">
        <v>0.33</v>
      </c>
      <c r="H673" s="4">
        <v>0.4</v>
      </c>
      <c r="I673" s="4">
        <f t="shared" si="139"/>
        <v>570.61380000000008</v>
      </c>
      <c r="J673" s="4">
        <v>570.61380000000008</v>
      </c>
      <c r="K673" s="4"/>
      <c r="L673" s="4"/>
      <c r="M673" s="4"/>
      <c r="N673" s="38"/>
      <c r="O673" s="38"/>
      <c r="P673" s="38"/>
      <c r="Q673" s="38"/>
      <c r="R673" s="38"/>
      <c r="S673" s="38"/>
      <c r="T673" s="38"/>
      <c r="U673" s="38"/>
    </row>
    <row r="674" spans="1:21" s="39" customFormat="1" ht="99.75" x14ac:dyDescent="0.5">
      <c r="A674" s="2">
        <f t="shared" si="137"/>
        <v>588</v>
      </c>
      <c r="B674" s="59" t="s">
        <v>1840</v>
      </c>
      <c r="C674" s="51" t="s">
        <v>1841</v>
      </c>
      <c r="D674" s="3">
        <v>2016</v>
      </c>
      <c r="E674" s="3">
        <v>2020</v>
      </c>
      <c r="F674" s="52">
        <v>3478.76</v>
      </c>
      <c r="G674" s="4">
        <v>0.7</v>
      </c>
      <c r="H674" s="4">
        <v>0.1</v>
      </c>
      <c r="I674" s="4">
        <f t="shared" si="139"/>
        <v>274.08</v>
      </c>
      <c r="J674" s="4">
        <v>274.08</v>
      </c>
      <c r="K674" s="4"/>
      <c r="L674" s="4"/>
      <c r="M674" s="4"/>
      <c r="N674" s="38"/>
      <c r="O674" s="38"/>
      <c r="P674" s="38"/>
      <c r="Q674" s="38"/>
      <c r="R674" s="38"/>
      <c r="S674" s="38"/>
      <c r="T674" s="38"/>
      <c r="U674" s="38"/>
    </row>
    <row r="675" spans="1:21" s="39" customFormat="1" ht="66.75" x14ac:dyDescent="0.5">
      <c r="A675" s="2">
        <f t="shared" si="137"/>
        <v>589</v>
      </c>
      <c r="B675" s="59" t="s">
        <v>1843</v>
      </c>
      <c r="C675" s="51" t="s">
        <v>1844</v>
      </c>
      <c r="D675" s="3">
        <v>2018</v>
      </c>
      <c r="E675" s="3">
        <v>2020</v>
      </c>
      <c r="F675" s="52">
        <v>49007.71</v>
      </c>
      <c r="G675" s="4">
        <v>0</v>
      </c>
      <c r="H675" s="4">
        <v>0</v>
      </c>
      <c r="I675" s="4">
        <f t="shared" si="139"/>
        <v>3411.67</v>
      </c>
      <c r="J675" s="4">
        <v>3411.67</v>
      </c>
      <c r="K675" s="4"/>
      <c r="L675" s="4"/>
      <c r="M675" s="4"/>
      <c r="N675" s="38"/>
      <c r="O675" s="38"/>
      <c r="P675" s="38"/>
      <c r="Q675" s="38"/>
      <c r="R675" s="38"/>
      <c r="S675" s="38"/>
      <c r="T675" s="38"/>
      <c r="U675" s="38"/>
    </row>
    <row r="676" spans="1:21" s="39" customFormat="1" ht="66.75" x14ac:dyDescent="0.5">
      <c r="A676" s="2">
        <f t="shared" si="137"/>
        <v>590</v>
      </c>
      <c r="B676" s="59" t="s">
        <v>2789</v>
      </c>
      <c r="C676" s="51" t="s">
        <v>1845</v>
      </c>
      <c r="D676" s="3">
        <v>2019</v>
      </c>
      <c r="E676" s="3">
        <v>2020</v>
      </c>
      <c r="F676" s="52">
        <v>5706.47</v>
      </c>
      <c r="G676" s="4">
        <v>0.12</v>
      </c>
      <c r="H676" s="4">
        <v>0</v>
      </c>
      <c r="I676" s="4">
        <f t="shared" si="139"/>
        <v>1269.44</v>
      </c>
      <c r="J676" s="4">
        <v>1269.44</v>
      </c>
      <c r="K676" s="4"/>
      <c r="L676" s="4"/>
      <c r="M676" s="4"/>
      <c r="N676" s="38"/>
      <c r="O676" s="38"/>
      <c r="P676" s="38"/>
      <c r="Q676" s="38"/>
      <c r="R676" s="38"/>
      <c r="S676" s="38"/>
      <c r="T676" s="38"/>
      <c r="U676" s="38"/>
    </row>
    <row r="677" spans="1:21" s="39" customFormat="1" ht="66.75" x14ac:dyDescent="0.5">
      <c r="A677" s="2">
        <f t="shared" si="137"/>
        <v>591</v>
      </c>
      <c r="B677" s="59" t="s">
        <v>1846</v>
      </c>
      <c r="C677" s="51" t="s">
        <v>1847</v>
      </c>
      <c r="D677" s="3">
        <v>2019</v>
      </c>
      <c r="E677" s="3">
        <v>2020</v>
      </c>
      <c r="F677" s="52">
        <v>6404.22</v>
      </c>
      <c r="G677" s="4">
        <v>0.99</v>
      </c>
      <c r="H677" s="4">
        <v>0.16</v>
      </c>
      <c r="I677" s="4">
        <f t="shared" si="139"/>
        <v>4062.82</v>
      </c>
      <c r="J677" s="4">
        <v>4062.82</v>
      </c>
      <c r="K677" s="4"/>
      <c r="L677" s="4"/>
      <c r="M677" s="4"/>
      <c r="N677" s="38"/>
      <c r="O677" s="38"/>
      <c r="P677" s="38"/>
      <c r="Q677" s="38"/>
      <c r="R677" s="38"/>
      <c r="S677" s="38"/>
      <c r="T677" s="38"/>
      <c r="U677" s="38"/>
    </row>
    <row r="678" spans="1:21" s="39" customFormat="1" ht="66.75" x14ac:dyDescent="0.5">
      <c r="A678" s="2">
        <f t="shared" si="137"/>
        <v>592</v>
      </c>
      <c r="B678" s="59" t="s">
        <v>2790</v>
      </c>
      <c r="C678" s="51" t="s">
        <v>1848</v>
      </c>
      <c r="D678" s="3">
        <v>2019</v>
      </c>
      <c r="E678" s="3">
        <v>2021</v>
      </c>
      <c r="F678" s="52">
        <v>4160.45</v>
      </c>
      <c r="G678" s="4">
        <v>0</v>
      </c>
      <c r="H678" s="4">
        <v>0</v>
      </c>
      <c r="I678" s="4">
        <f t="shared" si="139"/>
        <v>2360.8000000000002</v>
      </c>
      <c r="J678" s="4">
        <v>2360.8000000000002</v>
      </c>
      <c r="K678" s="4"/>
      <c r="L678" s="4"/>
      <c r="M678" s="4"/>
      <c r="N678" s="38"/>
      <c r="O678" s="38"/>
      <c r="P678" s="38"/>
      <c r="Q678" s="38"/>
      <c r="R678" s="38"/>
      <c r="S678" s="38"/>
      <c r="T678" s="38"/>
      <c r="U678" s="38"/>
    </row>
    <row r="679" spans="1:21" s="39" customFormat="1" ht="66.75" x14ac:dyDescent="0.5">
      <c r="A679" s="2">
        <f t="shared" si="137"/>
        <v>593</v>
      </c>
      <c r="B679" s="59" t="s">
        <v>2791</v>
      </c>
      <c r="C679" s="51" t="s">
        <v>1849</v>
      </c>
      <c r="D679" s="3">
        <v>2019</v>
      </c>
      <c r="E679" s="3">
        <v>2021</v>
      </c>
      <c r="F679" s="52">
        <v>5026.93</v>
      </c>
      <c r="G679" s="4">
        <v>0</v>
      </c>
      <c r="H679" s="4">
        <v>0</v>
      </c>
      <c r="I679" s="4">
        <f t="shared" si="139"/>
        <v>1878.56</v>
      </c>
      <c r="J679" s="4">
        <v>1878.56</v>
      </c>
      <c r="K679" s="4"/>
      <c r="L679" s="4"/>
      <c r="M679" s="4"/>
      <c r="N679" s="38"/>
      <c r="O679" s="38"/>
      <c r="P679" s="38"/>
      <c r="Q679" s="38"/>
      <c r="R679" s="38"/>
      <c r="S679" s="38"/>
      <c r="T679" s="38"/>
      <c r="U679" s="38"/>
    </row>
    <row r="680" spans="1:21" s="39" customFormat="1" ht="75" customHeight="1" x14ac:dyDescent="0.5">
      <c r="A680" s="2">
        <f t="shared" si="137"/>
        <v>594</v>
      </c>
      <c r="B680" s="59" t="s">
        <v>2792</v>
      </c>
      <c r="C680" s="51" t="s">
        <v>1850</v>
      </c>
      <c r="D680" s="3">
        <v>2019</v>
      </c>
      <c r="E680" s="3">
        <v>2020</v>
      </c>
      <c r="F680" s="52">
        <v>4714.96</v>
      </c>
      <c r="G680" s="4">
        <v>0.4</v>
      </c>
      <c r="H680" s="4">
        <v>0.8</v>
      </c>
      <c r="I680" s="4">
        <f t="shared" si="139"/>
        <v>1651.37</v>
      </c>
      <c r="J680" s="4">
        <v>1651.37</v>
      </c>
      <c r="K680" s="4"/>
      <c r="L680" s="4"/>
      <c r="M680" s="4"/>
      <c r="N680" s="38"/>
      <c r="O680" s="38"/>
      <c r="P680" s="38"/>
      <c r="Q680" s="38"/>
      <c r="R680" s="38"/>
      <c r="S680" s="38"/>
      <c r="T680" s="38"/>
      <c r="U680" s="38"/>
    </row>
    <row r="681" spans="1:21" s="39" customFormat="1" ht="66.75" x14ac:dyDescent="0.5">
      <c r="A681" s="2">
        <f t="shared" si="137"/>
        <v>595</v>
      </c>
      <c r="B681" s="59" t="s">
        <v>2793</v>
      </c>
      <c r="C681" s="51" t="s">
        <v>1851</v>
      </c>
      <c r="D681" s="3">
        <v>2019</v>
      </c>
      <c r="E681" s="3">
        <v>2021</v>
      </c>
      <c r="F681" s="52">
        <v>3813.88</v>
      </c>
      <c r="G681" s="4">
        <v>0</v>
      </c>
      <c r="H681" s="4">
        <v>0</v>
      </c>
      <c r="I681" s="4">
        <f t="shared" si="139"/>
        <v>1757.08</v>
      </c>
      <c r="J681" s="4">
        <v>1757.08</v>
      </c>
      <c r="K681" s="4"/>
      <c r="L681" s="4"/>
      <c r="M681" s="4"/>
      <c r="N681" s="38"/>
      <c r="O681" s="38"/>
      <c r="P681" s="38"/>
      <c r="Q681" s="38"/>
      <c r="R681" s="38"/>
      <c r="S681" s="38"/>
      <c r="T681" s="38"/>
      <c r="U681" s="38"/>
    </row>
    <row r="682" spans="1:21" s="39" customFormat="1" ht="66.75" x14ac:dyDescent="0.5">
      <c r="A682" s="2">
        <f t="shared" si="137"/>
        <v>596</v>
      </c>
      <c r="B682" s="59" t="s">
        <v>1852</v>
      </c>
      <c r="C682" s="51" t="s">
        <v>1853</v>
      </c>
      <c r="D682" s="3">
        <v>2019</v>
      </c>
      <c r="E682" s="3">
        <v>2020</v>
      </c>
      <c r="F682" s="52">
        <v>1205.6600000000001</v>
      </c>
      <c r="G682" s="4">
        <v>0.05</v>
      </c>
      <c r="H682" s="4">
        <v>0.25</v>
      </c>
      <c r="I682" s="4">
        <f t="shared" si="139"/>
        <v>1159.3699999999999</v>
      </c>
      <c r="J682" s="4">
        <v>1159.3699999999999</v>
      </c>
      <c r="K682" s="4"/>
      <c r="L682" s="4"/>
      <c r="M682" s="4"/>
      <c r="N682" s="38"/>
      <c r="O682" s="38"/>
      <c r="P682" s="38"/>
      <c r="Q682" s="38"/>
      <c r="R682" s="38"/>
      <c r="S682" s="38"/>
      <c r="T682" s="38"/>
      <c r="U682" s="38"/>
    </row>
    <row r="683" spans="1:21" s="39" customFormat="1" ht="66.75" x14ac:dyDescent="0.5">
      <c r="A683" s="2">
        <f t="shared" si="137"/>
        <v>597</v>
      </c>
      <c r="B683" s="59" t="s">
        <v>1854</v>
      </c>
      <c r="C683" s="51" t="s">
        <v>1855</v>
      </c>
      <c r="D683" s="3">
        <v>2019</v>
      </c>
      <c r="E683" s="3">
        <v>2020</v>
      </c>
      <c r="F683" s="52">
        <v>1960.06</v>
      </c>
      <c r="G683" s="4">
        <v>0.15</v>
      </c>
      <c r="H683" s="4">
        <v>0.25</v>
      </c>
      <c r="I683" s="4">
        <f t="shared" si="139"/>
        <v>1832.84</v>
      </c>
      <c r="J683" s="4">
        <v>1832.84</v>
      </c>
      <c r="K683" s="4"/>
      <c r="L683" s="4"/>
      <c r="M683" s="4"/>
      <c r="N683" s="38"/>
      <c r="O683" s="38"/>
      <c r="P683" s="38"/>
      <c r="Q683" s="38"/>
      <c r="R683" s="38"/>
      <c r="S683" s="38"/>
      <c r="T683" s="38"/>
      <c r="U683" s="38"/>
    </row>
    <row r="684" spans="1:21" s="39" customFormat="1" ht="66.75" x14ac:dyDescent="0.5">
      <c r="A684" s="2">
        <f t="shared" si="137"/>
        <v>598</v>
      </c>
      <c r="B684" s="59" t="s">
        <v>2794</v>
      </c>
      <c r="C684" s="51" t="s">
        <v>1856</v>
      </c>
      <c r="D684" s="3">
        <v>2019</v>
      </c>
      <c r="E684" s="3">
        <v>2021</v>
      </c>
      <c r="F684" s="52">
        <v>7081.61</v>
      </c>
      <c r="G684" s="4">
        <v>0</v>
      </c>
      <c r="H684" s="4">
        <v>0</v>
      </c>
      <c r="I684" s="4">
        <f t="shared" si="139"/>
        <v>5628.31</v>
      </c>
      <c r="J684" s="4">
        <v>5628.31</v>
      </c>
      <c r="K684" s="4"/>
      <c r="L684" s="4"/>
      <c r="M684" s="4"/>
      <c r="N684" s="38"/>
      <c r="O684" s="38"/>
      <c r="P684" s="38"/>
      <c r="Q684" s="38"/>
      <c r="R684" s="38"/>
      <c r="S684" s="38"/>
      <c r="T684" s="38"/>
      <c r="U684" s="38"/>
    </row>
    <row r="685" spans="1:21" s="39" customFormat="1" ht="132.75" x14ac:dyDescent="0.5">
      <c r="A685" s="2">
        <f t="shared" si="137"/>
        <v>599</v>
      </c>
      <c r="B685" s="59" t="s">
        <v>1857</v>
      </c>
      <c r="C685" s="6" t="s">
        <v>1858</v>
      </c>
      <c r="D685" s="3">
        <v>2020</v>
      </c>
      <c r="E685" s="3">
        <v>2021</v>
      </c>
      <c r="F685" s="52">
        <v>8865.35</v>
      </c>
      <c r="G685" s="4">
        <v>0</v>
      </c>
      <c r="H685" s="4">
        <v>0</v>
      </c>
      <c r="I685" s="4">
        <f t="shared" si="139"/>
        <v>865.35</v>
      </c>
      <c r="J685" s="52">
        <v>865.35</v>
      </c>
      <c r="K685" s="4"/>
      <c r="L685" s="4"/>
      <c r="M685" s="4"/>
      <c r="N685" s="38"/>
      <c r="O685" s="38"/>
      <c r="P685" s="38"/>
      <c r="Q685" s="38"/>
      <c r="R685" s="38"/>
      <c r="S685" s="38"/>
      <c r="T685" s="38"/>
      <c r="U685" s="38"/>
    </row>
    <row r="686" spans="1:21" s="39" customFormat="1" ht="99.75" x14ac:dyDescent="0.5">
      <c r="A686" s="2">
        <f t="shared" si="137"/>
        <v>600</v>
      </c>
      <c r="B686" s="59" t="s">
        <v>2795</v>
      </c>
      <c r="C686" s="51" t="s">
        <v>1859</v>
      </c>
      <c r="D686" s="3">
        <v>2020</v>
      </c>
      <c r="E686" s="3">
        <v>2020</v>
      </c>
      <c r="F686" s="52">
        <v>2287.1799999999998</v>
      </c>
      <c r="G686" s="4">
        <v>0.39999999999999997</v>
      </c>
      <c r="H686" s="4">
        <v>0.4</v>
      </c>
      <c r="I686" s="4">
        <f t="shared" si="139"/>
        <v>2287.1799999999998</v>
      </c>
      <c r="J686" s="4">
        <v>2287.1799999999998</v>
      </c>
      <c r="K686" s="4"/>
      <c r="L686" s="4"/>
      <c r="M686" s="4"/>
      <c r="N686" s="38"/>
      <c r="O686" s="38"/>
      <c r="P686" s="38"/>
      <c r="Q686" s="38"/>
      <c r="R686" s="38"/>
      <c r="S686" s="38"/>
      <c r="T686" s="38"/>
      <c r="U686" s="38"/>
    </row>
    <row r="687" spans="1:21" s="39" customFormat="1" ht="45" customHeight="1" x14ac:dyDescent="0.5">
      <c r="A687" s="2"/>
      <c r="B687" s="20" t="s">
        <v>666</v>
      </c>
      <c r="C687" s="23"/>
      <c r="D687" s="3"/>
      <c r="E687" s="28"/>
      <c r="F687" s="26">
        <f t="shared" ref="F687:M687" si="140">SUM(F688:F688)</f>
        <v>97.19</v>
      </c>
      <c r="G687" s="26">
        <f t="shared" si="140"/>
        <v>3.5000000000000003E-2</v>
      </c>
      <c r="H687" s="26">
        <f t="shared" si="140"/>
        <v>0</v>
      </c>
      <c r="I687" s="26">
        <f t="shared" si="140"/>
        <v>96.32</v>
      </c>
      <c r="J687" s="26">
        <f t="shared" si="140"/>
        <v>96.32</v>
      </c>
      <c r="K687" s="26">
        <f t="shared" si="140"/>
        <v>0</v>
      </c>
      <c r="L687" s="26">
        <f t="shared" si="140"/>
        <v>0</v>
      </c>
      <c r="M687" s="26">
        <f t="shared" si="140"/>
        <v>0</v>
      </c>
    </row>
    <row r="688" spans="1:21" s="39" customFormat="1" ht="66.75" x14ac:dyDescent="0.5">
      <c r="A688" s="2">
        <f t="shared" si="137"/>
        <v>601</v>
      </c>
      <c r="B688" s="59" t="s">
        <v>1862</v>
      </c>
      <c r="C688" s="51" t="s">
        <v>1863</v>
      </c>
      <c r="D688" s="3">
        <v>2016</v>
      </c>
      <c r="E688" s="3">
        <v>2020</v>
      </c>
      <c r="F688" s="52">
        <v>97.19</v>
      </c>
      <c r="G688" s="4">
        <v>3.5000000000000003E-2</v>
      </c>
      <c r="H688" s="4">
        <v>0</v>
      </c>
      <c r="I688" s="4">
        <f>J688+K688+L688</f>
        <v>96.32</v>
      </c>
      <c r="J688" s="4">
        <v>96.32</v>
      </c>
      <c r="K688" s="4"/>
      <c r="L688" s="4"/>
      <c r="M688" s="4"/>
      <c r="N688" s="38"/>
      <c r="O688" s="38"/>
      <c r="P688" s="38"/>
      <c r="Q688" s="38"/>
      <c r="R688" s="38"/>
      <c r="S688" s="38"/>
      <c r="T688" s="38"/>
      <c r="U688" s="38"/>
    </row>
    <row r="689" spans="1:21" s="39" customFormat="1" ht="45" customHeight="1" x14ac:dyDescent="0.5">
      <c r="A689" s="2"/>
      <c r="B689" s="20" t="s">
        <v>673</v>
      </c>
      <c r="C689" s="23"/>
      <c r="D689" s="3"/>
      <c r="E689" s="28"/>
      <c r="F689" s="26">
        <f t="shared" ref="F689:M689" si="141">SUM(F690:F701)</f>
        <v>32033.726449999995</v>
      </c>
      <c r="G689" s="26">
        <f t="shared" si="141"/>
        <v>1.6300000000000003</v>
      </c>
      <c r="H689" s="26">
        <f t="shared" si="141"/>
        <v>3.71</v>
      </c>
      <c r="I689" s="26">
        <f t="shared" si="141"/>
        <v>19355.3</v>
      </c>
      <c r="J689" s="26">
        <f t="shared" si="141"/>
        <v>19355.3</v>
      </c>
      <c r="K689" s="26">
        <f t="shared" si="141"/>
        <v>0</v>
      </c>
      <c r="L689" s="26">
        <f t="shared" si="141"/>
        <v>0</v>
      </c>
      <c r="M689" s="26">
        <f t="shared" si="141"/>
        <v>0</v>
      </c>
    </row>
    <row r="690" spans="1:21" s="39" customFormat="1" ht="66.75" x14ac:dyDescent="0.5">
      <c r="A690" s="2">
        <f t="shared" si="137"/>
        <v>602</v>
      </c>
      <c r="B690" s="59" t="s">
        <v>1864</v>
      </c>
      <c r="C690" s="51" t="s">
        <v>1865</v>
      </c>
      <c r="D690" s="3">
        <v>2016</v>
      </c>
      <c r="E690" s="3">
        <v>2020</v>
      </c>
      <c r="F690" s="52">
        <v>1783.75</v>
      </c>
      <c r="G690" s="4">
        <v>0.02</v>
      </c>
      <c r="H690" s="4">
        <v>0</v>
      </c>
      <c r="I690" s="4">
        <f t="shared" ref="I690:I701" si="142">J690+K690+L690</f>
        <v>1688.46</v>
      </c>
      <c r="J690" s="4">
        <v>1688.46</v>
      </c>
      <c r="K690" s="4"/>
      <c r="L690" s="4"/>
      <c r="M690" s="4"/>
      <c r="N690" s="38"/>
      <c r="O690" s="38"/>
      <c r="P690" s="38"/>
      <c r="Q690" s="38"/>
      <c r="R690" s="38"/>
      <c r="S690" s="38"/>
      <c r="T690" s="38"/>
      <c r="U690" s="38"/>
    </row>
    <row r="691" spans="1:21" s="39" customFormat="1" ht="66.75" x14ac:dyDescent="0.5">
      <c r="A691" s="2">
        <f t="shared" si="137"/>
        <v>603</v>
      </c>
      <c r="B691" s="59" t="s">
        <v>1866</v>
      </c>
      <c r="C691" s="51" t="s">
        <v>1867</v>
      </c>
      <c r="D691" s="3">
        <v>2018</v>
      </c>
      <c r="E691" s="3">
        <v>2020</v>
      </c>
      <c r="F691" s="52">
        <v>7882.7</v>
      </c>
      <c r="G691" s="4">
        <v>0</v>
      </c>
      <c r="H691" s="4">
        <v>0</v>
      </c>
      <c r="I691" s="4">
        <f t="shared" si="142"/>
        <v>1234.25</v>
      </c>
      <c r="J691" s="4">
        <v>1234.25</v>
      </c>
      <c r="K691" s="4"/>
      <c r="L691" s="4"/>
      <c r="M691" s="4"/>
      <c r="N691" s="38"/>
      <c r="O691" s="38"/>
      <c r="P691" s="38"/>
      <c r="Q691" s="38"/>
      <c r="R691" s="38"/>
      <c r="S691" s="38"/>
      <c r="T691" s="38"/>
      <c r="U691" s="38"/>
    </row>
    <row r="692" spans="1:21" s="39" customFormat="1" ht="66.75" x14ac:dyDescent="0.5">
      <c r="A692" s="2">
        <f t="shared" si="137"/>
        <v>604</v>
      </c>
      <c r="B692" s="59" t="s">
        <v>1868</v>
      </c>
      <c r="C692" s="51" t="s">
        <v>1869</v>
      </c>
      <c r="D692" s="3">
        <v>2018</v>
      </c>
      <c r="E692" s="3">
        <v>2020</v>
      </c>
      <c r="F692" s="52">
        <v>4417.3</v>
      </c>
      <c r="G692" s="4">
        <v>0.4</v>
      </c>
      <c r="H692" s="4">
        <v>1</v>
      </c>
      <c r="I692" s="4">
        <f t="shared" si="142"/>
        <v>3528.52</v>
      </c>
      <c r="J692" s="4">
        <v>3528.52</v>
      </c>
      <c r="K692" s="4"/>
      <c r="L692" s="4"/>
      <c r="M692" s="4"/>
      <c r="N692" s="38"/>
      <c r="O692" s="38"/>
      <c r="P692" s="38"/>
      <c r="Q692" s="38"/>
      <c r="R692" s="38"/>
      <c r="S692" s="38"/>
      <c r="T692" s="38"/>
      <c r="U692" s="38"/>
    </row>
    <row r="693" spans="1:21" s="39" customFormat="1" ht="99.75" x14ac:dyDescent="0.5">
      <c r="A693" s="2">
        <f t="shared" si="137"/>
        <v>605</v>
      </c>
      <c r="B693" s="59" t="s">
        <v>2796</v>
      </c>
      <c r="C693" s="51" t="s">
        <v>1871</v>
      </c>
      <c r="D693" s="3">
        <v>2019</v>
      </c>
      <c r="E693" s="3">
        <v>2020</v>
      </c>
      <c r="F693" s="52">
        <v>3983.96</v>
      </c>
      <c r="G693" s="4">
        <v>0.5</v>
      </c>
      <c r="H693" s="4">
        <v>0.63</v>
      </c>
      <c r="I693" s="4">
        <f t="shared" si="142"/>
        <v>3676.94</v>
      </c>
      <c r="J693" s="4">
        <v>3676.94</v>
      </c>
      <c r="K693" s="4"/>
      <c r="L693" s="4"/>
      <c r="M693" s="4"/>
      <c r="N693" s="38"/>
      <c r="O693" s="38"/>
      <c r="P693" s="38"/>
      <c r="Q693" s="38"/>
      <c r="R693" s="38"/>
      <c r="S693" s="38"/>
      <c r="T693" s="38"/>
      <c r="U693" s="38"/>
    </row>
    <row r="694" spans="1:21" s="39" customFormat="1" ht="66.75" x14ac:dyDescent="0.5">
      <c r="A694" s="2">
        <f t="shared" si="137"/>
        <v>606</v>
      </c>
      <c r="B694" s="59" t="s">
        <v>2797</v>
      </c>
      <c r="C694" s="51" t="s">
        <v>1872</v>
      </c>
      <c r="D694" s="3">
        <v>2016</v>
      </c>
      <c r="E694" s="3">
        <v>2020</v>
      </c>
      <c r="F694" s="52">
        <v>159.04</v>
      </c>
      <c r="G694" s="4">
        <v>0.06</v>
      </c>
      <c r="H694" s="4">
        <v>0</v>
      </c>
      <c r="I694" s="4">
        <f t="shared" si="142"/>
        <v>112.31</v>
      </c>
      <c r="J694" s="4">
        <v>112.31</v>
      </c>
      <c r="K694" s="4"/>
      <c r="L694" s="4"/>
      <c r="M694" s="4"/>
      <c r="N694" s="38"/>
      <c r="O694" s="38"/>
      <c r="P694" s="38"/>
      <c r="Q694" s="38"/>
      <c r="R694" s="38"/>
      <c r="S694" s="38"/>
      <c r="T694" s="38"/>
      <c r="U694" s="38"/>
    </row>
    <row r="695" spans="1:21" s="39" customFormat="1" ht="63.75" customHeight="1" x14ac:dyDescent="0.5">
      <c r="A695" s="2">
        <f t="shared" si="137"/>
        <v>607</v>
      </c>
      <c r="B695" s="59" t="s">
        <v>2798</v>
      </c>
      <c r="C695" s="51" t="s">
        <v>1873</v>
      </c>
      <c r="D695" s="3">
        <v>2019</v>
      </c>
      <c r="E695" s="3">
        <v>2020</v>
      </c>
      <c r="F695" s="52">
        <v>2753.82</v>
      </c>
      <c r="G695" s="4">
        <v>0.12</v>
      </c>
      <c r="H695" s="4">
        <v>0.63</v>
      </c>
      <c r="I695" s="4">
        <f t="shared" si="142"/>
        <v>2300.75</v>
      </c>
      <c r="J695" s="4">
        <v>2300.75</v>
      </c>
      <c r="K695" s="4"/>
      <c r="L695" s="4"/>
      <c r="M695" s="4"/>
      <c r="N695" s="38"/>
      <c r="O695" s="38"/>
      <c r="P695" s="38"/>
      <c r="Q695" s="38"/>
      <c r="R695" s="38"/>
      <c r="S695" s="38"/>
      <c r="T695" s="38"/>
      <c r="U695" s="38"/>
    </row>
    <row r="696" spans="1:21" s="39" customFormat="1" ht="66.75" x14ac:dyDescent="0.5">
      <c r="A696" s="2">
        <f t="shared" si="137"/>
        <v>608</v>
      </c>
      <c r="B696" s="59" t="s">
        <v>2799</v>
      </c>
      <c r="C696" s="51" t="s">
        <v>1874</v>
      </c>
      <c r="D696" s="3">
        <v>2019</v>
      </c>
      <c r="E696" s="3">
        <v>2020</v>
      </c>
      <c r="F696" s="52">
        <v>1151.0999999999999</v>
      </c>
      <c r="G696" s="4">
        <v>0.04</v>
      </c>
      <c r="H696" s="4">
        <v>0.25</v>
      </c>
      <c r="I696" s="4">
        <f t="shared" si="142"/>
        <v>1064.5</v>
      </c>
      <c r="J696" s="4">
        <v>1064.5</v>
      </c>
      <c r="K696" s="4"/>
      <c r="L696" s="4"/>
      <c r="M696" s="4"/>
      <c r="N696" s="38"/>
      <c r="O696" s="38"/>
      <c r="P696" s="38"/>
      <c r="Q696" s="38"/>
      <c r="R696" s="38"/>
      <c r="S696" s="38"/>
      <c r="T696" s="38"/>
      <c r="U696" s="38"/>
    </row>
    <row r="697" spans="1:21" s="39" customFormat="1" ht="66.75" x14ac:dyDescent="0.5">
      <c r="A697" s="2">
        <f t="shared" si="137"/>
        <v>609</v>
      </c>
      <c r="B697" s="59" t="s">
        <v>1875</v>
      </c>
      <c r="C697" s="51" t="s">
        <v>1876</v>
      </c>
      <c r="D697" s="3">
        <v>2019</v>
      </c>
      <c r="E697" s="3">
        <v>2020</v>
      </c>
      <c r="F697" s="52">
        <v>2389.8564500000002</v>
      </c>
      <c r="G697" s="4">
        <v>0.31</v>
      </c>
      <c r="H697" s="4">
        <v>0.63</v>
      </c>
      <c r="I697" s="4">
        <f t="shared" si="142"/>
        <v>330.03</v>
      </c>
      <c r="J697" s="4">
        <v>330.03</v>
      </c>
      <c r="K697" s="4"/>
      <c r="L697" s="4"/>
      <c r="M697" s="4"/>
      <c r="N697" s="38"/>
      <c r="O697" s="38"/>
      <c r="P697" s="38"/>
      <c r="Q697" s="38"/>
      <c r="R697" s="38"/>
      <c r="S697" s="38"/>
      <c r="T697" s="38"/>
      <c r="U697" s="38"/>
    </row>
    <row r="698" spans="1:21" s="39" customFormat="1" ht="66.75" x14ac:dyDescent="0.5">
      <c r="A698" s="2">
        <f t="shared" si="137"/>
        <v>610</v>
      </c>
      <c r="B698" s="59" t="s">
        <v>2800</v>
      </c>
      <c r="C698" s="51" t="s">
        <v>1877</v>
      </c>
      <c r="D698" s="3">
        <v>2019</v>
      </c>
      <c r="E698" s="3">
        <v>2020</v>
      </c>
      <c r="F698" s="52">
        <v>1551.3</v>
      </c>
      <c r="G698" s="4">
        <v>0.06</v>
      </c>
      <c r="H698" s="4">
        <v>0.16</v>
      </c>
      <c r="I698" s="4">
        <f t="shared" si="142"/>
        <v>1497.73</v>
      </c>
      <c r="J698" s="4">
        <v>1497.73</v>
      </c>
      <c r="K698" s="4"/>
      <c r="L698" s="4"/>
      <c r="M698" s="4"/>
      <c r="N698" s="38"/>
      <c r="O698" s="38"/>
      <c r="P698" s="38"/>
      <c r="Q698" s="38"/>
      <c r="R698" s="38"/>
      <c r="S698" s="38"/>
      <c r="T698" s="38"/>
      <c r="U698" s="38"/>
    </row>
    <row r="699" spans="1:21" s="39" customFormat="1" ht="66.75" x14ac:dyDescent="0.5">
      <c r="A699" s="2">
        <f t="shared" si="137"/>
        <v>611</v>
      </c>
      <c r="B699" s="59" t="s">
        <v>1878</v>
      </c>
      <c r="C699" s="51" t="s">
        <v>1879</v>
      </c>
      <c r="D699" s="3">
        <v>2019</v>
      </c>
      <c r="E699" s="3">
        <v>2021</v>
      </c>
      <c r="F699" s="52">
        <v>2308.25</v>
      </c>
      <c r="G699" s="4">
        <v>0</v>
      </c>
      <c r="H699" s="4">
        <v>0</v>
      </c>
      <c r="I699" s="4">
        <f t="shared" si="142"/>
        <v>368.32</v>
      </c>
      <c r="J699" s="4">
        <v>368.32</v>
      </c>
      <c r="K699" s="4"/>
      <c r="L699" s="4"/>
      <c r="M699" s="4"/>
      <c r="N699" s="38"/>
      <c r="O699" s="38"/>
      <c r="P699" s="38"/>
      <c r="Q699" s="38"/>
      <c r="R699" s="38"/>
      <c r="S699" s="38"/>
      <c r="T699" s="38"/>
      <c r="U699" s="38"/>
    </row>
    <row r="700" spans="1:21" s="39" customFormat="1" ht="66.75" x14ac:dyDescent="0.5">
      <c r="A700" s="2">
        <f t="shared" si="137"/>
        <v>612</v>
      </c>
      <c r="B700" s="59" t="s">
        <v>1880</v>
      </c>
      <c r="C700" s="51" t="s">
        <v>1881</v>
      </c>
      <c r="D700" s="3">
        <v>2020</v>
      </c>
      <c r="E700" s="3">
        <v>2020</v>
      </c>
      <c r="F700" s="52">
        <v>1815.6</v>
      </c>
      <c r="G700" s="4">
        <v>0.06</v>
      </c>
      <c r="H700" s="4">
        <v>0.25</v>
      </c>
      <c r="I700" s="4">
        <f t="shared" si="142"/>
        <v>1815.6</v>
      </c>
      <c r="J700" s="4">
        <v>1815.6</v>
      </c>
      <c r="K700" s="4"/>
      <c r="L700" s="4"/>
      <c r="M700" s="4"/>
      <c r="N700" s="38"/>
      <c r="O700" s="38"/>
      <c r="P700" s="38"/>
      <c r="Q700" s="38"/>
      <c r="R700" s="38"/>
      <c r="S700" s="38"/>
      <c r="T700" s="38"/>
      <c r="U700" s="38"/>
    </row>
    <row r="701" spans="1:21" s="39" customFormat="1" ht="66.75" x14ac:dyDescent="0.5">
      <c r="A701" s="2">
        <f t="shared" si="137"/>
        <v>613</v>
      </c>
      <c r="B701" s="59" t="s">
        <v>1882</v>
      </c>
      <c r="C701" s="51" t="s">
        <v>1883</v>
      </c>
      <c r="D701" s="3">
        <v>2020</v>
      </c>
      <c r="E701" s="3">
        <v>2020</v>
      </c>
      <c r="F701" s="52">
        <v>1837.05</v>
      </c>
      <c r="G701" s="4">
        <v>0.06</v>
      </c>
      <c r="H701" s="4">
        <v>0.16</v>
      </c>
      <c r="I701" s="4">
        <f t="shared" si="142"/>
        <v>1737.89</v>
      </c>
      <c r="J701" s="52">
        <v>1737.89</v>
      </c>
      <c r="K701" s="4"/>
      <c r="L701" s="4"/>
      <c r="M701" s="4"/>
      <c r="N701" s="38"/>
      <c r="O701" s="38"/>
      <c r="P701" s="38"/>
      <c r="Q701" s="38"/>
      <c r="R701" s="38"/>
      <c r="S701" s="38"/>
      <c r="T701" s="38"/>
      <c r="U701" s="38"/>
    </row>
    <row r="702" spans="1:21" s="39" customFormat="1" ht="52.5" customHeight="1" x14ac:dyDescent="0.5">
      <c r="A702" s="9"/>
      <c r="B702" s="22" t="s">
        <v>691</v>
      </c>
      <c r="C702" s="23"/>
      <c r="D702" s="28"/>
      <c r="E702" s="28"/>
      <c r="F702" s="26">
        <f t="shared" ref="F702:M702" si="143">SUM(F703:F704)</f>
        <v>13015.35</v>
      </c>
      <c r="G702" s="26">
        <f t="shared" si="143"/>
        <v>0.2</v>
      </c>
      <c r="H702" s="26">
        <f t="shared" si="143"/>
        <v>0.25</v>
      </c>
      <c r="I702" s="26">
        <f t="shared" si="143"/>
        <v>2279.37</v>
      </c>
      <c r="J702" s="26">
        <f t="shared" si="143"/>
        <v>2279.37</v>
      </c>
      <c r="K702" s="26">
        <f t="shared" si="143"/>
        <v>0</v>
      </c>
      <c r="L702" s="26">
        <f t="shared" si="143"/>
        <v>0</v>
      </c>
      <c r="M702" s="26">
        <f t="shared" si="143"/>
        <v>0</v>
      </c>
    </row>
    <row r="703" spans="1:21" s="39" customFormat="1" ht="66.75" x14ac:dyDescent="0.5">
      <c r="A703" s="2">
        <f t="shared" si="137"/>
        <v>614</v>
      </c>
      <c r="B703" s="59" t="s">
        <v>2801</v>
      </c>
      <c r="C703" s="51" t="s">
        <v>1884</v>
      </c>
      <c r="D703" s="3">
        <v>2019</v>
      </c>
      <c r="E703" s="3">
        <v>2020</v>
      </c>
      <c r="F703" s="52">
        <v>2062.19</v>
      </c>
      <c r="G703" s="4">
        <v>0.2</v>
      </c>
      <c r="H703" s="4">
        <v>0.25</v>
      </c>
      <c r="I703" s="4">
        <f>J703+K703+L703</f>
        <v>481.25</v>
      </c>
      <c r="J703" s="4">
        <v>481.25</v>
      </c>
      <c r="K703" s="4"/>
      <c r="L703" s="4"/>
      <c r="M703" s="4"/>
      <c r="N703" s="38"/>
      <c r="O703" s="38"/>
      <c r="P703" s="38"/>
      <c r="Q703" s="38"/>
      <c r="R703" s="38"/>
      <c r="S703" s="38"/>
      <c r="T703" s="38"/>
      <c r="U703" s="38"/>
    </row>
    <row r="704" spans="1:21" s="39" customFormat="1" ht="102.75" customHeight="1" x14ac:dyDescent="0.5">
      <c r="A704" s="10">
        <f t="shared" si="137"/>
        <v>615</v>
      </c>
      <c r="B704" s="60" t="s">
        <v>2802</v>
      </c>
      <c r="C704" s="12" t="s">
        <v>1887</v>
      </c>
      <c r="D704" s="10">
        <v>2019</v>
      </c>
      <c r="E704" s="10">
        <v>2021</v>
      </c>
      <c r="F704" s="13">
        <v>10953.16</v>
      </c>
      <c r="G704" s="11">
        <v>0</v>
      </c>
      <c r="H704" s="11">
        <v>0</v>
      </c>
      <c r="I704" s="4">
        <f>J704+K704+L704</f>
        <v>1798.12</v>
      </c>
      <c r="J704" s="11">
        <v>1798.12</v>
      </c>
      <c r="K704" s="11"/>
      <c r="L704" s="11"/>
      <c r="M704" s="11"/>
      <c r="N704" s="38"/>
      <c r="O704" s="38"/>
      <c r="P704" s="38"/>
      <c r="Q704" s="38"/>
      <c r="R704" s="38"/>
      <c r="S704" s="38"/>
      <c r="T704" s="38"/>
      <c r="U704" s="38"/>
    </row>
    <row r="705" spans="1:21" s="39" customFormat="1" ht="51" customHeight="1" x14ac:dyDescent="0.5">
      <c r="A705" s="2"/>
      <c r="B705" s="20" t="s">
        <v>719</v>
      </c>
      <c r="C705" s="23"/>
      <c r="D705" s="3"/>
      <c r="E705" s="28"/>
      <c r="F705" s="26">
        <f t="shared" ref="F705:M705" si="144">SUM(F706:F712)</f>
        <v>86238.179340000002</v>
      </c>
      <c r="G705" s="26">
        <f t="shared" si="144"/>
        <v>8.847999999999999</v>
      </c>
      <c r="H705" s="26">
        <f t="shared" si="144"/>
        <v>1</v>
      </c>
      <c r="I705" s="26">
        <f t="shared" si="144"/>
        <v>9241.2458000000006</v>
      </c>
      <c r="J705" s="26">
        <f t="shared" si="144"/>
        <v>9241.2458000000006</v>
      </c>
      <c r="K705" s="26">
        <f t="shared" si="144"/>
        <v>0</v>
      </c>
      <c r="L705" s="26">
        <f t="shared" si="144"/>
        <v>0</v>
      </c>
      <c r="M705" s="26">
        <f t="shared" si="144"/>
        <v>0</v>
      </c>
    </row>
    <row r="706" spans="1:21" s="39" customFormat="1" ht="99.75" x14ac:dyDescent="0.5">
      <c r="A706" s="2">
        <f t="shared" si="137"/>
        <v>616</v>
      </c>
      <c r="B706" s="59" t="s">
        <v>1890</v>
      </c>
      <c r="C706" s="51" t="s">
        <v>1891</v>
      </c>
      <c r="D706" s="3">
        <v>2016</v>
      </c>
      <c r="E706" s="3">
        <v>2020</v>
      </c>
      <c r="F706" s="52">
        <v>944.83</v>
      </c>
      <c r="G706" s="4">
        <v>0.26</v>
      </c>
      <c r="H706" s="4">
        <v>0</v>
      </c>
      <c r="I706" s="4">
        <f t="shared" ref="I706:I712" si="145">J706+K706+L706</f>
        <v>944.83</v>
      </c>
      <c r="J706" s="4">
        <v>944.83</v>
      </c>
      <c r="K706" s="4"/>
      <c r="L706" s="4"/>
      <c r="M706" s="4"/>
      <c r="N706" s="38"/>
      <c r="O706" s="38"/>
      <c r="P706" s="38"/>
      <c r="Q706" s="38"/>
      <c r="R706" s="38"/>
      <c r="S706" s="38"/>
      <c r="T706" s="38"/>
      <c r="U706" s="38"/>
    </row>
    <row r="707" spans="1:21" s="39" customFormat="1" ht="99.75" x14ac:dyDescent="0.5">
      <c r="A707" s="2">
        <f t="shared" si="137"/>
        <v>617</v>
      </c>
      <c r="B707" s="59" t="s">
        <v>1896</v>
      </c>
      <c r="C707" s="51" t="s">
        <v>1897</v>
      </c>
      <c r="D707" s="3">
        <v>2017</v>
      </c>
      <c r="E707" s="3">
        <v>2020</v>
      </c>
      <c r="F707" s="52">
        <v>1937.29</v>
      </c>
      <c r="G707" s="4">
        <v>0.33</v>
      </c>
      <c r="H707" s="4">
        <v>0</v>
      </c>
      <c r="I707" s="4">
        <f t="shared" si="145"/>
        <v>1916.376</v>
      </c>
      <c r="J707" s="4">
        <v>1916.376</v>
      </c>
      <c r="K707" s="4"/>
      <c r="L707" s="4"/>
      <c r="M707" s="4"/>
      <c r="N707" s="38"/>
      <c r="O707" s="38"/>
      <c r="P707" s="38"/>
      <c r="Q707" s="38"/>
      <c r="R707" s="38"/>
      <c r="S707" s="38"/>
      <c r="T707" s="38"/>
      <c r="U707" s="38"/>
    </row>
    <row r="708" spans="1:21" s="39" customFormat="1" ht="132.75" x14ac:dyDescent="0.5">
      <c r="A708" s="2">
        <f t="shared" si="137"/>
        <v>618</v>
      </c>
      <c r="B708" s="59" t="s">
        <v>1900</v>
      </c>
      <c r="C708" s="51" t="s">
        <v>1901</v>
      </c>
      <c r="D708" s="3">
        <v>2018</v>
      </c>
      <c r="E708" s="3">
        <v>2020</v>
      </c>
      <c r="F708" s="52">
        <v>1812.17</v>
      </c>
      <c r="G708" s="4">
        <v>0.37</v>
      </c>
      <c r="H708" s="4">
        <v>0</v>
      </c>
      <c r="I708" s="4">
        <f t="shared" si="145"/>
        <v>1676.69</v>
      </c>
      <c r="J708" s="4">
        <v>1676.69</v>
      </c>
      <c r="K708" s="4"/>
      <c r="L708" s="4"/>
      <c r="M708" s="4"/>
      <c r="N708" s="38"/>
      <c r="O708" s="38"/>
      <c r="P708" s="38"/>
      <c r="Q708" s="38"/>
      <c r="R708" s="38"/>
      <c r="S708" s="38"/>
      <c r="T708" s="38"/>
      <c r="U708" s="38"/>
    </row>
    <row r="709" spans="1:21" s="39" customFormat="1" ht="99.75" x14ac:dyDescent="0.5">
      <c r="A709" s="2">
        <f t="shared" si="137"/>
        <v>619</v>
      </c>
      <c r="B709" s="59" t="s">
        <v>1902</v>
      </c>
      <c r="C709" s="51" t="s">
        <v>1903</v>
      </c>
      <c r="D709" s="3">
        <v>2018</v>
      </c>
      <c r="E709" s="3">
        <v>2021</v>
      </c>
      <c r="F709" s="52">
        <v>4909.3599999999997</v>
      </c>
      <c r="G709" s="4">
        <v>0</v>
      </c>
      <c r="H709" s="4">
        <v>0</v>
      </c>
      <c r="I709" s="4">
        <f t="shared" si="145"/>
        <v>790.76800000000003</v>
      </c>
      <c r="J709" s="4">
        <v>790.76800000000003</v>
      </c>
      <c r="K709" s="4"/>
      <c r="L709" s="4"/>
      <c r="M709" s="4"/>
      <c r="N709" s="38"/>
      <c r="O709" s="38"/>
      <c r="P709" s="38"/>
      <c r="Q709" s="38"/>
      <c r="R709" s="38"/>
      <c r="S709" s="38"/>
      <c r="T709" s="38"/>
      <c r="U709" s="38"/>
    </row>
    <row r="710" spans="1:21" s="39" customFormat="1" ht="66.75" x14ac:dyDescent="0.5">
      <c r="A710" s="2">
        <f t="shared" si="137"/>
        <v>620</v>
      </c>
      <c r="B710" s="59" t="s">
        <v>1904</v>
      </c>
      <c r="C710" s="51" t="s">
        <v>1905</v>
      </c>
      <c r="D710" s="3">
        <v>2013</v>
      </c>
      <c r="E710" s="3">
        <v>2020</v>
      </c>
      <c r="F710" s="52">
        <v>16460.88</v>
      </c>
      <c r="G710" s="4">
        <v>1.21</v>
      </c>
      <c r="H710" s="4">
        <v>0.5</v>
      </c>
      <c r="I710" s="4">
        <f t="shared" si="145"/>
        <v>1355.16</v>
      </c>
      <c r="J710" s="4">
        <v>1355.16</v>
      </c>
      <c r="K710" s="4"/>
      <c r="L710" s="4"/>
      <c r="M710" s="4"/>
      <c r="N710" s="38"/>
      <c r="O710" s="38"/>
      <c r="P710" s="38"/>
      <c r="Q710" s="38"/>
      <c r="R710" s="38"/>
      <c r="S710" s="38"/>
      <c r="T710" s="38"/>
      <c r="U710" s="38"/>
    </row>
    <row r="711" spans="1:21" s="39" customFormat="1" ht="66.75" x14ac:dyDescent="0.5">
      <c r="A711" s="2">
        <f t="shared" si="137"/>
        <v>621</v>
      </c>
      <c r="B711" s="59" t="s">
        <v>1906</v>
      </c>
      <c r="C711" s="51" t="s">
        <v>1907</v>
      </c>
      <c r="D711" s="3">
        <v>2012</v>
      </c>
      <c r="E711" s="3">
        <v>2020</v>
      </c>
      <c r="F711" s="52">
        <v>6549.8693400000002</v>
      </c>
      <c r="G711" s="4">
        <v>0.628</v>
      </c>
      <c r="H711" s="4">
        <v>0.5</v>
      </c>
      <c r="I711" s="4">
        <f t="shared" si="145"/>
        <v>1093.9618</v>
      </c>
      <c r="J711" s="4">
        <v>1093.9618</v>
      </c>
      <c r="K711" s="4"/>
      <c r="L711" s="4"/>
      <c r="M711" s="4"/>
      <c r="N711" s="38"/>
      <c r="O711" s="38"/>
      <c r="P711" s="38"/>
      <c r="Q711" s="38"/>
      <c r="R711" s="38"/>
      <c r="S711" s="38"/>
      <c r="T711" s="38"/>
      <c r="U711" s="38"/>
    </row>
    <row r="712" spans="1:21" s="39" customFormat="1" ht="99.75" x14ac:dyDescent="0.5">
      <c r="A712" s="2">
        <f t="shared" si="137"/>
        <v>622</v>
      </c>
      <c r="B712" s="59" t="s">
        <v>2803</v>
      </c>
      <c r="C712" s="51" t="s">
        <v>1908</v>
      </c>
      <c r="D712" s="3">
        <v>2015</v>
      </c>
      <c r="E712" s="3">
        <v>2020</v>
      </c>
      <c r="F712" s="52">
        <v>53623.78</v>
      </c>
      <c r="G712" s="4">
        <v>6.05</v>
      </c>
      <c r="H712" s="4">
        <v>0</v>
      </c>
      <c r="I712" s="4">
        <f t="shared" si="145"/>
        <v>1463.46</v>
      </c>
      <c r="J712" s="4">
        <v>1463.46</v>
      </c>
      <c r="K712" s="4"/>
      <c r="L712" s="4"/>
      <c r="M712" s="4"/>
      <c r="N712" s="38"/>
      <c r="O712" s="38"/>
      <c r="P712" s="38"/>
      <c r="Q712" s="38"/>
      <c r="R712" s="38"/>
      <c r="S712" s="38"/>
      <c r="T712" s="38"/>
      <c r="U712" s="38"/>
    </row>
    <row r="713" spans="1:21" s="39" customFormat="1" ht="48.75" customHeight="1" x14ac:dyDescent="0.5">
      <c r="A713" s="2"/>
      <c r="B713" s="20" t="s">
        <v>733</v>
      </c>
      <c r="C713" s="23"/>
      <c r="D713" s="3"/>
      <c r="E713" s="28"/>
      <c r="F713" s="26">
        <f t="shared" ref="F713:M713" si="146">SUM(F714:F716)</f>
        <v>3200.1800000000003</v>
      </c>
      <c r="G713" s="26">
        <f t="shared" si="146"/>
        <v>0.73999999999999988</v>
      </c>
      <c r="H713" s="26">
        <f t="shared" si="146"/>
        <v>0</v>
      </c>
      <c r="I713" s="26">
        <f t="shared" si="146"/>
        <v>2964.56</v>
      </c>
      <c r="J713" s="26">
        <f t="shared" si="146"/>
        <v>2964.56</v>
      </c>
      <c r="K713" s="26">
        <f t="shared" si="146"/>
        <v>0</v>
      </c>
      <c r="L713" s="26">
        <f t="shared" si="146"/>
        <v>0</v>
      </c>
      <c r="M713" s="26">
        <f t="shared" si="146"/>
        <v>0</v>
      </c>
    </row>
    <row r="714" spans="1:21" s="39" customFormat="1" ht="66.75" x14ac:dyDescent="0.5">
      <c r="A714" s="2">
        <f t="shared" si="137"/>
        <v>623</v>
      </c>
      <c r="B714" s="59" t="s">
        <v>1912</v>
      </c>
      <c r="C714" s="51" t="s">
        <v>1913</v>
      </c>
      <c r="D714" s="3">
        <v>2016</v>
      </c>
      <c r="E714" s="3">
        <v>2020</v>
      </c>
      <c r="F714" s="52">
        <v>928.78</v>
      </c>
      <c r="G714" s="4">
        <v>0.36</v>
      </c>
      <c r="H714" s="4">
        <v>0</v>
      </c>
      <c r="I714" s="4">
        <f>J714+K714+L714</f>
        <v>928.78</v>
      </c>
      <c r="J714" s="4">
        <v>928.78</v>
      </c>
      <c r="K714" s="4"/>
      <c r="L714" s="4"/>
      <c r="M714" s="4"/>
      <c r="N714" s="38"/>
      <c r="O714" s="38"/>
      <c r="P714" s="38"/>
      <c r="Q714" s="38"/>
      <c r="R714" s="38"/>
      <c r="S714" s="38"/>
      <c r="T714" s="38"/>
      <c r="U714" s="38"/>
    </row>
    <row r="715" spans="1:21" s="39" customFormat="1" ht="66.75" x14ac:dyDescent="0.5">
      <c r="A715" s="2">
        <f t="shared" si="137"/>
        <v>624</v>
      </c>
      <c r="B715" s="59" t="s">
        <v>1914</v>
      </c>
      <c r="C715" s="51" t="s">
        <v>1915</v>
      </c>
      <c r="D715" s="3">
        <v>2017</v>
      </c>
      <c r="E715" s="3">
        <v>2020</v>
      </c>
      <c r="F715" s="52">
        <v>1654.43</v>
      </c>
      <c r="G715" s="4">
        <v>0.28999999999999998</v>
      </c>
      <c r="H715" s="4">
        <v>0</v>
      </c>
      <c r="I715" s="4">
        <f>J715+K715+L715</f>
        <v>1497.26</v>
      </c>
      <c r="J715" s="4">
        <v>1497.26</v>
      </c>
      <c r="K715" s="4"/>
      <c r="L715" s="4"/>
      <c r="M715" s="4"/>
      <c r="N715" s="38"/>
      <c r="O715" s="38"/>
      <c r="P715" s="38"/>
      <c r="Q715" s="38"/>
      <c r="R715" s="38"/>
      <c r="S715" s="38"/>
      <c r="T715" s="38"/>
      <c r="U715" s="38"/>
    </row>
    <row r="716" spans="1:21" s="39" customFormat="1" ht="66.75" x14ac:dyDescent="0.5">
      <c r="A716" s="2">
        <f t="shared" si="137"/>
        <v>625</v>
      </c>
      <c r="B716" s="59" t="s">
        <v>1916</v>
      </c>
      <c r="C716" s="51" t="s">
        <v>1917</v>
      </c>
      <c r="D716" s="3">
        <v>2017</v>
      </c>
      <c r="E716" s="3">
        <v>2020</v>
      </c>
      <c r="F716" s="52">
        <v>616.97</v>
      </c>
      <c r="G716" s="4">
        <v>0.09</v>
      </c>
      <c r="H716" s="4">
        <v>0</v>
      </c>
      <c r="I716" s="4">
        <f>J716+K716+L716</f>
        <v>538.52</v>
      </c>
      <c r="J716" s="4">
        <v>538.52</v>
      </c>
      <c r="K716" s="4"/>
      <c r="L716" s="4"/>
      <c r="M716" s="4"/>
      <c r="N716" s="38"/>
      <c r="O716" s="38"/>
      <c r="P716" s="38"/>
      <c r="Q716" s="38"/>
      <c r="R716" s="38"/>
      <c r="S716" s="38"/>
      <c r="T716" s="38"/>
      <c r="U716" s="38"/>
    </row>
    <row r="717" spans="1:21" s="39" customFormat="1" ht="43.5" customHeight="1" x14ac:dyDescent="0.5">
      <c r="A717" s="2"/>
      <c r="B717" s="20" t="s">
        <v>1078</v>
      </c>
      <c r="C717" s="23"/>
      <c r="D717" s="3"/>
      <c r="E717" s="28"/>
      <c r="F717" s="26">
        <f t="shared" ref="F717:M717" si="147">SUM(F718:F731)</f>
        <v>73873.801099999997</v>
      </c>
      <c r="G717" s="26">
        <f t="shared" si="147"/>
        <v>1.79</v>
      </c>
      <c r="H717" s="26">
        <f t="shared" si="147"/>
        <v>2.3499999999999996</v>
      </c>
      <c r="I717" s="26">
        <f t="shared" si="147"/>
        <v>17231.8079</v>
      </c>
      <c r="J717" s="26">
        <f t="shared" si="147"/>
        <v>17231.8079</v>
      </c>
      <c r="K717" s="26">
        <f t="shared" si="147"/>
        <v>0</v>
      </c>
      <c r="L717" s="26">
        <f t="shared" si="147"/>
        <v>0</v>
      </c>
      <c r="M717" s="26">
        <f t="shared" si="147"/>
        <v>0</v>
      </c>
    </row>
    <row r="718" spans="1:21" s="39" customFormat="1" ht="66.75" x14ac:dyDescent="0.5">
      <c r="A718" s="2">
        <f t="shared" si="137"/>
        <v>626</v>
      </c>
      <c r="B718" s="59" t="s">
        <v>2804</v>
      </c>
      <c r="C718" s="51" t="s">
        <v>1922</v>
      </c>
      <c r="D718" s="3">
        <v>2018</v>
      </c>
      <c r="E718" s="3">
        <v>2021</v>
      </c>
      <c r="F718" s="52">
        <v>3643.7</v>
      </c>
      <c r="G718" s="4">
        <v>0</v>
      </c>
      <c r="H718" s="4">
        <v>0</v>
      </c>
      <c r="I718" s="4">
        <f t="shared" ref="I718:I731" si="148">J718+K718+L718</f>
        <v>356.5</v>
      </c>
      <c r="J718" s="4">
        <v>356.5</v>
      </c>
      <c r="K718" s="4"/>
      <c r="L718" s="4"/>
      <c r="M718" s="4"/>
      <c r="N718" s="38"/>
      <c r="O718" s="38"/>
      <c r="P718" s="38"/>
      <c r="Q718" s="38"/>
      <c r="R718" s="38"/>
      <c r="S718" s="38"/>
      <c r="T718" s="38"/>
      <c r="U718" s="38"/>
    </row>
    <row r="719" spans="1:21" s="39" customFormat="1" ht="99.75" x14ac:dyDescent="0.5">
      <c r="A719" s="2">
        <f t="shared" si="137"/>
        <v>627</v>
      </c>
      <c r="B719" s="59" t="s">
        <v>2805</v>
      </c>
      <c r="C719" s="51" t="s">
        <v>1923</v>
      </c>
      <c r="D719" s="3">
        <v>2021</v>
      </c>
      <c r="E719" s="3">
        <v>2021</v>
      </c>
      <c r="F719" s="52">
        <v>6912.76</v>
      </c>
      <c r="G719" s="4">
        <v>0</v>
      </c>
      <c r="H719" s="4">
        <v>0</v>
      </c>
      <c r="I719" s="4">
        <f t="shared" si="148"/>
        <v>519.02</v>
      </c>
      <c r="J719" s="4">
        <v>519.02</v>
      </c>
      <c r="K719" s="4"/>
      <c r="L719" s="4"/>
      <c r="M719" s="4"/>
      <c r="N719" s="38"/>
      <c r="O719" s="38"/>
      <c r="P719" s="38"/>
      <c r="Q719" s="38"/>
      <c r="R719" s="38"/>
      <c r="S719" s="38"/>
      <c r="T719" s="38"/>
      <c r="U719" s="38"/>
    </row>
    <row r="720" spans="1:21" s="39" customFormat="1" ht="99.75" x14ac:dyDescent="0.5">
      <c r="A720" s="2">
        <f t="shared" si="137"/>
        <v>628</v>
      </c>
      <c r="B720" s="59" t="s">
        <v>2806</v>
      </c>
      <c r="C720" s="51" t="s">
        <v>1924</v>
      </c>
      <c r="D720" s="3">
        <v>2021</v>
      </c>
      <c r="E720" s="3">
        <v>2022</v>
      </c>
      <c r="F720" s="52">
        <v>12163.76</v>
      </c>
      <c r="G720" s="4">
        <v>0</v>
      </c>
      <c r="H720" s="4">
        <v>0</v>
      </c>
      <c r="I720" s="4">
        <f t="shared" si="148"/>
        <v>856.94</v>
      </c>
      <c r="J720" s="4">
        <v>856.94</v>
      </c>
      <c r="K720" s="4"/>
      <c r="L720" s="4"/>
      <c r="M720" s="4"/>
      <c r="N720" s="38"/>
      <c r="O720" s="38"/>
      <c r="P720" s="38"/>
      <c r="Q720" s="38"/>
      <c r="R720" s="38"/>
      <c r="S720" s="38"/>
      <c r="T720" s="38"/>
      <c r="U720" s="38"/>
    </row>
    <row r="721" spans="1:21" s="39" customFormat="1" ht="132.75" x14ac:dyDescent="0.5">
      <c r="A721" s="2">
        <f t="shared" si="137"/>
        <v>629</v>
      </c>
      <c r="B721" s="59" t="s">
        <v>2807</v>
      </c>
      <c r="C721" s="51" t="s">
        <v>1925</v>
      </c>
      <c r="D721" s="3">
        <v>2021</v>
      </c>
      <c r="E721" s="3">
        <v>2021</v>
      </c>
      <c r="F721" s="52">
        <v>1243.3</v>
      </c>
      <c r="G721" s="4">
        <v>0</v>
      </c>
      <c r="H721" s="4">
        <v>0</v>
      </c>
      <c r="I721" s="4">
        <f t="shared" si="148"/>
        <v>212.47</v>
      </c>
      <c r="J721" s="4">
        <v>212.47</v>
      </c>
      <c r="K721" s="4"/>
      <c r="L721" s="4"/>
      <c r="M721" s="4"/>
      <c r="N721" s="38"/>
      <c r="O721" s="38"/>
      <c r="P721" s="38"/>
      <c r="Q721" s="38"/>
      <c r="R721" s="38"/>
      <c r="S721" s="38"/>
      <c r="T721" s="38"/>
      <c r="U721" s="38"/>
    </row>
    <row r="722" spans="1:21" s="39" customFormat="1" ht="99.75" x14ac:dyDescent="0.5">
      <c r="A722" s="2">
        <f t="shared" ref="A722:A785" si="149">IF(A721&gt;0,A721+1,A720+1)</f>
        <v>630</v>
      </c>
      <c r="B722" s="59" t="s">
        <v>2808</v>
      </c>
      <c r="C722" s="51" t="s">
        <v>1926</v>
      </c>
      <c r="D722" s="3">
        <v>2021</v>
      </c>
      <c r="E722" s="3">
        <v>2021</v>
      </c>
      <c r="F722" s="52">
        <v>8665.14</v>
      </c>
      <c r="G722" s="4">
        <v>0</v>
      </c>
      <c r="H722" s="4">
        <v>0</v>
      </c>
      <c r="I722" s="4">
        <f t="shared" si="148"/>
        <v>565.36</v>
      </c>
      <c r="J722" s="4">
        <v>565.36</v>
      </c>
      <c r="K722" s="4"/>
      <c r="L722" s="4"/>
      <c r="M722" s="4"/>
      <c r="N722" s="38"/>
      <c r="O722" s="38"/>
      <c r="P722" s="38"/>
      <c r="Q722" s="38"/>
      <c r="R722" s="38"/>
      <c r="S722" s="38"/>
      <c r="T722" s="38"/>
      <c r="U722" s="38"/>
    </row>
    <row r="723" spans="1:21" s="39" customFormat="1" ht="165.75" x14ac:dyDescent="0.5">
      <c r="A723" s="2">
        <f t="shared" si="149"/>
        <v>631</v>
      </c>
      <c r="B723" s="59" t="s">
        <v>2809</v>
      </c>
      <c r="C723" s="51" t="s">
        <v>1927</v>
      </c>
      <c r="D723" s="3">
        <v>2021</v>
      </c>
      <c r="E723" s="3">
        <v>2021</v>
      </c>
      <c r="F723" s="52">
        <v>3918.19</v>
      </c>
      <c r="G723" s="4">
        <v>0</v>
      </c>
      <c r="H723" s="4">
        <v>0</v>
      </c>
      <c r="I723" s="4">
        <f t="shared" si="148"/>
        <v>34.99</v>
      </c>
      <c r="J723" s="4">
        <v>34.99</v>
      </c>
      <c r="K723" s="4"/>
      <c r="L723" s="4"/>
      <c r="M723" s="4"/>
      <c r="N723" s="38"/>
      <c r="O723" s="38"/>
      <c r="P723" s="38"/>
      <c r="Q723" s="38"/>
      <c r="R723" s="38"/>
      <c r="S723" s="38"/>
      <c r="T723" s="38"/>
      <c r="U723" s="38"/>
    </row>
    <row r="724" spans="1:21" s="39" customFormat="1" ht="99.75" x14ac:dyDescent="0.5">
      <c r="A724" s="2">
        <f t="shared" si="149"/>
        <v>632</v>
      </c>
      <c r="B724" s="59" t="s">
        <v>2810</v>
      </c>
      <c r="C724" s="51" t="s">
        <v>1930</v>
      </c>
      <c r="D724" s="3">
        <v>2019</v>
      </c>
      <c r="E724" s="3">
        <v>2020</v>
      </c>
      <c r="F724" s="52">
        <v>1231.3311000000001</v>
      </c>
      <c r="G724" s="4">
        <v>0.03</v>
      </c>
      <c r="H724" s="4">
        <v>0.1</v>
      </c>
      <c r="I724" s="4">
        <f t="shared" si="148"/>
        <v>995.52790000000005</v>
      </c>
      <c r="J724" s="4">
        <v>995.52790000000005</v>
      </c>
      <c r="K724" s="4"/>
      <c r="L724" s="4"/>
      <c r="M724" s="4"/>
      <c r="N724" s="38"/>
      <c r="O724" s="38"/>
      <c r="P724" s="38"/>
      <c r="Q724" s="38"/>
      <c r="R724" s="38"/>
      <c r="S724" s="38"/>
      <c r="T724" s="38"/>
      <c r="U724" s="38"/>
    </row>
    <row r="725" spans="1:21" s="39" customFormat="1" ht="66.75" x14ac:dyDescent="0.5">
      <c r="A725" s="2">
        <f t="shared" si="149"/>
        <v>633</v>
      </c>
      <c r="B725" s="59" t="s">
        <v>2811</v>
      </c>
      <c r="C725" s="51" t="s">
        <v>1931</v>
      </c>
      <c r="D725" s="3">
        <v>2020</v>
      </c>
      <c r="E725" s="3">
        <v>2020</v>
      </c>
      <c r="F725" s="52">
        <v>10011.06</v>
      </c>
      <c r="G725" s="4">
        <v>0.3</v>
      </c>
      <c r="H725" s="4">
        <v>1.26</v>
      </c>
      <c r="I725" s="4">
        <f t="shared" si="148"/>
        <v>1850.53</v>
      </c>
      <c r="J725" s="4">
        <v>1850.53</v>
      </c>
      <c r="K725" s="4"/>
      <c r="L725" s="4"/>
      <c r="M725" s="4"/>
      <c r="N725" s="38"/>
      <c r="O725" s="38"/>
      <c r="P725" s="38"/>
      <c r="Q725" s="38"/>
      <c r="R725" s="38"/>
      <c r="S725" s="38"/>
      <c r="T725" s="38"/>
      <c r="U725" s="38"/>
    </row>
    <row r="726" spans="1:21" s="39" customFormat="1" ht="66.75" x14ac:dyDescent="0.5">
      <c r="A726" s="2">
        <f t="shared" si="149"/>
        <v>634</v>
      </c>
      <c r="B726" s="59" t="s">
        <v>2812</v>
      </c>
      <c r="C726" s="51" t="s">
        <v>1932</v>
      </c>
      <c r="D726" s="3">
        <v>2020</v>
      </c>
      <c r="E726" s="3">
        <v>2021</v>
      </c>
      <c r="F726" s="52">
        <v>6828.42</v>
      </c>
      <c r="G726" s="4">
        <v>0</v>
      </c>
      <c r="H726" s="4">
        <v>0</v>
      </c>
      <c r="I726" s="4">
        <f t="shared" si="148"/>
        <v>540.98</v>
      </c>
      <c r="J726" s="52">
        <v>540.98</v>
      </c>
      <c r="K726" s="4"/>
      <c r="L726" s="4"/>
      <c r="M726" s="4"/>
      <c r="N726" s="38"/>
      <c r="O726" s="38"/>
      <c r="P726" s="38"/>
      <c r="Q726" s="38"/>
      <c r="R726" s="38"/>
      <c r="S726" s="38"/>
      <c r="T726" s="38"/>
      <c r="U726" s="38"/>
    </row>
    <row r="727" spans="1:21" s="39" customFormat="1" ht="66.75" x14ac:dyDescent="0.5">
      <c r="A727" s="2">
        <f t="shared" si="149"/>
        <v>635</v>
      </c>
      <c r="B727" s="59" t="s">
        <v>2813</v>
      </c>
      <c r="C727" s="51" t="s">
        <v>1933</v>
      </c>
      <c r="D727" s="3">
        <v>2020</v>
      </c>
      <c r="E727" s="3">
        <v>2020</v>
      </c>
      <c r="F727" s="52">
        <v>3763.28</v>
      </c>
      <c r="G727" s="4">
        <v>0.62</v>
      </c>
      <c r="H727" s="4">
        <v>0.16</v>
      </c>
      <c r="I727" s="4">
        <f t="shared" si="148"/>
        <v>3334.54</v>
      </c>
      <c r="J727" s="4">
        <v>3334.54</v>
      </c>
      <c r="K727" s="4"/>
      <c r="L727" s="4"/>
      <c r="M727" s="4"/>
      <c r="N727" s="38"/>
      <c r="O727" s="38"/>
      <c r="P727" s="38"/>
      <c r="Q727" s="38"/>
      <c r="R727" s="38"/>
      <c r="S727" s="38"/>
      <c r="T727" s="38"/>
      <c r="U727" s="38"/>
    </row>
    <row r="728" spans="1:21" s="39" customFormat="1" ht="66.75" x14ac:dyDescent="0.5">
      <c r="A728" s="2">
        <f t="shared" si="149"/>
        <v>636</v>
      </c>
      <c r="B728" s="59" t="s">
        <v>1934</v>
      </c>
      <c r="C728" s="51" t="s">
        <v>1935</v>
      </c>
      <c r="D728" s="3">
        <v>2019</v>
      </c>
      <c r="E728" s="3">
        <v>2021</v>
      </c>
      <c r="F728" s="52">
        <v>3385</v>
      </c>
      <c r="G728" s="4">
        <v>0</v>
      </c>
      <c r="H728" s="4">
        <v>0</v>
      </c>
      <c r="I728" s="4">
        <f t="shared" si="148"/>
        <v>388.99</v>
      </c>
      <c r="J728" s="4">
        <v>388.99</v>
      </c>
      <c r="K728" s="4"/>
      <c r="L728" s="4"/>
      <c r="M728" s="4"/>
      <c r="N728" s="38"/>
      <c r="O728" s="38"/>
      <c r="P728" s="38"/>
      <c r="Q728" s="38"/>
      <c r="R728" s="38"/>
      <c r="S728" s="38"/>
      <c r="T728" s="38"/>
      <c r="U728" s="38"/>
    </row>
    <row r="729" spans="1:21" s="39" customFormat="1" ht="99.75" x14ac:dyDescent="0.5">
      <c r="A729" s="2">
        <f t="shared" si="149"/>
        <v>637</v>
      </c>
      <c r="B729" s="59" t="s">
        <v>2814</v>
      </c>
      <c r="C729" s="51" t="s">
        <v>1936</v>
      </c>
      <c r="D729" s="3">
        <v>2019</v>
      </c>
      <c r="E729" s="3">
        <v>2020</v>
      </c>
      <c r="F729" s="52">
        <v>2357.36</v>
      </c>
      <c r="G729" s="4">
        <v>0.22</v>
      </c>
      <c r="H729" s="4">
        <v>0.16</v>
      </c>
      <c r="I729" s="4">
        <f t="shared" si="148"/>
        <v>2253.84</v>
      </c>
      <c r="J729" s="52">
        <v>2253.84</v>
      </c>
      <c r="K729" s="4"/>
      <c r="L729" s="4"/>
      <c r="M729" s="4"/>
      <c r="N729" s="38"/>
      <c r="O729" s="38"/>
      <c r="P729" s="38"/>
      <c r="Q729" s="38"/>
      <c r="R729" s="38"/>
      <c r="S729" s="38"/>
      <c r="T729" s="38"/>
      <c r="U729" s="38"/>
    </row>
    <row r="730" spans="1:21" s="39" customFormat="1" ht="66.75" x14ac:dyDescent="0.5">
      <c r="A730" s="2">
        <f t="shared" si="149"/>
        <v>638</v>
      </c>
      <c r="B730" s="59" t="s">
        <v>2815</v>
      </c>
      <c r="C730" s="51" t="s">
        <v>1937</v>
      </c>
      <c r="D730" s="3">
        <v>2019</v>
      </c>
      <c r="E730" s="3">
        <v>2020</v>
      </c>
      <c r="F730" s="52">
        <v>4147.8900000000003</v>
      </c>
      <c r="G730" s="4">
        <v>0.12</v>
      </c>
      <c r="H730" s="4">
        <v>0.35</v>
      </c>
      <c r="I730" s="4">
        <f t="shared" si="148"/>
        <v>3934.52</v>
      </c>
      <c r="J730" s="52">
        <v>3934.52</v>
      </c>
      <c r="K730" s="4"/>
      <c r="L730" s="4"/>
      <c r="M730" s="4"/>
      <c r="N730" s="38"/>
      <c r="O730" s="38"/>
      <c r="P730" s="38"/>
      <c r="Q730" s="38"/>
      <c r="R730" s="38"/>
      <c r="S730" s="38"/>
      <c r="T730" s="38"/>
      <c r="U730" s="38"/>
    </row>
    <row r="731" spans="1:21" s="39" customFormat="1" ht="66.75" x14ac:dyDescent="0.5">
      <c r="A731" s="2">
        <f t="shared" si="149"/>
        <v>639</v>
      </c>
      <c r="B731" s="59" t="s">
        <v>2816</v>
      </c>
      <c r="C731" s="51" t="s">
        <v>1939</v>
      </c>
      <c r="D731" s="3">
        <v>2019</v>
      </c>
      <c r="E731" s="3">
        <v>2020</v>
      </c>
      <c r="F731" s="52">
        <v>5602.61</v>
      </c>
      <c r="G731" s="4">
        <v>0.5</v>
      </c>
      <c r="H731" s="4">
        <v>0.32</v>
      </c>
      <c r="I731" s="4">
        <f t="shared" si="148"/>
        <v>1387.6</v>
      </c>
      <c r="J731" s="52">
        <v>1387.6</v>
      </c>
      <c r="K731" s="4"/>
      <c r="L731" s="4"/>
      <c r="M731" s="4"/>
      <c r="N731" s="38"/>
      <c r="O731" s="38"/>
      <c r="P731" s="38"/>
      <c r="Q731" s="38"/>
      <c r="R731" s="38"/>
      <c r="S731" s="38"/>
      <c r="T731" s="38"/>
      <c r="U731" s="38"/>
    </row>
    <row r="732" spans="1:21" s="39" customFormat="1" ht="33.75" x14ac:dyDescent="0.5">
      <c r="A732" s="2"/>
      <c r="B732" s="61" t="s">
        <v>993</v>
      </c>
      <c r="C732" s="23"/>
      <c r="D732" s="3"/>
      <c r="E732" s="28"/>
      <c r="F732" s="26">
        <f t="shared" ref="F732:M732" si="150">SUM(F733:F760)</f>
        <v>888817.66990000021</v>
      </c>
      <c r="G732" s="26">
        <f t="shared" si="150"/>
        <v>6.0869999999999997</v>
      </c>
      <c r="H732" s="26">
        <f t="shared" si="150"/>
        <v>2.5500000000000003</v>
      </c>
      <c r="I732" s="26">
        <f t="shared" si="150"/>
        <v>107115.68146666665</v>
      </c>
      <c r="J732" s="26">
        <f t="shared" si="150"/>
        <v>107115.68146666665</v>
      </c>
      <c r="K732" s="26">
        <f t="shared" si="150"/>
        <v>0</v>
      </c>
      <c r="L732" s="26">
        <f t="shared" si="150"/>
        <v>0</v>
      </c>
      <c r="M732" s="26">
        <f t="shared" si="150"/>
        <v>0</v>
      </c>
    </row>
    <row r="733" spans="1:21" s="8" customFormat="1" ht="70.5" customHeight="1" x14ac:dyDescent="0.45">
      <c r="A733" s="3">
        <f t="shared" si="149"/>
        <v>640</v>
      </c>
      <c r="B733" s="59" t="s">
        <v>2817</v>
      </c>
      <c r="C733" s="3" t="s">
        <v>1940</v>
      </c>
      <c r="D733" s="3">
        <v>2019</v>
      </c>
      <c r="E733" s="3">
        <v>2020</v>
      </c>
      <c r="F733" s="52">
        <v>4193.1000000000004</v>
      </c>
      <c r="G733" s="52">
        <v>0.6</v>
      </c>
      <c r="H733" s="52">
        <v>0.25</v>
      </c>
      <c r="I733" s="52">
        <f t="shared" ref="I733:I760" si="151">J733+K733+L733</f>
        <v>600</v>
      </c>
      <c r="J733" s="52">
        <v>600</v>
      </c>
      <c r="K733" s="52"/>
      <c r="L733" s="52"/>
      <c r="M733" s="52"/>
      <c r="N733" s="7"/>
      <c r="O733" s="7"/>
      <c r="P733" s="7"/>
      <c r="Q733" s="7"/>
      <c r="R733" s="7"/>
      <c r="S733" s="7"/>
      <c r="T733" s="7"/>
      <c r="U733" s="7"/>
    </row>
    <row r="734" spans="1:21" s="39" customFormat="1" ht="66.75" x14ac:dyDescent="0.5">
      <c r="A734" s="2">
        <f t="shared" si="149"/>
        <v>641</v>
      </c>
      <c r="B734" s="59" t="s">
        <v>1941</v>
      </c>
      <c r="C734" s="51" t="s">
        <v>1942</v>
      </c>
      <c r="D734" s="3">
        <v>2018</v>
      </c>
      <c r="E734" s="3">
        <v>2022</v>
      </c>
      <c r="F734" s="52">
        <v>5544.28</v>
      </c>
      <c r="G734" s="4">
        <v>0</v>
      </c>
      <c r="H734" s="4">
        <v>0</v>
      </c>
      <c r="I734" s="4">
        <f t="shared" si="151"/>
        <v>3000.06</v>
      </c>
      <c r="J734" s="4">
        <v>3000.06</v>
      </c>
      <c r="K734" s="4"/>
      <c r="L734" s="4"/>
      <c r="M734" s="4"/>
      <c r="N734" s="38"/>
      <c r="O734" s="38"/>
      <c r="P734" s="38"/>
      <c r="Q734" s="38"/>
      <c r="R734" s="38"/>
      <c r="S734" s="38"/>
      <c r="T734" s="38"/>
      <c r="U734" s="38"/>
    </row>
    <row r="735" spans="1:21" s="39" customFormat="1" ht="66.75" x14ac:dyDescent="0.5">
      <c r="A735" s="2">
        <f t="shared" si="149"/>
        <v>642</v>
      </c>
      <c r="B735" s="59" t="s">
        <v>2818</v>
      </c>
      <c r="C735" s="51" t="s">
        <v>1943</v>
      </c>
      <c r="D735" s="3">
        <v>2019</v>
      </c>
      <c r="E735" s="3">
        <v>2020</v>
      </c>
      <c r="F735" s="52">
        <v>3457.51</v>
      </c>
      <c r="G735" s="4">
        <v>0.6</v>
      </c>
      <c r="H735" s="4">
        <v>0.4</v>
      </c>
      <c r="I735" s="4">
        <f t="shared" si="151"/>
        <v>3189.5</v>
      </c>
      <c r="J735" s="4">
        <v>3189.5</v>
      </c>
      <c r="K735" s="4"/>
      <c r="L735" s="4"/>
      <c r="M735" s="4"/>
      <c r="N735" s="38"/>
      <c r="O735" s="38"/>
      <c r="P735" s="38"/>
      <c r="Q735" s="38"/>
      <c r="R735" s="38"/>
      <c r="S735" s="38"/>
      <c r="T735" s="38"/>
      <c r="U735" s="38"/>
    </row>
    <row r="736" spans="1:21" s="39" customFormat="1" ht="66.75" x14ac:dyDescent="0.5">
      <c r="A736" s="2">
        <f t="shared" si="149"/>
        <v>643</v>
      </c>
      <c r="B736" s="59" t="s">
        <v>1946</v>
      </c>
      <c r="C736" s="51" t="s">
        <v>1947</v>
      </c>
      <c r="D736" s="3">
        <v>2018</v>
      </c>
      <c r="E736" s="3">
        <v>2020</v>
      </c>
      <c r="F736" s="52">
        <v>2488.59</v>
      </c>
      <c r="G736" s="4">
        <v>0.2</v>
      </c>
      <c r="H736" s="4">
        <v>0.25</v>
      </c>
      <c r="I736" s="4">
        <f t="shared" si="151"/>
        <v>663.57</v>
      </c>
      <c r="J736" s="4">
        <v>663.57</v>
      </c>
      <c r="K736" s="4"/>
      <c r="L736" s="4"/>
      <c r="M736" s="4"/>
      <c r="N736" s="38"/>
      <c r="O736" s="38"/>
      <c r="P736" s="38"/>
      <c r="Q736" s="38"/>
      <c r="R736" s="38"/>
      <c r="S736" s="38"/>
      <c r="T736" s="38"/>
      <c r="U736" s="38"/>
    </row>
    <row r="737" spans="1:21" s="39" customFormat="1" ht="66.75" x14ac:dyDescent="0.5">
      <c r="A737" s="2">
        <f t="shared" si="149"/>
        <v>644</v>
      </c>
      <c r="B737" s="59" t="s">
        <v>1948</v>
      </c>
      <c r="C737" s="51" t="s">
        <v>1949</v>
      </c>
      <c r="D737" s="3">
        <v>2018</v>
      </c>
      <c r="E737" s="3">
        <v>2021</v>
      </c>
      <c r="F737" s="52">
        <v>45575.48</v>
      </c>
      <c r="G737" s="4">
        <v>0</v>
      </c>
      <c r="H737" s="4">
        <v>0</v>
      </c>
      <c r="I737" s="4">
        <f t="shared" si="151"/>
        <v>7732.0099999999984</v>
      </c>
      <c r="J737" s="4">
        <v>7732.0099999999984</v>
      </c>
      <c r="K737" s="4"/>
      <c r="L737" s="4"/>
      <c r="M737" s="4"/>
      <c r="N737" s="38"/>
      <c r="O737" s="38"/>
      <c r="P737" s="38"/>
      <c r="Q737" s="38"/>
      <c r="R737" s="38"/>
      <c r="S737" s="38"/>
      <c r="T737" s="38"/>
      <c r="U737" s="38"/>
    </row>
    <row r="738" spans="1:21" s="39" customFormat="1" ht="66.75" x14ac:dyDescent="0.5">
      <c r="A738" s="2">
        <f t="shared" si="149"/>
        <v>645</v>
      </c>
      <c r="B738" s="59" t="s">
        <v>1950</v>
      </c>
      <c r="C738" s="51" t="s">
        <v>1951</v>
      </c>
      <c r="D738" s="3">
        <v>2018</v>
      </c>
      <c r="E738" s="3">
        <v>2021</v>
      </c>
      <c r="F738" s="52">
        <v>40550.660000000003</v>
      </c>
      <c r="G738" s="4">
        <v>0</v>
      </c>
      <c r="H738" s="4">
        <v>0</v>
      </c>
      <c r="I738" s="4">
        <f t="shared" si="151"/>
        <v>29501.25</v>
      </c>
      <c r="J738" s="4">
        <v>29501.25</v>
      </c>
      <c r="K738" s="4"/>
      <c r="L738" s="4"/>
      <c r="M738" s="4"/>
      <c r="N738" s="38"/>
      <c r="O738" s="38"/>
      <c r="P738" s="38"/>
      <c r="Q738" s="38"/>
      <c r="R738" s="38"/>
      <c r="S738" s="38"/>
      <c r="T738" s="38"/>
      <c r="U738" s="38"/>
    </row>
    <row r="739" spans="1:21" s="39" customFormat="1" ht="66.75" x14ac:dyDescent="0.5">
      <c r="A739" s="2">
        <f t="shared" si="149"/>
        <v>646</v>
      </c>
      <c r="B739" s="59" t="s">
        <v>1954</v>
      </c>
      <c r="C739" s="51" t="s">
        <v>1955</v>
      </c>
      <c r="D739" s="3">
        <v>2018</v>
      </c>
      <c r="E739" s="3">
        <v>2020</v>
      </c>
      <c r="F739" s="52">
        <v>7157.19</v>
      </c>
      <c r="G739" s="4">
        <v>0.85599999999999998</v>
      </c>
      <c r="H739" s="4">
        <v>0</v>
      </c>
      <c r="I739" s="4">
        <f t="shared" si="151"/>
        <v>1134.5</v>
      </c>
      <c r="J739" s="4">
        <v>1134.5</v>
      </c>
      <c r="K739" s="4"/>
      <c r="L739" s="4"/>
      <c r="M739" s="4"/>
      <c r="N739" s="38"/>
      <c r="O739" s="38"/>
      <c r="P739" s="38"/>
      <c r="Q739" s="38"/>
      <c r="R739" s="38"/>
      <c r="S739" s="38"/>
      <c r="T739" s="38"/>
      <c r="U739" s="38"/>
    </row>
    <row r="740" spans="1:21" s="39" customFormat="1" ht="99.75" x14ac:dyDescent="0.5">
      <c r="A740" s="2">
        <f t="shared" si="149"/>
        <v>647</v>
      </c>
      <c r="B740" s="59" t="s">
        <v>1956</v>
      </c>
      <c r="C740" s="51" t="s">
        <v>1957</v>
      </c>
      <c r="D740" s="3">
        <v>2017</v>
      </c>
      <c r="E740" s="3">
        <v>2024</v>
      </c>
      <c r="F740" s="52">
        <v>554236.47</v>
      </c>
      <c r="G740" s="4">
        <v>0</v>
      </c>
      <c r="H740" s="4">
        <v>0</v>
      </c>
      <c r="I740" s="4">
        <f t="shared" si="151"/>
        <v>2296.6666666666665</v>
      </c>
      <c r="J740" s="4">
        <v>2296.6666666666665</v>
      </c>
      <c r="K740" s="4"/>
      <c r="L740" s="4"/>
      <c r="M740" s="4"/>
      <c r="N740" s="38"/>
      <c r="O740" s="38"/>
      <c r="P740" s="38"/>
      <c r="Q740" s="38"/>
      <c r="R740" s="38"/>
      <c r="S740" s="38"/>
      <c r="T740" s="38"/>
      <c r="U740" s="38"/>
    </row>
    <row r="741" spans="1:21" s="39" customFormat="1" ht="66.75" x14ac:dyDescent="0.5">
      <c r="A741" s="2">
        <f t="shared" si="149"/>
        <v>648</v>
      </c>
      <c r="B741" s="59" t="s">
        <v>2819</v>
      </c>
      <c r="C741" s="6" t="s">
        <v>1961</v>
      </c>
      <c r="D741" s="3">
        <v>2019</v>
      </c>
      <c r="E741" s="3">
        <v>2021</v>
      </c>
      <c r="F741" s="52">
        <v>8357.93</v>
      </c>
      <c r="G741" s="4">
        <v>0</v>
      </c>
      <c r="H741" s="4">
        <v>0</v>
      </c>
      <c r="I741" s="4">
        <f t="shared" si="151"/>
        <v>6573.22</v>
      </c>
      <c r="J741" s="4">
        <v>6573.22</v>
      </c>
      <c r="K741" s="4"/>
      <c r="L741" s="4"/>
      <c r="M741" s="4"/>
      <c r="N741" s="38"/>
      <c r="O741" s="38"/>
      <c r="P741" s="38"/>
      <c r="Q741" s="38"/>
      <c r="R741" s="38"/>
      <c r="S741" s="38"/>
      <c r="T741" s="38"/>
      <c r="U741" s="38"/>
    </row>
    <row r="742" spans="1:21" s="39" customFormat="1" ht="99.75" x14ac:dyDescent="0.5">
      <c r="A742" s="2">
        <f t="shared" si="149"/>
        <v>649</v>
      </c>
      <c r="B742" s="59" t="s">
        <v>1962</v>
      </c>
      <c r="C742" s="6" t="s">
        <v>1963</v>
      </c>
      <c r="D742" s="3">
        <v>2019</v>
      </c>
      <c r="E742" s="3">
        <v>2020</v>
      </c>
      <c r="F742" s="52">
        <v>5037.3099000000002</v>
      </c>
      <c r="G742" s="4">
        <v>0.57999999999999996</v>
      </c>
      <c r="H742" s="4">
        <v>0.25</v>
      </c>
      <c r="I742" s="4">
        <f t="shared" si="151"/>
        <v>927.41809999999998</v>
      </c>
      <c r="J742" s="4">
        <v>927.41809999999998</v>
      </c>
      <c r="K742" s="4"/>
      <c r="L742" s="4"/>
      <c r="M742" s="4"/>
      <c r="N742" s="38"/>
      <c r="O742" s="38"/>
      <c r="P742" s="38"/>
      <c r="Q742" s="38"/>
      <c r="R742" s="38"/>
      <c r="S742" s="38"/>
      <c r="T742" s="38"/>
      <c r="U742" s="38"/>
    </row>
    <row r="743" spans="1:21" s="39" customFormat="1" ht="66.75" x14ac:dyDescent="0.5">
      <c r="A743" s="2">
        <f t="shared" si="149"/>
        <v>650</v>
      </c>
      <c r="B743" s="59" t="s">
        <v>2820</v>
      </c>
      <c r="C743" s="6" t="s">
        <v>1964</v>
      </c>
      <c r="D743" s="3">
        <v>2019</v>
      </c>
      <c r="E743" s="3">
        <v>2021</v>
      </c>
      <c r="F743" s="52">
        <v>13347.87</v>
      </c>
      <c r="G743" s="4">
        <v>0</v>
      </c>
      <c r="H743" s="4">
        <v>0</v>
      </c>
      <c r="I743" s="4">
        <f t="shared" si="151"/>
        <v>10883.75</v>
      </c>
      <c r="J743" s="4">
        <v>10883.75</v>
      </c>
      <c r="K743" s="4"/>
      <c r="L743" s="4"/>
      <c r="M743" s="4"/>
      <c r="N743" s="38"/>
      <c r="O743" s="38"/>
      <c r="P743" s="38"/>
      <c r="Q743" s="38"/>
      <c r="R743" s="38"/>
      <c r="S743" s="38"/>
      <c r="T743" s="38"/>
      <c r="U743" s="38"/>
    </row>
    <row r="744" spans="1:21" s="39" customFormat="1" ht="66.75" x14ac:dyDescent="0.5">
      <c r="A744" s="2">
        <f t="shared" si="149"/>
        <v>651</v>
      </c>
      <c r="B744" s="59" t="s">
        <v>2821</v>
      </c>
      <c r="C744" s="6" t="s">
        <v>1965</v>
      </c>
      <c r="D744" s="3">
        <v>2019</v>
      </c>
      <c r="E744" s="3">
        <v>2020</v>
      </c>
      <c r="F744" s="52">
        <v>2232.04</v>
      </c>
      <c r="G744" s="4">
        <v>3.1E-2</v>
      </c>
      <c r="H744" s="4">
        <v>0.25</v>
      </c>
      <c r="I744" s="4">
        <f t="shared" si="151"/>
        <v>2207.04</v>
      </c>
      <c r="J744" s="4">
        <v>2207.04</v>
      </c>
      <c r="K744" s="4"/>
      <c r="L744" s="4"/>
      <c r="M744" s="4"/>
      <c r="N744" s="38"/>
      <c r="O744" s="38"/>
      <c r="P744" s="38"/>
      <c r="Q744" s="38"/>
      <c r="R744" s="38"/>
      <c r="S744" s="38"/>
      <c r="T744" s="38"/>
      <c r="U744" s="38"/>
    </row>
    <row r="745" spans="1:21" s="39" customFormat="1" ht="132.75" x14ac:dyDescent="0.5">
      <c r="A745" s="2">
        <f t="shared" si="149"/>
        <v>652</v>
      </c>
      <c r="B745" s="59" t="s">
        <v>1966</v>
      </c>
      <c r="C745" s="51" t="s">
        <v>1967</v>
      </c>
      <c r="D745" s="3">
        <v>2020</v>
      </c>
      <c r="E745" s="3">
        <v>2020</v>
      </c>
      <c r="F745" s="52">
        <v>18786.64</v>
      </c>
      <c r="G745" s="4">
        <v>1.8</v>
      </c>
      <c r="H745" s="4">
        <v>0.8</v>
      </c>
      <c r="I745" s="4">
        <f t="shared" si="151"/>
        <v>1288.4207000000001</v>
      </c>
      <c r="J745" s="4">
        <v>1288.4207000000001</v>
      </c>
      <c r="K745" s="4"/>
      <c r="L745" s="4"/>
      <c r="M745" s="4"/>
      <c r="N745" s="38"/>
      <c r="O745" s="38"/>
      <c r="P745" s="38"/>
      <c r="Q745" s="38"/>
      <c r="R745" s="38"/>
      <c r="S745" s="38"/>
      <c r="T745" s="38"/>
      <c r="U745" s="38"/>
    </row>
    <row r="746" spans="1:21" s="39" customFormat="1" ht="132.75" x14ac:dyDescent="0.5">
      <c r="A746" s="2">
        <f t="shared" si="149"/>
        <v>653</v>
      </c>
      <c r="B746" s="59" t="s">
        <v>1968</v>
      </c>
      <c r="C746" s="51" t="s">
        <v>1969</v>
      </c>
      <c r="D746" s="3">
        <v>2019</v>
      </c>
      <c r="E746" s="3">
        <v>2021</v>
      </c>
      <c r="F746" s="52">
        <v>1904.96</v>
      </c>
      <c r="G746" s="4">
        <v>0</v>
      </c>
      <c r="H746" s="4">
        <v>0</v>
      </c>
      <c r="I746" s="4">
        <f t="shared" si="151"/>
        <v>1536.06</v>
      </c>
      <c r="J746" s="4">
        <v>1536.06</v>
      </c>
      <c r="K746" s="4"/>
      <c r="L746" s="4"/>
      <c r="M746" s="4"/>
      <c r="N746" s="38"/>
      <c r="O746" s="38"/>
      <c r="P746" s="38"/>
      <c r="Q746" s="38"/>
      <c r="R746" s="38"/>
      <c r="S746" s="38"/>
      <c r="T746" s="38"/>
      <c r="U746" s="38"/>
    </row>
    <row r="747" spans="1:21" s="39" customFormat="1" ht="99.75" x14ac:dyDescent="0.5">
      <c r="A747" s="2">
        <f t="shared" si="149"/>
        <v>654</v>
      </c>
      <c r="B747" s="59" t="s">
        <v>2822</v>
      </c>
      <c r="C747" s="51" t="s">
        <v>1970</v>
      </c>
      <c r="D747" s="3">
        <v>2020</v>
      </c>
      <c r="E747" s="3">
        <v>2021</v>
      </c>
      <c r="F747" s="52">
        <v>43505.38</v>
      </c>
      <c r="G747" s="4">
        <v>0</v>
      </c>
      <c r="H747" s="4">
        <v>0</v>
      </c>
      <c r="I747" s="4">
        <f t="shared" si="151"/>
        <v>3818.36</v>
      </c>
      <c r="J747" s="4">
        <v>3818.36</v>
      </c>
      <c r="K747" s="4"/>
      <c r="L747" s="4"/>
      <c r="M747" s="4"/>
      <c r="N747" s="38"/>
      <c r="O747" s="38"/>
      <c r="P747" s="38"/>
      <c r="Q747" s="38"/>
      <c r="R747" s="38"/>
      <c r="S747" s="38"/>
      <c r="T747" s="38"/>
      <c r="U747" s="38"/>
    </row>
    <row r="748" spans="1:21" s="39" customFormat="1" ht="99.75" x14ac:dyDescent="0.5">
      <c r="A748" s="2">
        <f t="shared" si="149"/>
        <v>655</v>
      </c>
      <c r="B748" s="59" t="s">
        <v>1971</v>
      </c>
      <c r="C748" s="51" t="s">
        <v>1972</v>
      </c>
      <c r="D748" s="3">
        <v>2019</v>
      </c>
      <c r="E748" s="3">
        <v>2020</v>
      </c>
      <c r="F748" s="52">
        <v>1506.51</v>
      </c>
      <c r="G748" s="4">
        <v>0.12</v>
      </c>
      <c r="H748" s="4">
        <v>0.1</v>
      </c>
      <c r="I748" s="4">
        <f t="shared" si="151"/>
        <v>1496.51</v>
      </c>
      <c r="J748" s="52">
        <v>1496.51</v>
      </c>
      <c r="K748" s="4"/>
      <c r="L748" s="4"/>
      <c r="M748" s="4"/>
      <c r="N748" s="38"/>
      <c r="O748" s="38"/>
      <c r="P748" s="38"/>
      <c r="Q748" s="38"/>
      <c r="R748" s="38"/>
      <c r="S748" s="38"/>
      <c r="T748" s="38"/>
      <c r="U748" s="38"/>
    </row>
    <row r="749" spans="1:21" s="39" customFormat="1" ht="66.75" x14ac:dyDescent="0.5">
      <c r="A749" s="2">
        <f t="shared" si="149"/>
        <v>656</v>
      </c>
      <c r="B749" s="59" t="s">
        <v>2823</v>
      </c>
      <c r="C749" s="51" t="s">
        <v>1973</v>
      </c>
      <c r="D749" s="3">
        <v>2020</v>
      </c>
      <c r="E749" s="3">
        <v>2022</v>
      </c>
      <c r="F749" s="52">
        <f>6006.79+10330.37</f>
        <v>16337.16</v>
      </c>
      <c r="G749" s="4">
        <v>0</v>
      </c>
      <c r="H749" s="4">
        <v>0</v>
      </c>
      <c r="I749" s="4">
        <f t="shared" si="151"/>
        <v>2137.16</v>
      </c>
      <c r="J749" s="52">
        <v>2137.16</v>
      </c>
      <c r="K749" s="4"/>
      <c r="L749" s="4"/>
      <c r="M749" s="4"/>
      <c r="N749" s="38"/>
      <c r="O749" s="38"/>
      <c r="P749" s="38"/>
      <c r="Q749" s="38"/>
      <c r="R749" s="38"/>
      <c r="S749" s="38"/>
      <c r="T749" s="38"/>
      <c r="U749" s="38"/>
    </row>
    <row r="750" spans="1:21" s="39" customFormat="1" ht="66.75" x14ac:dyDescent="0.5">
      <c r="A750" s="2">
        <f t="shared" si="149"/>
        <v>657</v>
      </c>
      <c r="B750" s="59" t="s">
        <v>2824</v>
      </c>
      <c r="C750" s="51" t="s">
        <v>1975</v>
      </c>
      <c r="D750" s="3">
        <v>2019</v>
      </c>
      <c r="E750" s="3">
        <v>2021</v>
      </c>
      <c r="F750" s="52">
        <v>6676.05</v>
      </c>
      <c r="G750" s="4">
        <v>0</v>
      </c>
      <c r="H750" s="4">
        <v>0</v>
      </c>
      <c r="I750" s="4">
        <f t="shared" si="151"/>
        <v>5324.19</v>
      </c>
      <c r="J750" s="52">
        <v>5324.19</v>
      </c>
      <c r="K750" s="4"/>
      <c r="L750" s="4"/>
      <c r="M750" s="4"/>
      <c r="N750" s="38"/>
      <c r="O750" s="38"/>
      <c r="P750" s="38"/>
      <c r="Q750" s="38"/>
      <c r="R750" s="38"/>
      <c r="S750" s="38"/>
      <c r="T750" s="38"/>
      <c r="U750" s="38"/>
    </row>
    <row r="751" spans="1:21" s="39" customFormat="1" ht="99.75" x14ac:dyDescent="0.5">
      <c r="A751" s="2">
        <f t="shared" si="149"/>
        <v>658</v>
      </c>
      <c r="B751" s="59" t="s">
        <v>1976</v>
      </c>
      <c r="C751" s="51" t="s">
        <v>1977</v>
      </c>
      <c r="D751" s="3">
        <v>2019</v>
      </c>
      <c r="E751" s="3">
        <v>2021</v>
      </c>
      <c r="F751" s="52">
        <f>4960.85+10548.33</f>
        <v>15509.18</v>
      </c>
      <c r="G751" s="4">
        <v>0</v>
      </c>
      <c r="H751" s="4">
        <v>0</v>
      </c>
      <c r="I751" s="4">
        <f t="shared" si="151"/>
        <v>4792.96</v>
      </c>
      <c r="J751" s="52">
        <v>4792.96</v>
      </c>
      <c r="K751" s="4"/>
      <c r="L751" s="4"/>
      <c r="M751" s="4"/>
      <c r="N751" s="38"/>
      <c r="O751" s="38"/>
      <c r="P751" s="38"/>
      <c r="Q751" s="38"/>
      <c r="R751" s="38"/>
      <c r="S751" s="38"/>
      <c r="T751" s="38"/>
      <c r="U751" s="38"/>
    </row>
    <row r="752" spans="1:21" s="39" customFormat="1" ht="66.75" x14ac:dyDescent="0.5">
      <c r="A752" s="2">
        <f t="shared" si="149"/>
        <v>659</v>
      </c>
      <c r="B752" s="59" t="s">
        <v>1978</v>
      </c>
      <c r="C752" s="6" t="s">
        <v>1979</v>
      </c>
      <c r="D752" s="3">
        <v>2019</v>
      </c>
      <c r="E752" s="3">
        <v>2020</v>
      </c>
      <c r="F752" s="52">
        <v>3169.11</v>
      </c>
      <c r="G752" s="4">
        <v>0.1</v>
      </c>
      <c r="H752" s="4">
        <v>0.25</v>
      </c>
      <c r="I752" s="4">
        <f t="shared" si="151"/>
        <v>3082.52</v>
      </c>
      <c r="J752" s="52">
        <v>3082.52</v>
      </c>
      <c r="K752" s="4"/>
      <c r="L752" s="4"/>
      <c r="M752" s="4"/>
      <c r="N752" s="38"/>
      <c r="O752" s="38"/>
      <c r="P752" s="38"/>
      <c r="Q752" s="38"/>
      <c r="R752" s="38"/>
      <c r="S752" s="38"/>
      <c r="T752" s="38"/>
      <c r="U752" s="38"/>
    </row>
    <row r="753" spans="1:21" s="39" customFormat="1" ht="66.75" x14ac:dyDescent="0.5">
      <c r="A753" s="2">
        <f t="shared" si="149"/>
        <v>660</v>
      </c>
      <c r="B753" s="59" t="s">
        <v>2825</v>
      </c>
      <c r="C753" s="6" t="s">
        <v>1980</v>
      </c>
      <c r="D753" s="3">
        <v>2020</v>
      </c>
      <c r="E753" s="3">
        <v>2021</v>
      </c>
      <c r="F753" s="52">
        <v>9980.8799999999992</v>
      </c>
      <c r="G753" s="4">
        <v>0</v>
      </c>
      <c r="H753" s="4">
        <v>0</v>
      </c>
      <c r="I753" s="4">
        <f t="shared" si="151"/>
        <v>1996.18</v>
      </c>
      <c r="J753" s="52">
        <v>1996.18</v>
      </c>
      <c r="K753" s="4"/>
      <c r="L753" s="4"/>
      <c r="M753" s="4"/>
      <c r="N753" s="38"/>
      <c r="O753" s="38"/>
      <c r="P753" s="38"/>
      <c r="Q753" s="38"/>
      <c r="R753" s="38"/>
      <c r="S753" s="38"/>
      <c r="T753" s="38"/>
      <c r="U753" s="38"/>
    </row>
    <row r="754" spans="1:21" s="39" customFormat="1" ht="66.75" x14ac:dyDescent="0.5">
      <c r="A754" s="2">
        <f t="shared" si="149"/>
        <v>661</v>
      </c>
      <c r="B754" s="59" t="s">
        <v>2826</v>
      </c>
      <c r="C754" s="6" t="s">
        <v>1981</v>
      </c>
      <c r="D754" s="3">
        <v>2020</v>
      </c>
      <c r="E754" s="3">
        <v>2021</v>
      </c>
      <c r="F754" s="52">
        <v>4444.76</v>
      </c>
      <c r="G754" s="4">
        <v>0</v>
      </c>
      <c r="H754" s="4">
        <v>0</v>
      </c>
      <c r="I754" s="4">
        <f t="shared" si="151"/>
        <v>888.95</v>
      </c>
      <c r="J754" s="52">
        <v>888.95</v>
      </c>
      <c r="K754" s="4"/>
      <c r="L754" s="4"/>
      <c r="M754" s="4"/>
      <c r="N754" s="38"/>
      <c r="O754" s="38"/>
      <c r="P754" s="38"/>
      <c r="Q754" s="38"/>
      <c r="R754" s="38"/>
      <c r="S754" s="38"/>
      <c r="T754" s="38"/>
      <c r="U754" s="38"/>
    </row>
    <row r="755" spans="1:21" s="39" customFormat="1" ht="132.75" x14ac:dyDescent="0.5">
      <c r="A755" s="2">
        <f t="shared" si="149"/>
        <v>662</v>
      </c>
      <c r="B755" s="59" t="s">
        <v>2827</v>
      </c>
      <c r="C755" s="6" t="s">
        <v>1984</v>
      </c>
      <c r="D755" s="3">
        <v>2020</v>
      </c>
      <c r="E755" s="3">
        <v>2021</v>
      </c>
      <c r="F755" s="52">
        <v>47157.98</v>
      </c>
      <c r="G755" s="4">
        <v>0</v>
      </c>
      <c r="H755" s="4">
        <v>0</v>
      </c>
      <c r="I755" s="4">
        <f t="shared" si="151"/>
        <v>7157.98</v>
      </c>
      <c r="J755" s="52">
        <v>7157.98</v>
      </c>
      <c r="K755" s="4"/>
      <c r="L755" s="4"/>
      <c r="M755" s="4"/>
      <c r="N755" s="38"/>
      <c r="O755" s="38"/>
      <c r="P755" s="38"/>
      <c r="Q755" s="38"/>
      <c r="R755" s="38"/>
      <c r="S755" s="38"/>
      <c r="T755" s="38"/>
      <c r="U755" s="38"/>
    </row>
    <row r="756" spans="1:21" s="39" customFormat="1" ht="66.75" x14ac:dyDescent="0.5">
      <c r="A756" s="2">
        <f t="shared" si="149"/>
        <v>663</v>
      </c>
      <c r="B756" s="59" t="s">
        <v>1985</v>
      </c>
      <c r="C756" s="6" t="s">
        <v>1986</v>
      </c>
      <c r="D756" s="3">
        <v>2020</v>
      </c>
      <c r="E756" s="3">
        <v>2021</v>
      </c>
      <c r="F756" s="52">
        <v>3443.63</v>
      </c>
      <c r="G756" s="4">
        <v>0</v>
      </c>
      <c r="H756" s="4">
        <v>0</v>
      </c>
      <c r="I756" s="4">
        <f t="shared" si="151"/>
        <v>688.72600000000011</v>
      </c>
      <c r="J756" s="52">
        <v>688.72600000000011</v>
      </c>
      <c r="K756" s="4"/>
      <c r="L756" s="4"/>
      <c r="M756" s="4"/>
      <c r="N756" s="38"/>
      <c r="O756" s="38"/>
      <c r="P756" s="38"/>
      <c r="Q756" s="38"/>
      <c r="R756" s="38"/>
      <c r="S756" s="38"/>
      <c r="T756" s="38"/>
      <c r="U756" s="38"/>
    </row>
    <row r="757" spans="1:21" s="39" customFormat="1" ht="66.75" x14ac:dyDescent="0.5">
      <c r="A757" s="2">
        <f t="shared" si="149"/>
        <v>664</v>
      </c>
      <c r="B757" s="59" t="s">
        <v>2828</v>
      </c>
      <c r="C757" s="6" t="s">
        <v>1987</v>
      </c>
      <c r="D757" s="3">
        <v>2020</v>
      </c>
      <c r="E757" s="3">
        <v>2021</v>
      </c>
      <c r="F757" s="52">
        <v>4140.43</v>
      </c>
      <c r="G757" s="4">
        <v>0</v>
      </c>
      <c r="H757" s="4">
        <v>0</v>
      </c>
      <c r="I757" s="4">
        <f t="shared" si="151"/>
        <v>828.09</v>
      </c>
      <c r="J757" s="52">
        <v>828.09</v>
      </c>
      <c r="K757" s="4"/>
      <c r="L757" s="4"/>
      <c r="M757" s="4"/>
      <c r="N757" s="38"/>
      <c r="O757" s="38"/>
      <c r="P757" s="38"/>
      <c r="Q757" s="38"/>
      <c r="R757" s="38"/>
      <c r="S757" s="38"/>
      <c r="T757" s="38"/>
      <c r="U757" s="38"/>
    </row>
    <row r="758" spans="1:21" s="39" customFormat="1" ht="99.75" x14ac:dyDescent="0.5">
      <c r="A758" s="2">
        <f t="shared" si="149"/>
        <v>665</v>
      </c>
      <c r="B758" s="59" t="s">
        <v>2829</v>
      </c>
      <c r="C758" s="6" t="s">
        <v>1988</v>
      </c>
      <c r="D758" s="3">
        <v>2020</v>
      </c>
      <c r="E758" s="3">
        <v>2021</v>
      </c>
      <c r="F758" s="52">
        <v>3472.88</v>
      </c>
      <c r="G758" s="4">
        <v>0</v>
      </c>
      <c r="H758" s="4">
        <v>0</v>
      </c>
      <c r="I758" s="4">
        <f t="shared" si="151"/>
        <v>694.58</v>
      </c>
      <c r="J758" s="52">
        <v>694.58</v>
      </c>
      <c r="K758" s="4"/>
      <c r="L758" s="4"/>
      <c r="M758" s="4"/>
      <c r="N758" s="38"/>
      <c r="O758" s="38"/>
      <c r="P758" s="38"/>
      <c r="Q758" s="38"/>
      <c r="R758" s="38"/>
      <c r="S758" s="38"/>
      <c r="T758" s="38"/>
      <c r="U758" s="38"/>
    </row>
    <row r="759" spans="1:21" s="39" customFormat="1" ht="66.75" x14ac:dyDescent="0.5">
      <c r="A759" s="2">
        <f t="shared" si="149"/>
        <v>666</v>
      </c>
      <c r="B759" s="59" t="s">
        <v>1989</v>
      </c>
      <c r="C759" s="6" t="s">
        <v>1990</v>
      </c>
      <c r="D759" s="3">
        <v>2020</v>
      </c>
      <c r="E759" s="3">
        <v>2021</v>
      </c>
      <c r="F759" s="52">
        <v>7409.6</v>
      </c>
      <c r="G759" s="4">
        <v>0</v>
      </c>
      <c r="H759" s="4">
        <v>0</v>
      </c>
      <c r="I759" s="4">
        <f t="shared" si="151"/>
        <v>1481.92</v>
      </c>
      <c r="J759" s="52">
        <v>1481.92</v>
      </c>
      <c r="K759" s="4"/>
      <c r="L759" s="4"/>
      <c r="M759" s="4"/>
      <c r="N759" s="38"/>
      <c r="O759" s="38"/>
      <c r="P759" s="38"/>
      <c r="Q759" s="38"/>
      <c r="R759" s="38"/>
      <c r="S759" s="38"/>
      <c r="T759" s="38"/>
      <c r="U759" s="38"/>
    </row>
    <row r="760" spans="1:21" s="39" customFormat="1" ht="66.75" x14ac:dyDescent="0.5">
      <c r="A760" s="2">
        <f t="shared" si="149"/>
        <v>667</v>
      </c>
      <c r="B760" s="59" t="s">
        <v>2830</v>
      </c>
      <c r="C760" s="6" t="s">
        <v>1991</v>
      </c>
      <c r="D760" s="3">
        <v>2020</v>
      </c>
      <c r="E760" s="3">
        <v>2020</v>
      </c>
      <c r="F760" s="52">
        <v>9194.09</v>
      </c>
      <c r="G760" s="4">
        <v>1.2</v>
      </c>
      <c r="H760" s="4">
        <v>0</v>
      </c>
      <c r="I760" s="4">
        <f t="shared" si="151"/>
        <v>1194.0899999999999</v>
      </c>
      <c r="J760" s="52">
        <v>1194.0899999999999</v>
      </c>
      <c r="K760" s="4"/>
      <c r="L760" s="4"/>
      <c r="M760" s="4"/>
      <c r="N760" s="38"/>
      <c r="O760" s="38"/>
      <c r="P760" s="38"/>
      <c r="Q760" s="38"/>
      <c r="R760" s="38"/>
      <c r="S760" s="38"/>
      <c r="T760" s="38"/>
      <c r="U760" s="38"/>
    </row>
    <row r="761" spans="1:21" s="39" customFormat="1" ht="41.25" customHeight="1" x14ac:dyDescent="0.5">
      <c r="A761" s="2"/>
      <c r="B761" s="20" t="s">
        <v>745</v>
      </c>
      <c r="C761" s="23"/>
      <c r="D761" s="3"/>
      <c r="E761" s="28"/>
      <c r="F761" s="26">
        <f t="shared" ref="F761:M761" si="152">SUM(F762:F767)</f>
        <v>62501.090000000004</v>
      </c>
      <c r="G761" s="26">
        <f t="shared" si="152"/>
        <v>3.78</v>
      </c>
      <c r="H761" s="26">
        <f t="shared" si="152"/>
        <v>0</v>
      </c>
      <c r="I761" s="26">
        <f t="shared" si="152"/>
        <v>10264.17</v>
      </c>
      <c r="J761" s="26">
        <f t="shared" si="152"/>
        <v>10264.17</v>
      </c>
      <c r="K761" s="26">
        <f t="shared" si="152"/>
        <v>0</v>
      </c>
      <c r="L761" s="26">
        <f t="shared" si="152"/>
        <v>0</v>
      </c>
      <c r="M761" s="26">
        <f t="shared" si="152"/>
        <v>0</v>
      </c>
    </row>
    <row r="762" spans="1:21" s="39" customFormat="1" ht="99.75" x14ac:dyDescent="0.5">
      <c r="A762" s="2">
        <f t="shared" si="149"/>
        <v>668</v>
      </c>
      <c r="B762" s="59" t="s">
        <v>2831</v>
      </c>
      <c r="C762" s="51" t="s">
        <v>1993</v>
      </c>
      <c r="D762" s="3">
        <v>2017</v>
      </c>
      <c r="E762" s="3">
        <v>2020</v>
      </c>
      <c r="F762" s="52">
        <v>13075.01</v>
      </c>
      <c r="G762" s="4">
        <v>1.75</v>
      </c>
      <c r="H762" s="4">
        <v>0</v>
      </c>
      <c r="I762" s="4">
        <f t="shared" ref="I762:I767" si="153">J762+K762+L762</f>
        <v>1376.63</v>
      </c>
      <c r="J762" s="4">
        <v>1376.63</v>
      </c>
      <c r="K762" s="4"/>
      <c r="L762" s="4"/>
      <c r="M762" s="4"/>
      <c r="N762" s="38"/>
      <c r="O762" s="38"/>
      <c r="P762" s="38"/>
      <c r="Q762" s="38"/>
      <c r="R762" s="38"/>
      <c r="S762" s="38"/>
      <c r="T762" s="38"/>
      <c r="U762" s="38"/>
    </row>
    <row r="763" spans="1:21" s="39" customFormat="1" ht="66.75" x14ac:dyDescent="0.5">
      <c r="A763" s="2">
        <f t="shared" si="149"/>
        <v>669</v>
      </c>
      <c r="B763" s="59" t="s">
        <v>1994</v>
      </c>
      <c r="C763" s="51" t="s">
        <v>1995</v>
      </c>
      <c r="D763" s="3">
        <v>2020</v>
      </c>
      <c r="E763" s="3">
        <v>2023</v>
      </c>
      <c r="F763" s="52">
        <v>17000.43</v>
      </c>
      <c r="G763" s="4">
        <v>0</v>
      </c>
      <c r="H763" s="4">
        <v>0</v>
      </c>
      <c r="I763" s="4">
        <f t="shared" si="153"/>
        <v>2532.75</v>
      </c>
      <c r="J763" s="4">
        <v>2532.75</v>
      </c>
      <c r="K763" s="4"/>
      <c r="L763" s="4"/>
      <c r="M763" s="4"/>
      <c r="N763" s="38"/>
      <c r="O763" s="38"/>
      <c r="P763" s="38"/>
      <c r="Q763" s="38"/>
      <c r="R763" s="38"/>
      <c r="S763" s="38"/>
      <c r="T763" s="38"/>
      <c r="U763" s="38"/>
    </row>
    <row r="764" spans="1:21" s="39" customFormat="1" ht="66.75" x14ac:dyDescent="0.5">
      <c r="A764" s="2">
        <f t="shared" si="149"/>
        <v>670</v>
      </c>
      <c r="B764" s="59" t="s">
        <v>1998</v>
      </c>
      <c r="C764" s="51" t="s">
        <v>1999</v>
      </c>
      <c r="D764" s="3">
        <v>2019</v>
      </c>
      <c r="E764" s="3">
        <v>2021</v>
      </c>
      <c r="F764" s="52">
        <v>538.65</v>
      </c>
      <c r="G764" s="4">
        <v>0</v>
      </c>
      <c r="H764" s="4">
        <v>0</v>
      </c>
      <c r="I764" s="4">
        <f t="shared" si="153"/>
        <v>64.94</v>
      </c>
      <c r="J764" s="4">
        <v>64.94</v>
      </c>
      <c r="K764" s="4"/>
      <c r="L764" s="4"/>
      <c r="M764" s="4"/>
      <c r="N764" s="38"/>
      <c r="O764" s="38"/>
      <c r="P764" s="38"/>
      <c r="Q764" s="38"/>
      <c r="R764" s="38"/>
      <c r="S764" s="38"/>
      <c r="T764" s="38"/>
      <c r="U764" s="38"/>
    </row>
    <row r="765" spans="1:21" s="39" customFormat="1" ht="99.75" x14ac:dyDescent="0.5">
      <c r="A765" s="2">
        <f t="shared" si="149"/>
        <v>671</v>
      </c>
      <c r="B765" s="59" t="s">
        <v>2832</v>
      </c>
      <c r="C765" s="51" t="s">
        <v>2001</v>
      </c>
      <c r="D765" s="3">
        <v>2018</v>
      </c>
      <c r="E765" s="3">
        <v>2020</v>
      </c>
      <c r="F765" s="52">
        <v>14339.08</v>
      </c>
      <c r="G765" s="4">
        <v>2.0299999999999998</v>
      </c>
      <c r="H765" s="4">
        <v>0</v>
      </c>
      <c r="I765" s="4">
        <f t="shared" si="153"/>
        <v>3554.83</v>
      </c>
      <c r="J765" s="4">
        <v>3554.83</v>
      </c>
      <c r="K765" s="4"/>
      <c r="L765" s="4"/>
      <c r="M765" s="4"/>
      <c r="N765" s="38"/>
      <c r="O765" s="38"/>
      <c r="P765" s="38"/>
      <c r="Q765" s="38"/>
      <c r="R765" s="38"/>
      <c r="S765" s="38"/>
      <c r="T765" s="38"/>
      <c r="U765" s="38"/>
    </row>
    <row r="766" spans="1:21" s="39" customFormat="1" ht="99.75" x14ac:dyDescent="0.5">
      <c r="A766" s="2">
        <f t="shared" si="149"/>
        <v>672</v>
      </c>
      <c r="B766" s="59" t="s">
        <v>2833</v>
      </c>
      <c r="C766" s="51" t="s">
        <v>2005</v>
      </c>
      <c r="D766" s="3">
        <v>2018</v>
      </c>
      <c r="E766" s="3">
        <v>2023</v>
      </c>
      <c r="F766" s="52">
        <v>14560.9</v>
      </c>
      <c r="G766" s="4">
        <v>0</v>
      </c>
      <c r="H766" s="4">
        <v>0</v>
      </c>
      <c r="I766" s="4">
        <f t="shared" si="153"/>
        <v>2163.62</v>
      </c>
      <c r="J766" s="4">
        <v>2163.62</v>
      </c>
      <c r="K766" s="4"/>
      <c r="L766" s="4"/>
      <c r="M766" s="4"/>
      <c r="N766" s="38"/>
      <c r="O766" s="38"/>
      <c r="P766" s="38"/>
      <c r="Q766" s="38"/>
      <c r="R766" s="38"/>
      <c r="S766" s="38"/>
      <c r="T766" s="38"/>
      <c r="U766" s="38"/>
    </row>
    <row r="767" spans="1:21" s="39" customFormat="1" ht="66.75" x14ac:dyDescent="0.5">
      <c r="A767" s="2">
        <f t="shared" si="149"/>
        <v>673</v>
      </c>
      <c r="B767" s="59" t="s">
        <v>2834</v>
      </c>
      <c r="C767" s="6" t="s">
        <v>2009</v>
      </c>
      <c r="D767" s="3">
        <v>2019</v>
      </c>
      <c r="E767" s="3">
        <v>2021</v>
      </c>
      <c r="F767" s="52">
        <v>2987.02</v>
      </c>
      <c r="G767" s="4">
        <v>0</v>
      </c>
      <c r="H767" s="4">
        <v>0</v>
      </c>
      <c r="I767" s="4">
        <f t="shared" si="153"/>
        <v>571.4</v>
      </c>
      <c r="J767" s="4">
        <v>571.4</v>
      </c>
      <c r="K767" s="4"/>
      <c r="L767" s="4"/>
      <c r="M767" s="4"/>
      <c r="N767" s="38"/>
      <c r="O767" s="38"/>
      <c r="P767" s="38"/>
      <c r="Q767" s="38"/>
      <c r="R767" s="38"/>
      <c r="S767" s="38"/>
      <c r="T767" s="38"/>
      <c r="U767" s="38"/>
    </row>
    <row r="768" spans="1:21" s="39" customFormat="1" ht="41.25" customHeight="1" x14ac:dyDescent="0.5">
      <c r="A768" s="2"/>
      <c r="B768" s="20" t="s">
        <v>754</v>
      </c>
      <c r="C768" s="23"/>
      <c r="D768" s="3"/>
      <c r="E768" s="28"/>
      <c r="F768" s="26">
        <f t="shared" ref="F768:M768" si="154">SUM(F769:F769)</f>
        <v>21583.05</v>
      </c>
      <c r="G768" s="26">
        <f t="shared" si="154"/>
        <v>5.6</v>
      </c>
      <c r="H768" s="26">
        <f t="shared" si="154"/>
        <v>0</v>
      </c>
      <c r="I768" s="26">
        <f t="shared" si="154"/>
        <v>18232.39</v>
      </c>
      <c r="J768" s="26">
        <f t="shared" si="154"/>
        <v>18232.39</v>
      </c>
      <c r="K768" s="26">
        <f t="shared" si="154"/>
        <v>0</v>
      </c>
      <c r="L768" s="26">
        <f t="shared" si="154"/>
        <v>0</v>
      </c>
      <c r="M768" s="26">
        <f t="shared" si="154"/>
        <v>0</v>
      </c>
    </row>
    <row r="769" spans="1:21" s="39" customFormat="1" ht="66.75" x14ac:dyDescent="0.5">
      <c r="A769" s="2">
        <f t="shared" si="149"/>
        <v>674</v>
      </c>
      <c r="B769" s="59" t="s">
        <v>2010</v>
      </c>
      <c r="C769" s="51" t="s">
        <v>2011</v>
      </c>
      <c r="D769" s="3">
        <v>2018</v>
      </c>
      <c r="E769" s="3">
        <v>2020</v>
      </c>
      <c r="F769" s="52">
        <v>21583.05</v>
      </c>
      <c r="G769" s="4">
        <v>5.6</v>
      </c>
      <c r="H769" s="4">
        <v>0</v>
      </c>
      <c r="I769" s="4">
        <f>J769+K769+L769</f>
        <v>18232.39</v>
      </c>
      <c r="J769" s="4">
        <v>18232.39</v>
      </c>
      <c r="K769" s="4"/>
      <c r="L769" s="4"/>
      <c r="M769" s="4"/>
      <c r="N769" s="38"/>
      <c r="O769" s="38"/>
      <c r="P769" s="38"/>
      <c r="Q769" s="38"/>
      <c r="R769" s="38"/>
      <c r="S769" s="38"/>
      <c r="T769" s="38"/>
      <c r="U769" s="38"/>
    </row>
    <row r="770" spans="1:21" s="39" customFormat="1" ht="47.25" customHeight="1" x14ac:dyDescent="0.5">
      <c r="A770" s="2"/>
      <c r="B770" s="20" t="s">
        <v>466</v>
      </c>
      <c r="C770" s="23"/>
      <c r="D770" s="3"/>
      <c r="E770" s="28"/>
      <c r="F770" s="26">
        <f t="shared" ref="F770:M770" si="155">SUM(F771:F781)</f>
        <v>65042.858429999993</v>
      </c>
      <c r="G770" s="26">
        <f t="shared" si="155"/>
        <v>2.8699999999999997</v>
      </c>
      <c r="H770" s="26">
        <f t="shared" si="155"/>
        <v>1.63</v>
      </c>
      <c r="I770" s="26">
        <f t="shared" si="155"/>
        <v>24071.265800000005</v>
      </c>
      <c r="J770" s="26">
        <f t="shared" si="155"/>
        <v>24071.265800000005</v>
      </c>
      <c r="K770" s="26">
        <f t="shared" si="155"/>
        <v>0</v>
      </c>
      <c r="L770" s="26">
        <f t="shared" si="155"/>
        <v>0</v>
      </c>
      <c r="M770" s="26">
        <f t="shared" si="155"/>
        <v>0</v>
      </c>
    </row>
    <row r="771" spans="1:21" s="8" customFormat="1" ht="66" x14ac:dyDescent="0.45">
      <c r="A771" s="3">
        <f t="shared" si="149"/>
        <v>675</v>
      </c>
      <c r="B771" s="59" t="s">
        <v>2014</v>
      </c>
      <c r="C771" s="3" t="s">
        <v>2015</v>
      </c>
      <c r="D771" s="3">
        <v>2018</v>
      </c>
      <c r="E771" s="3">
        <v>2020</v>
      </c>
      <c r="F771" s="52">
        <v>4219.99</v>
      </c>
      <c r="G771" s="52">
        <v>0.8</v>
      </c>
      <c r="H771" s="52">
        <v>0</v>
      </c>
      <c r="I771" s="52">
        <f t="shared" ref="I771:I781" si="156">J771+K771+L771</f>
        <v>374.99</v>
      </c>
      <c r="J771" s="52">
        <v>374.99</v>
      </c>
      <c r="K771" s="52"/>
      <c r="L771" s="52"/>
      <c r="M771" s="52"/>
      <c r="N771" s="7"/>
      <c r="O771" s="7"/>
      <c r="P771" s="7"/>
      <c r="Q771" s="7"/>
      <c r="R771" s="7"/>
      <c r="S771" s="7"/>
      <c r="T771" s="7"/>
      <c r="U771" s="7"/>
    </row>
    <row r="772" spans="1:21" s="8" customFormat="1" ht="66" x14ac:dyDescent="0.45">
      <c r="A772" s="3">
        <f t="shared" si="149"/>
        <v>676</v>
      </c>
      <c r="B772" s="59" t="s">
        <v>2016</v>
      </c>
      <c r="C772" s="3" t="s">
        <v>2017</v>
      </c>
      <c r="D772" s="3">
        <v>2019</v>
      </c>
      <c r="E772" s="3">
        <v>2020</v>
      </c>
      <c r="F772" s="52">
        <v>273.01758000000001</v>
      </c>
      <c r="G772" s="52">
        <v>0</v>
      </c>
      <c r="H772" s="52">
        <v>0</v>
      </c>
      <c r="I772" s="52">
        <f t="shared" si="156"/>
        <v>174</v>
      </c>
      <c r="J772" s="52">
        <v>174</v>
      </c>
      <c r="K772" s="52"/>
      <c r="L772" s="52"/>
      <c r="M772" s="52"/>
      <c r="N772" s="7"/>
      <c r="O772" s="7"/>
      <c r="P772" s="7"/>
      <c r="Q772" s="7"/>
      <c r="R772" s="7"/>
      <c r="S772" s="7"/>
      <c r="T772" s="7"/>
      <c r="U772" s="7"/>
    </row>
    <row r="773" spans="1:21" s="39" customFormat="1" ht="66.75" x14ac:dyDescent="0.5">
      <c r="A773" s="2">
        <f t="shared" si="149"/>
        <v>677</v>
      </c>
      <c r="B773" s="59" t="s">
        <v>2020</v>
      </c>
      <c r="C773" s="51" t="s">
        <v>2021</v>
      </c>
      <c r="D773" s="3">
        <v>2019</v>
      </c>
      <c r="E773" s="3">
        <v>2020</v>
      </c>
      <c r="F773" s="52">
        <v>4672.53</v>
      </c>
      <c r="G773" s="4">
        <v>0.44</v>
      </c>
      <c r="H773" s="4">
        <v>0.25</v>
      </c>
      <c r="I773" s="4">
        <f t="shared" si="156"/>
        <v>1026.1500000000001</v>
      </c>
      <c r="J773" s="4">
        <v>1026.1500000000001</v>
      </c>
      <c r="K773" s="4"/>
      <c r="L773" s="4"/>
      <c r="M773" s="4"/>
      <c r="N773" s="38"/>
      <c r="O773" s="38"/>
      <c r="P773" s="38"/>
      <c r="Q773" s="38"/>
      <c r="R773" s="38"/>
      <c r="S773" s="38"/>
      <c r="T773" s="38"/>
      <c r="U773" s="38"/>
    </row>
    <row r="774" spans="1:21" s="39" customFormat="1" ht="66.75" x14ac:dyDescent="0.5">
      <c r="A774" s="2">
        <f t="shared" si="149"/>
        <v>678</v>
      </c>
      <c r="B774" s="59" t="s">
        <v>2835</v>
      </c>
      <c r="C774" s="51" t="s">
        <v>2022</v>
      </c>
      <c r="D774" s="3">
        <v>2018</v>
      </c>
      <c r="E774" s="3">
        <v>2020</v>
      </c>
      <c r="F774" s="52">
        <v>3551.11</v>
      </c>
      <c r="G774" s="4">
        <v>0.45</v>
      </c>
      <c r="H774" s="4">
        <v>0</v>
      </c>
      <c r="I774" s="4">
        <f t="shared" si="156"/>
        <v>3025.2</v>
      </c>
      <c r="J774" s="4">
        <v>3025.2</v>
      </c>
      <c r="K774" s="4"/>
      <c r="L774" s="4"/>
      <c r="M774" s="4"/>
      <c r="N774" s="38"/>
      <c r="O774" s="38"/>
      <c r="P774" s="38"/>
      <c r="Q774" s="38"/>
      <c r="R774" s="38"/>
      <c r="S774" s="38"/>
      <c r="T774" s="38"/>
      <c r="U774" s="38"/>
    </row>
    <row r="775" spans="1:21" s="39" customFormat="1" ht="66.75" x14ac:dyDescent="0.5">
      <c r="A775" s="2">
        <f t="shared" si="149"/>
        <v>679</v>
      </c>
      <c r="B775" s="59" t="s">
        <v>2836</v>
      </c>
      <c r="C775" s="51" t="s">
        <v>2025</v>
      </c>
      <c r="D775" s="3">
        <v>2019</v>
      </c>
      <c r="E775" s="3">
        <v>2020</v>
      </c>
      <c r="F775" s="52">
        <v>6249.9508499999993</v>
      </c>
      <c r="G775" s="4">
        <v>0.77</v>
      </c>
      <c r="H775" s="4">
        <v>0.25</v>
      </c>
      <c r="I775" s="4">
        <f t="shared" si="156"/>
        <v>1169.2918</v>
      </c>
      <c r="J775" s="4">
        <v>1169.2918</v>
      </c>
      <c r="K775" s="4"/>
      <c r="L775" s="4"/>
      <c r="M775" s="4"/>
      <c r="N775" s="38"/>
      <c r="O775" s="38"/>
      <c r="P775" s="38"/>
      <c r="Q775" s="38"/>
      <c r="R775" s="38"/>
      <c r="S775" s="38"/>
      <c r="T775" s="38"/>
      <c r="U775" s="38"/>
    </row>
    <row r="776" spans="1:21" s="39" customFormat="1" ht="66.75" x14ac:dyDescent="0.5">
      <c r="A776" s="2">
        <f t="shared" si="149"/>
        <v>680</v>
      </c>
      <c r="B776" s="59" t="s">
        <v>2837</v>
      </c>
      <c r="C776" s="6" t="s">
        <v>2026</v>
      </c>
      <c r="D776" s="3">
        <v>2019</v>
      </c>
      <c r="E776" s="3">
        <v>2020</v>
      </c>
      <c r="F776" s="52">
        <v>1384.18</v>
      </c>
      <c r="G776" s="4">
        <v>7.0000000000000007E-2</v>
      </c>
      <c r="H776" s="4">
        <v>0.25</v>
      </c>
      <c r="I776" s="4">
        <f t="shared" si="156"/>
        <v>1344.18</v>
      </c>
      <c r="J776" s="4">
        <v>1344.18</v>
      </c>
      <c r="K776" s="4"/>
      <c r="L776" s="4"/>
      <c r="M776" s="4"/>
      <c r="N776" s="38"/>
      <c r="O776" s="38"/>
      <c r="P776" s="38"/>
      <c r="Q776" s="38"/>
      <c r="R776" s="38"/>
      <c r="S776" s="38"/>
      <c r="T776" s="38"/>
      <c r="U776" s="38"/>
    </row>
    <row r="777" spans="1:21" s="39" customFormat="1" ht="99.75" x14ac:dyDescent="0.5">
      <c r="A777" s="2">
        <f t="shared" si="149"/>
        <v>681</v>
      </c>
      <c r="B777" s="59" t="s">
        <v>2838</v>
      </c>
      <c r="C777" s="6" t="s">
        <v>2027</v>
      </c>
      <c r="D777" s="3">
        <v>2019</v>
      </c>
      <c r="E777" s="3">
        <v>2020</v>
      </c>
      <c r="F777" s="52">
        <v>3857.94</v>
      </c>
      <c r="G777" s="4">
        <v>0.3</v>
      </c>
      <c r="H777" s="4">
        <v>0.63</v>
      </c>
      <c r="I777" s="4">
        <f t="shared" si="156"/>
        <v>3568.01</v>
      </c>
      <c r="J777" s="4">
        <v>3568.01</v>
      </c>
      <c r="K777" s="4"/>
      <c r="L777" s="4"/>
      <c r="M777" s="4"/>
      <c r="N777" s="38"/>
      <c r="O777" s="38"/>
      <c r="P777" s="38"/>
      <c r="Q777" s="38"/>
      <c r="R777" s="38"/>
      <c r="S777" s="38"/>
      <c r="T777" s="38"/>
      <c r="U777" s="38"/>
    </row>
    <row r="778" spans="1:21" s="39" customFormat="1" ht="132.75" x14ac:dyDescent="0.5">
      <c r="A778" s="2">
        <f t="shared" si="149"/>
        <v>682</v>
      </c>
      <c r="B778" s="59" t="s">
        <v>2028</v>
      </c>
      <c r="C778" s="51" t="s">
        <v>2029</v>
      </c>
      <c r="D778" s="3">
        <v>2021</v>
      </c>
      <c r="E778" s="3">
        <v>2021</v>
      </c>
      <c r="F778" s="52">
        <v>9062.59</v>
      </c>
      <c r="G778" s="4">
        <v>0</v>
      </c>
      <c r="H778" s="4">
        <v>0</v>
      </c>
      <c r="I778" s="4">
        <f t="shared" si="156"/>
        <v>8752.35</v>
      </c>
      <c r="J778" s="4">
        <v>8752.35</v>
      </c>
      <c r="K778" s="4"/>
      <c r="L778" s="4"/>
      <c r="M778" s="4"/>
      <c r="N778" s="38"/>
      <c r="O778" s="38"/>
      <c r="P778" s="38"/>
      <c r="Q778" s="38"/>
      <c r="R778" s="38"/>
      <c r="S778" s="38"/>
      <c r="T778" s="38"/>
      <c r="U778" s="38"/>
    </row>
    <row r="779" spans="1:21" s="39" customFormat="1" ht="66.75" x14ac:dyDescent="0.5">
      <c r="A779" s="2">
        <f t="shared" si="149"/>
        <v>683</v>
      </c>
      <c r="B779" s="59" t="s">
        <v>2839</v>
      </c>
      <c r="C779" s="51" t="s">
        <v>2030</v>
      </c>
      <c r="D779" s="3">
        <v>2019</v>
      </c>
      <c r="E779" s="3">
        <v>2020</v>
      </c>
      <c r="F779" s="52">
        <v>1190.8499999999999</v>
      </c>
      <c r="G779" s="4">
        <v>0.04</v>
      </c>
      <c r="H779" s="4">
        <v>0.25</v>
      </c>
      <c r="I779" s="4">
        <f t="shared" si="156"/>
        <v>1125.1500000000001</v>
      </c>
      <c r="J779" s="4">
        <v>1125.1500000000001</v>
      </c>
      <c r="K779" s="4"/>
      <c r="L779" s="4"/>
      <c r="M779" s="4"/>
      <c r="N779" s="38"/>
      <c r="O779" s="38"/>
      <c r="P779" s="38"/>
      <c r="Q779" s="38"/>
      <c r="R779" s="38"/>
      <c r="S779" s="38"/>
      <c r="T779" s="38"/>
      <c r="U779" s="38"/>
    </row>
    <row r="780" spans="1:21" s="39" customFormat="1" ht="66.75" x14ac:dyDescent="0.5">
      <c r="A780" s="2">
        <f t="shared" si="149"/>
        <v>684</v>
      </c>
      <c r="B780" s="59" t="s">
        <v>2840</v>
      </c>
      <c r="C780" s="51" t="s">
        <v>2032</v>
      </c>
      <c r="D780" s="3">
        <v>2018</v>
      </c>
      <c r="E780" s="3">
        <v>2021</v>
      </c>
      <c r="F780" s="52">
        <v>19125.64</v>
      </c>
      <c r="G780" s="4">
        <v>0</v>
      </c>
      <c r="H780" s="4">
        <v>0</v>
      </c>
      <c r="I780" s="4">
        <f t="shared" si="156"/>
        <v>1862.5640000000001</v>
      </c>
      <c r="J780" s="4">
        <v>1862.5640000000001</v>
      </c>
      <c r="K780" s="4"/>
      <c r="L780" s="4"/>
      <c r="M780" s="4"/>
      <c r="N780" s="38"/>
      <c r="O780" s="38"/>
      <c r="P780" s="38"/>
      <c r="Q780" s="38"/>
      <c r="R780" s="38"/>
      <c r="S780" s="38"/>
      <c r="T780" s="38"/>
      <c r="U780" s="38"/>
    </row>
    <row r="781" spans="1:21" s="39" customFormat="1" ht="66.75" x14ac:dyDescent="0.5">
      <c r="A781" s="2">
        <f t="shared" si="149"/>
        <v>685</v>
      </c>
      <c r="B781" s="59" t="s">
        <v>2033</v>
      </c>
      <c r="C781" s="51" t="s">
        <v>2034</v>
      </c>
      <c r="D781" s="3">
        <v>2019</v>
      </c>
      <c r="E781" s="3">
        <v>2021</v>
      </c>
      <c r="F781" s="52">
        <v>11455.06</v>
      </c>
      <c r="G781" s="4">
        <v>0</v>
      </c>
      <c r="H781" s="4">
        <v>0</v>
      </c>
      <c r="I781" s="4">
        <f t="shared" si="156"/>
        <v>1649.38</v>
      </c>
      <c r="J781" s="4">
        <v>1649.38</v>
      </c>
      <c r="K781" s="4"/>
      <c r="L781" s="4"/>
      <c r="M781" s="4"/>
      <c r="N781" s="38"/>
      <c r="O781" s="38"/>
      <c r="P781" s="38"/>
      <c r="Q781" s="38"/>
      <c r="R781" s="38"/>
      <c r="S781" s="38"/>
      <c r="T781" s="38"/>
      <c r="U781" s="38"/>
    </row>
    <row r="782" spans="1:21" s="39" customFormat="1" ht="52.5" customHeight="1" x14ac:dyDescent="0.5">
      <c r="A782" s="2"/>
      <c r="B782" s="20" t="s">
        <v>762</v>
      </c>
      <c r="C782" s="23"/>
      <c r="D782" s="3"/>
      <c r="E782" s="28"/>
      <c r="F782" s="26">
        <f t="shared" ref="F782:M782" si="157">SUM(F783:F824)</f>
        <v>377985.08031999978</v>
      </c>
      <c r="G782" s="26">
        <f t="shared" si="157"/>
        <v>7.1849999999999987</v>
      </c>
      <c r="H782" s="26">
        <f t="shared" si="157"/>
        <v>3.06</v>
      </c>
      <c r="I782" s="26">
        <f t="shared" si="157"/>
        <v>98358.632499999992</v>
      </c>
      <c r="J782" s="26">
        <f t="shared" si="157"/>
        <v>98358.632499999992</v>
      </c>
      <c r="K782" s="26">
        <f t="shared" si="157"/>
        <v>0</v>
      </c>
      <c r="L782" s="26">
        <f t="shared" si="157"/>
        <v>0</v>
      </c>
      <c r="M782" s="26">
        <f t="shared" si="157"/>
        <v>0</v>
      </c>
    </row>
    <row r="783" spans="1:21" s="39" customFormat="1" ht="66.75" x14ac:dyDescent="0.5">
      <c r="A783" s="2">
        <f t="shared" si="149"/>
        <v>686</v>
      </c>
      <c r="B783" s="59" t="s">
        <v>2035</v>
      </c>
      <c r="C783" s="51" t="s">
        <v>2036</v>
      </c>
      <c r="D783" s="3">
        <v>2015</v>
      </c>
      <c r="E783" s="3">
        <v>2021</v>
      </c>
      <c r="F783" s="52">
        <v>798.3</v>
      </c>
      <c r="G783" s="4">
        <v>0</v>
      </c>
      <c r="H783" s="4">
        <v>0</v>
      </c>
      <c r="I783" s="4">
        <f t="shared" ref="I783:I824" si="158">J783+K783+L783</f>
        <v>10</v>
      </c>
      <c r="J783" s="4">
        <v>10</v>
      </c>
      <c r="K783" s="4"/>
      <c r="L783" s="4"/>
      <c r="M783" s="4"/>
      <c r="N783" s="38"/>
      <c r="O783" s="38"/>
      <c r="P783" s="38"/>
      <c r="Q783" s="38"/>
      <c r="R783" s="38"/>
      <c r="S783" s="38"/>
      <c r="T783" s="38"/>
      <c r="U783" s="38"/>
    </row>
    <row r="784" spans="1:21" s="39" customFormat="1" ht="66.75" x14ac:dyDescent="0.5">
      <c r="A784" s="2">
        <f t="shared" si="149"/>
        <v>687</v>
      </c>
      <c r="B784" s="59" t="s">
        <v>2039</v>
      </c>
      <c r="C784" s="51" t="s">
        <v>2040</v>
      </c>
      <c r="D784" s="3">
        <v>2019</v>
      </c>
      <c r="E784" s="3">
        <v>2020</v>
      </c>
      <c r="F784" s="52">
        <v>7486.17</v>
      </c>
      <c r="G784" s="4">
        <v>1.6</v>
      </c>
      <c r="H784" s="4">
        <v>0.25</v>
      </c>
      <c r="I784" s="4">
        <f t="shared" si="158"/>
        <v>6241.63</v>
      </c>
      <c r="J784" s="4">
        <v>6241.63</v>
      </c>
      <c r="K784" s="4"/>
      <c r="L784" s="4"/>
      <c r="M784" s="4"/>
      <c r="N784" s="38"/>
      <c r="O784" s="38"/>
      <c r="P784" s="38"/>
      <c r="Q784" s="38"/>
      <c r="R784" s="38"/>
      <c r="S784" s="38"/>
      <c r="T784" s="38"/>
      <c r="U784" s="38"/>
    </row>
    <row r="785" spans="1:21" s="39" customFormat="1" ht="132.75" x14ac:dyDescent="0.5">
      <c r="A785" s="2">
        <f t="shared" si="149"/>
        <v>688</v>
      </c>
      <c r="B785" s="59" t="s">
        <v>2841</v>
      </c>
      <c r="C785" s="51" t="s">
        <v>2041</v>
      </c>
      <c r="D785" s="3">
        <v>2019</v>
      </c>
      <c r="E785" s="3">
        <v>2022</v>
      </c>
      <c r="F785" s="52">
        <v>6614.04</v>
      </c>
      <c r="G785" s="4">
        <v>0</v>
      </c>
      <c r="H785" s="4">
        <v>0</v>
      </c>
      <c r="I785" s="4">
        <f t="shared" si="158"/>
        <v>1223.97</v>
      </c>
      <c r="J785" s="4">
        <v>1223.97</v>
      </c>
      <c r="K785" s="4"/>
      <c r="L785" s="4"/>
      <c r="M785" s="4"/>
      <c r="N785" s="38"/>
      <c r="O785" s="38"/>
      <c r="P785" s="38"/>
      <c r="Q785" s="38"/>
      <c r="R785" s="38"/>
      <c r="S785" s="38"/>
      <c r="T785" s="38"/>
      <c r="U785" s="38"/>
    </row>
    <row r="786" spans="1:21" s="39" customFormat="1" ht="66.75" x14ac:dyDescent="0.5">
      <c r="A786" s="2">
        <f t="shared" ref="A786:A849" si="159">IF(A785&gt;0,A785+1,A784+1)</f>
        <v>689</v>
      </c>
      <c r="B786" s="59" t="s">
        <v>2042</v>
      </c>
      <c r="C786" s="51" t="s">
        <v>2043</v>
      </c>
      <c r="D786" s="3">
        <v>2019</v>
      </c>
      <c r="E786" s="3">
        <v>2021</v>
      </c>
      <c r="F786" s="52">
        <v>98298.89</v>
      </c>
      <c r="G786" s="4">
        <v>0</v>
      </c>
      <c r="H786" s="4">
        <v>0</v>
      </c>
      <c r="I786" s="4">
        <f t="shared" si="158"/>
        <v>7260</v>
      </c>
      <c r="J786" s="4">
        <v>7260</v>
      </c>
      <c r="K786" s="4"/>
      <c r="L786" s="4"/>
      <c r="M786" s="4"/>
      <c r="N786" s="38"/>
      <c r="O786" s="38"/>
      <c r="P786" s="38"/>
      <c r="Q786" s="38"/>
      <c r="R786" s="38"/>
      <c r="S786" s="38"/>
      <c r="T786" s="38"/>
      <c r="U786" s="38"/>
    </row>
    <row r="787" spans="1:21" s="39" customFormat="1" ht="66.75" x14ac:dyDescent="0.5">
      <c r="A787" s="2">
        <f t="shared" si="159"/>
        <v>690</v>
      </c>
      <c r="B787" s="59" t="s">
        <v>2044</v>
      </c>
      <c r="C787" s="51" t="s">
        <v>2045</v>
      </c>
      <c r="D787" s="3">
        <v>2016</v>
      </c>
      <c r="E787" s="3">
        <v>2021</v>
      </c>
      <c r="F787" s="52">
        <v>3950.97</v>
      </c>
      <c r="G787" s="4">
        <v>0</v>
      </c>
      <c r="H787" s="4">
        <v>0</v>
      </c>
      <c r="I787" s="4">
        <f t="shared" si="158"/>
        <v>357.45</v>
      </c>
      <c r="J787" s="4">
        <v>357.45</v>
      </c>
      <c r="K787" s="4"/>
      <c r="L787" s="4"/>
      <c r="M787" s="4"/>
      <c r="N787" s="38"/>
      <c r="O787" s="38"/>
      <c r="P787" s="38"/>
      <c r="Q787" s="38"/>
      <c r="R787" s="38"/>
      <c r="S787" s="38"/>
      <c r="T787" s="38"/>
      <c r="U787" s="38"/>
    </row>
    <row r="788" spans="1:21" s="39" customFormat="1" ht="66.75" x14ac:dyDescent="0.5">
      <c r="A788" s="2">
        <f t="shared" si="159"/>
        <v>691</v>
      </c>
      <c r="B788" s="59" t="s">
        <v>2047</v>
      </c>
      <c r="C788" s="51" t="s">
        <v>2048</v>
      </c>
      <c r="D788" s="3">
        <v>2016</v>
      </c>
      <c r="E788" s="3">
        <v>2020</v>
      </c>
      <c r="F788" s="52">
        <v>3979.4725899999999</v>
      </c>
      <c r="G788" s="4">
        <v>0.84</v>
      </c>
      <c r="H788" s="4">
        <v>0.25</v>
      </c>
      <c r="I788" s="4">
        <f t="shared" si="158"/>
        <v>788.55200000000002</v>
      </c>
      <c r="J788" s="4">
        <v>788.55200000000002</v>
      </c>
      <c r="K788" s="4"/>
      <c r="L788" s="4"/>
      <c r="M788" s="4"/>
      <c r="N788" s="38"/>
      <c r="O788" s="38"/>
      <c r="P788" s="38"/>
      <c r="Q788" s="38"/>
      <c r="R788" s="38"/>
      <c r="S788" s="38"/>
      <c r="T788" s="38"/>
      <c r="U788" s="38"/>
    </row>
    <row r="789" spans="1:21" s="39" customFormat="1" ht="102" customHeight="1" x14ac:dyDescent="0.5">
      <c r="A789" s="2">
        <f t="shared" si="159"/>
        <v>692</v>
      </c>
      <c r="B789" s="59" t="s">
        <v>2049</v>
      </c>
      <c r="C789" s="51" t="s">
        <v>2050</v>
      </c>
      <c r="D789" s="3">
        <v>2016</v>
      </c>
      <c r="E789" s="3">
        <v>2022</v>
      </c>
      <c r="F789" s="52">
        <v>130609.67</v>
      </c>
      <c r="G789" s="4">
        <v>0</v>
      </c>
      <c r="H789" s="4">
        <v>0</v>
      </c>
      <c r="I789" s="4">
        <f t="shared" si="158"/>
        <v>4098.08</v>
      </c>
      <c r="J789" s="4">
        <v>4098.08</v>
      </c>
      <c r="K789" s="4"/>
      <c r="L789" s="4"/>
      <c r="M789" s="4"/>
      <c r="N789" s="38"/>
      <c r="O789" s="38"/>
      <c r="P789" s="38"/>
      <c r="Q789" s="38"/>
      <c r="R789" s="38"/>
      <c r="S789" s="38"/>
      <c r="T789" s="38"/>
      <c r="U789" s="38"/>
    </row>
    <row r="790" spans="1:21" s="39" customFormat="1" ht="66.75" x14ac:dyDescent="0.5">
      <c r="A790" s="2">
        <f t="shared" si="159"/>
        <v>693</v>
      </c>
      <c r="B790" s="59" t="s">
        <v>2053</v>
      </c>
      <c r="C790" s="51" t="s">
        <v>2054</v>
      </c>
      <c r="D790" s="3">
        <v>2018</v>
      </c>
      <c r="E790" s="3">
        <v>2020</v>
      </c>
      <c r="F790" s="52">
        <v>3512.23</v>
      </c>
      <c r="G790" s="4">
        <v>0</v>
      </c>
      <c r="H790" s="4">
        <v>0</v>
      </c>
      <c r="I790" s="4">
        <f t="shared" si="158"/>
        <v>2850.96</v>
      </c>
      <c r="J790" s="4">
        <v>2850.96</v>
      </c>
      <c r="K790" s="4"/>
      <c r="L790" s="4"/>
      <c r="M790" s="4"/>
      <c r="N790" s="38"/>
      <c r="O790" s="38"/>
      <c r="P790" s="38"/>
      <c r="Q790" s="38"/>
      <c r="R790" s="38"/>
      <c r="S790" s="38"/>
      <c r="T790" s="38"/>
      <c r="U790" s="38"/>
    </row>
    <row r="791" spans="1:21" s="39" customFormat="1" ht="66.75" x14ac:dyDescent="0.5">
      <c r="A791" s="2">
        <f t="shared" si="159"/>
        <v>694</v>
      </c>
      <c r="B791" s="59" t="s">
        <v>2055</v>
      </c>
      <c r="C791" s="51" t="s">
        <v>2056</v>
      </c>
      <c r="D791" s="3">
        <v>2018</v>
      </c>
      <c r="E791" s="3">
        <v>2020</v>
      </c>
      <c r="F791" s="52">
        <v>2323.9364599999999</v>
      </c>
      <c r="G791" s="4">
        <v>7.0000000000000007E-2</v>
      </c>
      <c r="H791" s="4">
        <v>0</v>
      </c>
      <c r="I791" s="4">
        <f t="shared" si="158"/>
        <v>415.19159999999999</v>
      </c>
      <c r="J791" s="4">
        <v>415.19159999999999</v>
      </c>
      <c r="K791" s="4"/>
      <c r="L791" s="4"/>
      <c r="M791" s="4"/>
      <c r="N791" s="38"/>
      <c r="O791" s="38"/>
      <c r="P791" s="38"/>
      <c r="Q791" s="38"/>
      <c r="R791" s="38"/>
      <c r="S791" s="38"/>
      <c r="T791" s="38"/>
      <c r="U791" s="38"/>
    </row>
    <row r="792" spans="1:21" s="39" customFormat="1" ht="66.75" x14ac:dyDescent="0.5">
      <c r="A792" s="2">
        <f t="shared" si="159"/>
        <v>695</v>
      </c>
      <c r="B792" s="59" t="s">
        <v>2057</v>
      </c>
      <c r="C792" s="51" t="s">
        <v>2058</v>
      </c>
      <c r="D792" s="3">
        <v>2018</v>
      </c>
      <c r="E792" s="3">
        <v>2020</v>
      </c>
      <c r="F792" s="52">
        <v>2270.12961</v>
      </c>
      <c r="G792" s="4">
        <v>0.08</v>
      </c>
      <c r="H792" s="4">
        <v>0</v>
      </c>
      <c r="I792" s="4">
        <f t="shared" si="158"/>
        <v>1878.5816</v>
      </c>
      <c r="J792" s="4">
        <v>1878.5816</v>
      </c>
      <c r="K792" s="4"/>
      <c r="L792" s="4"/>
      <c r="M792" s="4"/>
      <c r="N792" s="38"/>
      <c r="O792" s="38"/>
      <c r="P792" s="38"/>
      <c r="Q792" s="38"/>
      <c r="R792" s="38"/>
      <c r="S792" s="38"/>
      <c r="T792" s="38"/>
      <c r="U792" s="38"/>
    </row>
    <row r="793" spans="1:21" s="39" customFormat="1" ht="66.75" x14ac:dyDescent="0.5">
      <c r="A793" s="2">
        <f t="shared" si="159"/>
        <v>696</v>
      </c>
      <c r="B793" s="59" t="s">
        <v>2059</v>
      </c>
      <c r="C793" s="51" t="s">
        <v>2060</v>
      </c>
      <c r="D793" s="3">
        <v>2018</v>
      </c>
      <c r="E793" s="3">
        <v>2020</v>
      </c>
      <c r="F793" s="52">
        <v>2278.1376</v>
      </c>
      <c r="G793" s="4">
        <v>0.05</v>
      </c>
      <c r="H793" s="4">
        <v>0</v>
      </c>
      <c r="I793" s="4">
        <f t="shared" si="158"/>
        <v>410.5652</v>
      </c>
      <c r="J793" s="4">
        <v>410.5652</v>
      </c>
      <c r="K793" s="4"/>
      <c r="L793" s="4"/>
      <c r="M793" s="4"/>
      <c r="N793" s="38"/>
      <c r="O793" s="38"/>
      <c r="P793" s="38"/>
      <c r="Q793" s="38"/>
      <c r="R793" s="38"/>
      <c r="S793" s="38"/>
      <c r="T793" s="38"/>
      <c r="U793" s="38"/>
    </row>
    <row r="794" spans="1:21" s="39" customFormat="1" ht="66.75" x14ac:dyDescent="0.5">
      <c r="A794" s="2">
        <f t="shared" si="159"/>
        <v>697</v>
      </c>
      <c r="B794" s="59" t="s">
        <v>2061</v>
      </c>
      <c r="C794" s="51" t="s">
        <v>2062</v>
      </c>
      <c r="D794" s="3">
        <v>2018</v>
      </c>
      <c r="E794" s="3">
        <v>2020</v>
      </c>
      <c r="F794" s="52">
        <v>2587.0700000000002</v>
      </c>
      <c r="G794" s="4">
        <v>0</v>
      </c>
      <c r="H794" s="4">
        <v>0</v>
      </c>
      <c r="I794" s="4">
        <f t="shared" si="158"/>
        <v>2487.0700000000002</v>
      </c>
      <c r="J794" s="4">
        <v>2487.0700000000002</v>
      </c>
      <c r="K794" s="4"/>
      <c r="L794" s="4"/>
      <c r="M794" s="4"/>
      <c r="N794" s="38"/>
      <c r="O794" s="38"/>
      <c r="P794" s="38"/>
      <c r="Q794" s="38"/>
      <c r="R794" s="38"/>
      <c r="S794" s="38"/>
      <c r="T794" s="38"/>
      <c r="U794" s="38"/>
    </row>
    <row r="795" spans="1:21" s="39" customFormat="1" ht="66.75" x14ac:dyDescent="0.5">
      <c r="A795" s="2">
        <f t="shared" si="159"/>
        <v>698</v>
      </c>
      <c r="B795" s="59" t="s">
        <v>2063</v>
      </c>
      <c r="C795" s="51" t="s">
        <v>2064</v>
      </c>
      <c r="D795" s="3">
        <v>2018</v>
      </c>
      <c r="E795" s="3">
        <v>2020</v>
      </c>
      <c r="F795" s="52">
        <v>2278.4925400000002</v>
      </c>
      <c r="G795" s="4">
        <v>0.06</v>
      </c>
      <c r="H795" s="4">
        <v>0</v>
      </c>
      <c r="I795" s="4">
        <f t="shared" si="158"/>
        <v>411.00630000000001</v>
      </c>
      <c r="J795" s="4">
        <v>411.00630000000001</v>
      </c>
      <c r="K795" s="4"/>
      <c r="L795" s="4"/>
      <c r="M795" s="4"/>
      <c r="N795" s="38"/>
      <c r="O795" s="38"/>
      <c r="P795" s="38"/>
      <c r="Q795" s="38"/>
      <c r="R795" s="38"/>
      <c r="S795" s="38"/>
      <c r="T795" s="38"/>
      <c r="U795" s="38"/>
    </row>
    <row r="796" spans="1:21" s="39" customFormat="1" ht="66.75" x14ac:dyDescent="0.5">
      <c r="A796" s="2">
        <f t="shared" si="159"/>
        <v>699</v>
      </c>
      <c r="B796" s="59" t="s">
        <v>2065</v>
      </c>
      <c r="C796" s="51" t="s">
        <v>2066</v>
      </c>
      <c r="D796" s="3">
        <v>2018</v>
      </c>
      <c r="E796" s="3">
        <v>2020</v>
      </c>
      <c r="F796" s="52">
        <v>3512.23</v>
      </c>
      <c r="G796" s="4">
        <v>0</v>
      </c>
      <c r="H796" s="4">
        <v>0</v>
      </c>
      <c r="I796" s="4">
        <f t="shared" si="158"/>
        <v>2903.42</v>
      </c>
      <c r="J796" s="4">
        <v>2903.42</v>
      </c>
      <c r="K796" s="4"/>
      <c r="L796" s="4"/>
      <c r="M796" s="4"/>
      <c r="N796" s="38"/>
      <c r="O796" s="38"/>
      <c r="P796" s="38"/>
      <c r="Q796" s="38"/>
      <c r="R796" s="38"/>
      <c r="S796" s="38"/>
      <c r="T796" s="38"/>
      <c r="U796" s="38"/>
    </row>
    <row r="797" spans="1:21" s="39" customFormat="1" ht="66.75" x14ac:dyDescent="0.5">
      <c r="A797" s="2">
        <f t="shared" si="159"/>
        <v>700</v>
      </c>
      <c r="B797" s="59" t="s">
        <v>2067</v>
      </c>
      <c r="C797" s="51" t="s">
        <v>2068</v>
      </c>
      <c r="D797" s="3">
        <v>2018</v>
      </c>
      <c r="E797" s="3">
        <v>2020</v>
      </c>
      <c r="F797" s="52">
        <v>3512.23</v>
      </c>
      <c r="G797" s="4">
        <v>0</v>
      </c>
      <c r="H797" s="4">
        <v>0</v>
      </c>
      <c r="I797" s="4">
        <f t="shared" si="158"/>
        <v>2218.59</v>
      </c>
      <c r="J797" s="4">
        <v>2218.59</v>
      </c>
      <c r="K797" s="4"/>
      <c r="L797" s="4"/>
      <c r="M797" s="4"/>
      <c r="N797" s="38"/>
      <c r="O797" s="38"/>
      <c r="P797" s="38"/>
      <c r="Q797" s="38"/>
      <c r="R797" s="38"/>
      <c r="S797" s="38"/>
      <c r="T797" s="38"/>
      <c r="U797" s="38"/>
    </row>
    <row r="798" spans="1:21" s="39" customFormat="1" ht="66.75" x14ac:dyDescent="0.5">
      <c r="A798" s="2">
        <f t="shared" si="159"/>
        <v>701</v>
      </c>
      <c r="B798" s="59" t="s">
        <v>2069</v>
      </c>
      <c r="C798" s="51" t="s">
        <v>2070</v>
      </c>
      <c r="D798" s="3">
        <v>2018</v>
      </c>
      <c r="E798" s="3">
        <v>2020</v>
      </c>
      <c r="F798" s="52">
        <v>3512.23</v>
      </c>
      <c r="G798" s="4">
        <v>0</v>
      </c>
      <c r="H798" s="4">
        <v>0</v>
      </c>
      <c r="I798" s="4">
        <f t="shared" si="158"/>
        <v>2205.4699999999998</v>
      </c>
      <c r="J798" s="4">
        <v>2205.4699999999998</v>
      </c>
      <c r="K798" s="4"/>
      <c r="L798" s="4"/>
      <c r="M798" s="4"/>
      <c r="N798" s="38"/>
      <c r="O798" s="38"/>
      <c r="P798" s="38"/>
      <c r="Q798" s="38"/>
      <c r="R798" s="38"/>
      <c r="S798" s="38"/>
      <c r="T798" s="38"/>
      <c r="U798" s="38"/>
    </row>
    <row r="799" spans="1:21" s="39" customFormat="1" ht="99.75" x14ac:dyDescent="0.5">
      <c r="A799" s="2">
        <f t="shared" si="159"/>
        <v>702</v>
      </c>
      <c r="B799" s="59" t="s">
        <v>2071</v>
      </c>
      <c r="C799" s="51" t="s">
        <v>2072</v>
      </c>
      <c r="D799" s="3">
        <v>2018</v>
      </c>
      <c r="E799" s="3">
        <v>2020</v>
      </c>
      <c r="F799" s="52">
        <v>3512.23</v>
      </c>
      <c r="G799" s="4">
        <v>0</v>
      </c>
      <c r="H799" s="4">
        <v>0</v>
      </c>
      <c r="I799" s="4">
        <f t="shared" si="158"/>
        <v>2292.9499999999998</v>
      </c>
      <c r="J799" s="4">
        <v>2292.9499999999998</v>
      </c>
      <c r="K799" s="4"/>
      <c r="L799" s="4"/>
      <c r="M799" s="4"/>
      <c r="N799" s="38"/>
      <c r="O799" s="38"/>
      <c r="P799" s="38"/>
      <c r="Q799" s="38"/>
      <c r="R799" s="38"/>
      <c r="S799" s="38"/>
      <c r="T799" s="38"/>
      <c r="U799" s="38"/>
    </row>
    <row r="800" spans="1:21" s="39" customFormat="1" ht="66.75" x14ac:dyDescent="0.5">
      <c r="A800" s="2">
        <f t="shared" si="159"/>
        <v>703</v>
      </c>
      <c r="B800" s="59" t="s">
        <v>2073</v>
      </c>
      <c r="C800" s="51" t="s">
        <v>2074</v>
      </c>
      <c r="D800" s="3">
        <v>2018</v>
      </c>
      <c r="E800" s="3">
        <v>2020</v>
      </c>
      <c r="F800" s="52">
        <v>3512.23</v>
      </c>
      <c r="G800" s="4">
        <v>0</v>
      </c>
      <c r="H800" s="4">
        <v>0</v>
      </c>
      <c r="I800" s="4">
        <f t="shared" si="158"/>
        <v>3060.96</v>
      </c>
      <c r="J800" s="4">
        <v>3060.96</v>
      </c>
      <c r="K800" s="4"/>
      <c r="L800" s="4"/>
      <c r="M800" s="4"/>
      <c r="N800" s="38"/>
      <c r="O800" s="38"/>
      <c r="P800" s="38"/>
      <c r="Q800" s="38"/>
      <c r="R800" s="38"/>
      <c r="S800" s="38"/>
      <c r="T800" s="38"/>
      <c r="U800" s="38"/>
    </row>
    <row r="801" spans="1:21" s="39" customFormat="1" ht="66.75" x14ac:dyDescent="0.5">
      <c r="A801" s="2">
        <f t="shared" si="159"/>
        <v>704</v>
      </c>
      <c r="B801" s="59" t="s">
        <v>2075</v>
      </c>
      <c r="C801" s="51" t="s">
        <v>2076</v>
      </c>
      <c r="D801" s="3">
        <v>2018</v>
      </c>
      <c r="E801" s="3">
        <v>2020</v>
      </c>
      <c r="F801" s="52">
        <v>3512.23</v>
      </c>
      <c r="G801" s="4">
        <v>0</v>
      </c>
      <c r="H801" s="4">
        <v>0</v>
      </c>
      <c r="I801" s="4">
        <f t="shared" si="158"/>
        <v>2660.1</v>
      </c>
      <c r="J801" s="4">
        <v>2660.1</v>
      </c>
      <c r="K801" s="4"/>
      <c r="L801" s="4"/>
      <c r="M801" s="4"/>
      <c r="N801" s="38"/>
      <c r="O801" s="38"/>
      <c r="P801" s="38"/>
      <c r="Q801" s="38"/>
      <c r="R801" s="38"/>
      <c r="S801" s="38"/>
      <c r="T801" s="38"/>
      <c r="U801" s="38"/>
    </row>
    <row r="802" spans="1:21" s="39" customFormat="1" ht="66.75" x14ac:dyDescent="0.5">
      <c r="A802" s="2">
        <f t="shared" si="159"/>
        <v>705</v>
      </c>
      <c r="B802" s="59" t="s">
        <v>2842</v>
      </c>
      <c r="C802" s="51" t="s">
        <v>2077</v>
      </c>
      <c r="D802" s="3">
        <v>2018</v>
      </c>
      <c r="E802" s="3">
        <v>2020</v>
      </c>
      <c r="F802" s="52">
        <v>2281.91687</v>
      </c>
      <c r="G802" s="4">
        <v>0.04</v>
      </c>
      <c r="H802" s="4">
        <v>0</v>
      </c>
      <c r="I802" s="4">
        <f t="shared" si="158"/>
        <v>410.85809999999998</v>
      </c>
      <c r="J802" s="4">
        <v>410.85809999999998</v>
      </c>
      <c r="K802" s="4"/>
      <c r="L802" s="4"/>
      <c r="M802" s="4"/>
      <c r="N802" s="38"/>
      <c r="O802" s="38"/>
      <c r="P802" s="38"/>
      <c r="Q802" s="38"/>
      <c r="R802" s="38"/>
      <c r="S802" s="38"/>
      <c r="T802" s="38"/>
      <c r="U802" s="38"/>
    </row>
    <row r="803" spans="1:21" s="39" customFormat="1" ht="66.75" x14ac:dyDescent="0.5">
      <c r="A803" s="2">
        <f t="shared" si="159"/>
        <v>706</v>
      </c>
      <c r="B803" s="59" t="s">
        <v>2078</v>
      </c>
      <c r="C803" s="51" t="s">
        <v>2079</v>
      </c>
      <c r="D803" s="3">
        <v>2018</v>
      </c>
      <c r="E803" s="3">
        <v>2020</v>
      </c>
      <c r="F803" s="52">
        <v>2279.5362999999998</v>
      </c>
      <c r="G803" s="4">
        <v>0.08</v>
      </c>
      <c r="H803" s="4">
        <v>0</v>
      </c>
      <c r="I803" s="4">
        <f t="shared" si="158"/>
        <v>412.30029999999999</v>
      </c>
      <c r="J803" s="4">
        <v>412.30029999999999</v>
      </c>
      <c r="K803" s="4"/>
      <c r="L803" s="4"/>
      <c r="M803" s="4"/>
      <c r="N803" s="38"/>
      <c r="O803" s="38"/>
      <c r="P803" s="38"/>
      <c r="Q803" s="38"/>
      <c r="R803" s="38"/>
      <c r="S803" s="38"/>
      <c r="T803" s="38"/>
      <c r="U803" s="38"/>
    </row>
    <row r="804" spans="1:21" s="39" customFormat="1" ht="99.75" x14ac:dyDescent="0.5">
      <c r="A804" s="2">
        <f t="shared" si="159"/>
        <v>707</v>
      </c>
      <c r="B804" s="59" t="s">
        <v>2080</v>
      </c>
      <c r="C804" s="6" t="s">
        <v>2081</v>
      </c>
      <c r="D804" s="3">
        <v>2019</v>
      </c>
      <c r="E804" s="3">
        <v>2020</v>
      </c>
      <c r="F804" s="52">
        <v>1282.1025400000001</v>
      </c>
      <c r="G804" s="4">
        <v>5.5E-2</v>
      </c>
      <c r="H804" s="4">
        <v>0.25</v>
      </c>
      <c r="I804" s="4">
        <f t="shared" si="158"/>
        <v>247.69109999999998</v>
      </c>
      <c r="J804" s="4">
        <v>247.69109999999998</v>
      </c>
      <c r="K804" s="4"/>
      <c r="L804" s="4"/>
      <c r="M804" s="4"/>
      <c r="N804" s="38"/>
      <c r="O804" s="38"/>
      <c r="P804" s="38"/>
      <c r="Q804" s="38"/>
      <c r="R804" s="38"/>
      <c r="S804" s="38"/>
      <c r="T804" s="38"/>
      <c r="U804" s="38"/>
    </row>
    <row r="805" spans="1:21" s="39" customFormat="1" ht="66.75" x14ac:dyDescent="0.5">
      <c r="A805" s="2">
        <f t="shared" si="159"/>
        <v>708</v>
      </c>
      <c r="B805" s="59" t="s">
        <v>2843</v>
      </c>
      <c r="C805" s="51" t="s">
        <v>2082</v>
      </c>
      <c r="D805" s="3">
        <v>2020</v>
      </c>
      <c r="E805" s="3">
        <v>2021</v>
      </c>
      <c r="F805" s="4">
        <v>11126.09</v>
      </c>
      <c r="G805" s="4">
        <v>0</v>
      </c>
      <c r="H805" s="4">
        <v>0</v>
      </c>
      <c r="I805" s="4">
        <f t="shared" si="158"/>
        <v>1687.74</v>
      </c>
      <c r="J805" s="4">
        <v>1687.74</v>
      </c>
      <c r="K805" s="4"/>
      <c r="L805" s="4"/>
      <c r="M805" s="4"/>
      <c r="N805" s="38"/>
      <c r="O805" s="38"/>
      <c r="P805" s="38"/>
      <c r="Q805" s="38"/>
      <c r="R805" s="38"/>
      <c r="S805" s="38"/>
      <c r="T805" s="38"/>
      <c r="U805" s="38"/>
    </row>
    <row r="806" spans="1:21" s="39" customFormat="1" ht="66.75" x14ac:dyDescent="0.5">
      <c r="A806" s="2">
        <f t="shared" si="159"/>
        <v>709</v>
      </c>
      <c r="B806" s="59" t="s">
        <v>2844</v>
      </c>
      <c r="C806" s="6" t="s">
        <v>2083</v>
      </c>
      <c r="D806" s="3">
        <v>2019</v>
      </c>
      <c r="E806" s="3">
        <v>2020</v>
      </c>
      <c r="F806" s="52">
        <v>956.03471000000002</v>
      </c>
      <c r="G806" s="4">
        <v>0.04</v>
      </c>
      <c r="H806" s="4">
        <v>0.1</v>
      </c>
      <c r="I806" s="4">
        <f t="shared" si="158"/>
        <v>165.06</v>
      </c>
      <c r="J806" s="4">
        <v>165.06</v>
      </c>
      <c r="K806" s="4"/>
      <c r="L806" s="4"/>
      <c r="M806" s="4"/>
      <c r="N806" s="38"/>
      <c r="O806" s="38"/>
      <c r="P806" s="38"/>
      <c r="Q806" s="38"/>
      <c r="R806" s="38"/>
      <c r="S806" s="38"/>
      <c r="T806" s="38"/>
      <c r="U806" s="38"/>
    </row>
    <row r="807" spans="1:21" s="39" customFormat="1" ht="99.75" x14ac:dyDescent="0.5">
      <c r="A807" s="2">
        <f t="shared" si="159"/>
        <v>710</v>
      </c>
      <c r="B807" s="59" t="s">
        <v>2846</v>
      </c>
      <c r="C807" s="6" t="s">
        <v>2084</v>
      </c>
      <c r="D807" s="3">
        <v>2019</v>
      </c>
      <c r="E807" s="3">
        <v>2020</v>
      </c>
      <c r="F807" s="52">
        <v>1067.8237300000001</v>
      </c>
      <c r="G807" s="4">
        <v>0.13</v>
      </c>
      <c r="H807" s="4">
        <v>0.16</v>
      </c>
      <c r="I807" s="4">
        <f t="shared" si="158"/>
        <v>213.88490000000002</v>
      </c>
      <c r="J807" s="4">
        <v>213.88490000000002</v>
      </c>
      <c r="K807" s="4"/>
      <c r="L807" s="4"/>
      <c r="M807" s="4"/>
      <c r="N807" s="38"/>
      <c r="O807" s="38"/>
      <c r="P807" s="38"/>
      <c r="Q807" s="38"/>
      <c r="R807" s="38"/>
      <c r="S807" s="38"/>
      <c r="T807" s="38"/>
      <c r="U807" s="38"/>
    </row>
    <row r="808" spans="1:21" s="39" customFormat="1" ht="99.75" x14ac:dyDescent="0.5">
      <c r="A808" s="2">
        <f t="shared" si="159"/>
        <v>711</v>
      </c>
      <c r="B808" s="59" t="s">
        <v>2845</v>
      </c>
      <c r="C808" s="6" t="s">
        <v>2085</v>
      </c>
      <c r="D808" s="3">
        <v>2019</v>
      </c>
      <c r="E808" s="3">
        <v>2020</v>
      </c>
      <c r="F808" s="52">
        <v>2012.4073699999999</v>
      </c>
      <c r="G808" s="4">
        <v>0.1</v>
      </c>
      <c r="H808" s="4">
        <v>0.2</v>
      </c>
      <c r="I808" s="4">
        <f t="shared" si="158"/>
        <v>1621.7854</v>
      </c>
      <c r="J808" s="4">
        <v>1621.7854</v>
      </c>
      <c r="K808" s="4"/>
      <c r="L808" s="4"/>
      <c r="M808" s="4"/>
      <c r="N808" s="38"/>
      <c r="O808" s="38"/>
      <c r="P808" s="38"/>
      <c r="Q808" s="38"/>
      <c r="R808" s="38"/>
      <c r="S808" s="38"/>
      <c r="T808" s="38"/>
      <c r="U808" s="38"/>
    </row>
    <row r="809" spans="1:21" s="39" customFormat="1" ht="66.75" x14ac:dyDescent="0.5">
      <c r="A809" s="2">
        <f t="shared" si="159"/>
        <v>712</v>
      </c>
      <c r="B809" s="59" t="s">
        <v>2847</v>
      </c>
      <c r="C809" s="51" t="s">
        <v>2086</v>
      </c>
      <c r="D809" s="3">
        <v>2020</v>
      </c>
      <c r="E809" s="3">
        <v>2020</v>
      </c>
      <c r="F809" s="52">
        <v>3013.47</v>
      </c>
      <c r="G809" s="4">
        <v>0.2</v>
      </c>
      <c r="H809" s="4">
        <v>0</v>
      </c>
      <c r="I809" s="4">
        <f t="shared" si="158"/>
        <v>2849.12</v>
      </c>
      <c r="J809" s="52">
        <v>2849.12</v>
      </c>
      <c r="K809" s="4"/>
      <c r="L809" s="4"/>
      <c r="M809" s="4"/>
      <c r="N809" s="38"/>
      <c r="O809" s="38"/>
      <c r="P809" s="38"/>
      <c r="Q809" s="38"/>
      <c r="R809" s="38"/>
      <c r="S809" s="38"/>
      <c r="T809" s="38"/>
      <c r="U809" s="38"/>
    </row>
    <row r="810" spans="1:21" s="39" customFormat="1" ht="66.75" x14ac:dyDescent="0.5">
      <c r="A810" s="2">
        <f t="shared" si="159"/>
        <v>713</v>
      </c>
      <c r="B810" s="59" t="s">
        <v>2848</v>
      </c>
      <c r="C810" s="51" t="s">
        <v>2087</v>
      </c>
      <c r="D810" s="3">
        <v>2019</v>
      </c>
      <c r="E810" s="3">
        <v>2020</v>
      </c>
      <c r="F810" s="52">
        <v>3080.36</v>
      </c>
      <c r="G810" s="4">
        <v>0.06</v>
      </c>
      <c r="H810" s="4">
        <v>0.4</v>
      </c>
      <c r="I810" s="4">
        <f t="shared" si="158"/>
        <v>3080.36</v>
      </c>
      <c r="J810" s="52">
        <v>3080.36</v>
      </c>
      <c r="K810" s="4"/>
      <c r="L810" s="4"/>
      <c r="M810" s="4"/>
      <c r="N810" s="38"/>
      <c r="O810" s="38"/>
      <c r="P810" s="38"/>
      <c r="Q810" s="38"/>
      <c r="R810" s="38"/>
      <c r="S810" s="38"/>
      <c r="T810" s="38"/>
      <c r="U810" s="38"/>
    </row>
    <row r="811" spans="1:21" s="39" customFormat="1" ht="99.75" x14ac:dyDescent="0.5">
      <c r="A811" s="2">
        <f t="shared" si="159"/>
        <v>714</v>
      </c>
      <c r="B811" s="59" t="s">
        <v>2088</v>
      </c>
      <c r="C811" s="51" t="s">
        <v>2089</v>
      </c>
      <c r="D811" s="3">
        <v>2020</v>
      </c>
      <c r="E811" s="3">
        <v>2022</v>
      </c>
      <c r="F811" s="52">
        <v>6118.69</v>
      </c>
      <c r="G811" s="4">
        <v>0</v>
      </c>
      <c r="H811" s="4">
        <v>0</v>
      </c>
      <c r="I811" s="4">
        <f t="shared" si="158"/>
        <v>1505.13</v>
      </c>
      <c r="J811" s="52">
        <v>1505.13</v>
      </c>
      <c r="K811" s="4"/>
      <c r="L811" s="4"/>
      <c r="M811" s="4"/>
      <c r="N811" s="38"/>
      <c r="O811" s="38"/>
      <c r="P811" s="38"/>
      <c r="Q811" s="38"/>
      <c r="R811" s="38"/>
      <c r="S811" s="38"/>
      <c r="T811" s="38"/>
      <c r="U811" s="38"/>
    </row>
    <row r="812" spans="1:21" s="39" customFormat="1" ht="66.75" x14ac:dyDescent="0.5">
      <c r="A812" s="2">
        <f t="shared" si="159"/>
        <v>715</v>
      </c>
      <c r="B812" s="59" t="s">
        <v>2849</v>
      </c>
      <c r="C812" s="51" t="s">
        <v>2090</v>
      </c>
      <c r="D812" s="3">
        <v>2020</v>
      </c>
      <c r="E812" s="3">
        <v>2021</v>
      </c>
      <c r="F812" s="52">
        <v>7391.52</v>
      </c>
      <c r="G812" s="4">
        <v>0</v>
      </c>
      <c r="H812" s="4">
        <v>0</v>
      </c>
      <c r="I812" s="4">
        <f t="shared" si="158"/>
        <v>5913.2160000000003</v>
      </c>
      <c r="J812" s="4">
        <v>5913.2160000000003</v>
      </c>
      <c r="K812" s="4"/>
      <c r="L812" s="4"/>
      <c r="M812" s="4"/>
      <c r="N812" s="38"/>
      <c r="O812" s="38"/>
      <c r="P812" s="38"/>
      <c r="Q812" s="38"/>
      <c r="R812" s="38"/>
      <c r="S812" s="38"/>
      <c r="T812" s="38"/>
      <c r="U812" s="38"/>
    </row>
    <row r="813" spans="1:21" s="39" customFormat="1" ht="132.75" x14ac:dyDescent="0.5">
      <c r="A813" s="2">
        <f t="shared" si="159"/>
        <v>716</v>
      </c>
      <c r="B813" s="59" t="s">
        <v>2093</v>
      </c>
      <c r="C813" s="51" t="s">
        <v>2094</v>
      </c>
      <c r="D813" s="3">
        <v>2019</v>
      </c>
      <c r="E813" s="3">
        <v>2021</v>
      </c>
      <c r="F813" s="52">
        <v>6896.45</v>
      </c>
      <c r="G813" s="4">
        <v>0</v>
      </c>
      <c r="H813" s="4">
        <v>0</v>
      </c>
      <c r="I813" s="4">
        <f t="shared" si="158"/>
        <v>5496.45</v>
      </c>
      <c r="J813" s="52">
        <v>5496.45</v>
      </c>
      <c r="K813" s="4"/>
      <c r="L813" s="4"/>
      <c r="M813" s="4"/>
      <c r="N813" s="38"/>
      <c r="O813" s="38"/>
      <c r="P813" s="38"/>
      <c r="Q813" s="38"/>
      <c r="R813" s="38"/>
      <c r="S813" s="38"/>
      <c r="T813" s="38"/>
      <c r="U813" s="38"/>
    </row>
    <row r="814" spans="1:21" s="39" customFormat="1" ht="66.75" x14ac:dyDescent="0.5">
      <c r="A814" s="2">
        <f t="shared" si="159"/>
        <v>717</v>
      </c>
      <c r="B814" s="59" t="s">
        <v>2850</v>
      </c>
      <c r="C814" s="51" t="s">
        <v>2095</v>
      </c>
      <c r="D814" s="3">
        <v>2020</v>
      </c>
      <c r="E814" s="3">
        <v>2020</v>
      </c>
      <c r="F814" s="52">
        <v>1780.33</v>
      </c>
      <c r="G814" s="4">
        <v>0.05</v>
      </c>
      <c r="H814" s="4">
        <v>0.1</v>
      </c>
      <c r="I814" s="4">
        <f t="shared" si="158"/>
        <v>1780.33</v>
      </c>
      <c r="J814" s="52">
        <v>1780.33</v>
      </c>
      <c r="K814" s="4"/>
      <c r="L814" s="4"/>
      <c r="M814" s="4"/>
      <c r="N814" s="38"/>
      <c r="O814" s="38"/>
      <c r="P814" s="38"/>
      <c r="Q814" s="38"/>
      <c r="R814" s="38"/>
      <c r="S814" s="38"/>
      <c r="T814" s="38"/>
      <c r="U814" s="38"/>
    </row>
    <row r="815" spans="1:21" s="39" customFormat="1" ht="75" customHeight="1" x14ac:dyDescent="0.5">
      <c r="A815" s="2">
        <f t="shared" si="159"/>
        <v>718</v>
      </c>
      <c r="B815" s="59" t="s">
        <v>2851</v>
      </c>
      <c r="C815" s="51" t="s">
        <v>2096</v>
      </c>
      <c r="D815" s="3">
        <v>2020</v>
      </c>
      <c r="E815" s="3">
        <v>2021</v>
      </c>
      <c r="F815" s="52">
        <v>1594.71</v>
      </c>
      <c r="G815" s="4">
        <v>0</v>
      </c>
      <c r="H815" s="4">
        <v>0</v>
      </c>
      <c r="I815" s="4">
        <f t="shared" si="158"/>
        <v>318.94</v>
      </c>
      <c r="J815" s="52">
        <v>318.94</v>
      </c>
      <c r="K815" s="4"/>
      <c r="L815" s="4"/>
      <c r="M815" s="4"/>
      <c r="N815" s="38"/>
      <c r="O815" s="38"/>
      <c r="P815" s="38"/>
      <c r="Q815" s="38"/>
      <c r="R815" s="38"/>
      <c r="S815" s="38"/>
      <c r="T815" s="38"/>
      <c r="U815" s="38"/>
    </row>
    <row r="816" spans="1:21" s="39" customFormat="1" ht="66.75" x14ac:dyDescent="0.5">
      <c r="A816" s="2">
        <f t="shared" si="159"/>
        <v>719</v>
      </c>
      <c r="B816" s="59" t="s">
        <v>2852</v>
      </c>
      <c r="C816" s="51" t="s">
        <v>2097</v>
      </c>
      <c r="D816" s="3">
        <v>2020</v>
      </c>
      <c r="E816" s="3">
        <v>2020</v>
      </c>
      <c r="F816" s="52">
        <v>3219.73</v>
      </c>
      <c r="G816" s="4">
        <v>0.05</v>
      </c>
      <c r="H816" s="4">
        <v>0.4</v>
      </c>
      <c r="I816" s="4">
        <f t="shared" si="158"/>
        <v>3219.73</v>
      </c>
      <c r="J816" s="52">
        <v>3219.73</v>
      </c>
      <c r="K816" s="4"/>
      <c r="L816" s="4"/>
      <c r="M816" s="4"/>
      <c r="N816" s="38"/>
      <c r="O816" s="38"/>
      <c r="P816" s="38"/>
      <c r="Q816" s="38"/>
      <c r="R816" s="38"/>
      <c r="S816" s="38"/>
      <c r="T816" s="38"/>
      <c r="U816" s="38"/>
    </row>
    <row r="817" spans="1:21" s="39" customFormat="1" ht="66.75" x14ac:dyDescent="0.5">
      <c r="A817" s="2">
        <f t="shared" si="159"/>
        <v>720</v>
      </c>
      <c r="B817" s="59" t="s">
        <v>2098</v>
      </c>
      <c r="C817" s="51" t="s">
        <v>2099</v>
      </c>
      <c r="D817" s="3">
        <v>2020</v>
      </c>
      <c r="E817" s="3">
        <v>2020</v>
      </c>
      <c r="F817" s="52">
        <v>11827.69</v>
      </c>
      <c r="G817" s="4">
        <v>2.4</v>
      </c>
      <c r="H817" s="4">
        <v>0.1</v>
      </c>
      <c r="I817" s="4">
        <f t="shared" si="158"/>
        <v>11827.69</v>
      </c>
      <c r="J817" s="52">
        <v>11827.69</v>
      </c>
      <c r="K817" s="4"/>
      <c r="L817" s="4"/>
      <c r="M817" s="4"/>
      <c r="N817" s="38"/>
      <c r="O817" s="38"/>
      <c r="P817" s="38"/>
      <c r="Q817" s="38"/>
      <c r="R817" s="38"/>
      <c r="S817" s="38"/>
      <c r="T817" s="38"/>
      <c r="U817" s="38"/>
    </row>
    <row r="818" spans="1:21" s="39" customFormat="1" ht="66.75" x14ac:dyDescent="0.5">
      <c r="A818" s="2">
        <f t="shared" si="159"/>
        <v>721</v>
      </c>
      <c r="B818" s="59" t="s">
        <v>2100</v>
      </c>
      <c r="C818" s="51" t="s">
        <v>2101</v>
      </c>
      <c r="D818" s="3">
        <v>2020</v>
      </c>
      <c r="E818" s="3">
        <v>2021</v>
      </c>
      <c r="F818" s="52">
        <v>4803.5</v>
      </c>
      <c r="G818" s="4">
        <v>0</v>
      </c>
      <c r="H818" s="4">
        <v>0</v>
      </c>
      <c r="I818" s="4">
        <f t="shared" si="158"/>
        <v>960.7</v>
      </c>
      <c r="J818" s="52">
        <v>960.7</v>
      </c>
      <c r="K818" s="4"/>
      <c r="L818" s="4"/>
      <c r="M818" s="4"/>
      <c r="N818" s="38"/>
      <c r="O818" s="38"/>
      <c r="P818" s="38"/>
      <c r="Q818" s="38"/>
      <c r="R818" s="38"/>
      <c r="S818" s="38"/>
      <c r="T818" s="38"/>
      <c r="U818" s="38"/>
    </row>
    <row r="819" spans="1:21" s="39" customFormat="1" ht="66.75" x14ac:dyDescent="0.5">
      <c r="A819" s="2">
        <f t="shared" si="159"/>
        <v>722</v>
      </c>
      <c r="B819" s="59" t="s">
        <v>2853</v>
      </c>
      <c r="C819" s="51" t="s">
        <v>2103</v>
      </c>
      <c r="D819" s="3">
        <v>2020</v>
      </c>
      <c r="E819" s="3">
        <v>2020</v>
      </c>
      <c r="F819" s="52">
        <v>1774.47</v>
      </c>
      <c r="G819" s="4">
        <v>0.1</v>
      </c>
      <c r="H819" s="4">
        <v>0.25</v>
      </c>
      <c r="I819" s="4">
        <f t="shared" si="158"/>
        <v>1774.47</v>
      </c>
      <c r="J819" s="52">
        <v>1774.47</v>
      </c>
      <c r="K819" s="4"/>
      <c r="L819" s="4"/>
      <c r="M819" s="4"/>
      <c r="N819" s="38"/>
      <c r="O819" s="38"/>
      <c r="P819" s="38"/>
      <c r="Q819" s="38"/>
      <c r="R819" s="38"/>
      <c r="S819" s="38"/>
      <c r="T819" s="38"/>
      <c r="U819" s="38"/>
    </row>
    <row r="820" spans="1:21" s="39" customFormat="1" ht="66.75" x14ac:dyDescent="0.5">
      <c r="A820" s="2">
        <f t="shared" si="159"/>
        <v>723</v>
      </c>
      <c r="B820" s="59" t="s">
        <v>2104</v>
      </c>
      <c r="C820" s="51" t="s">
        <v>2105</v>
      </c>
      <c r="D820" s="3">
        <v>2020</v>
      </c>
      <c r="E820" s="3">
        <v>2020</v>
      </c>
      <c r="F820" s="52">
        <v>4911.7299999999996</v>
      </c>
      <c r="G820" s="4">
        <v>1</v>
      </c>
      <c r="H820" s="4">
        <v>0.1</v>
      </c>
      <c r="I820" s="4">
        <f t="shared" si="158"/>
        <v>4911.7299999999996</v>
      </c>
      <c r="J820" s="52">
        <v>4911.7299999999996</v>
      </c>
      <c r="K820" s="4"/>
      <c r="L820" s="4"/>
      <c r="M820" s="4"/>
      <c r="N820" s="38"/>
      <c r="O820" s="38"/>
      <c r="P820" s="38"/>
      <c r="Q820" s="38"/>
      <c r="R820" s="38"/>
      <c r="S820" s="38"/>
      <c r="T820" s="38"/>
      <c r="U820" s="38"/>
    </row>
    <row r="821" spans="1:21" s="39" customFormat="1" ht="66.75" x14ac:dyDescent="0.5">
      <c r="A821" s="2">
        <f t="shared" si="159"/>
        <v>724</v>
      </c>
      <c r="B821" s="59" t="s">
        <v>2854</v>
      </c>
      <c r="C821" s="51" t="s">
        <v>2106</v>
      </c>
      <c r="D821" s="3">
        <v>2020</v>
      </c>
      <c r="E821" s="3">
        <v>2021</v>
      </c>
      <c r="F821" s="52">
        <v>5106.67</v>
      </c>
      <c r="G821" s="4">
        <v>0</v>
      </c>
      <c r="H821" s="4">
        <v>0</v>
      </c>
      <c r="I821" s="4">
        <f t="shared" si="158"/>
        <v>1021.33</v>
      </c>
      <c r="J821" s="52">
        <v>1021.33</v>
      </c>
      <c r="K821" s="4"/>
      <c r="L821" s="4"/>
      <c r="M821" s="4"/>
      <c r="N821" s="38"/>
      <c r="O821" s="38"/>
      <c r="P821" s="38"/>
      <c r="Q821" s="38"/>
      <c r="R821" s="38"/>
      <c r="S821" s="38"/>
      <c r="T821" s="38"/>
      <c r="U821" s="38"/>
    </row>
    <row r="822" spans="1:21" s="39" customFormat="1" ht="66.75" x14ac:dyDescent="0.5">
      <c r="A822" s="2">
        <f t="shared" si="159"/>
        <v>725</v>
      </c>
      <c r="B822" s="59" t="s">
        <v>2107</v>
      </c>
      <c r="C822" s="51" t="s">
        <v>2108</v>
      </c>
      <c r="D822" s="3">
        <v>2020</v>
      </c>
      <c r="E822" s="3">
        <v>2021</v>
      </c>
      <c r="F822" s="52">
        <v>2666.74</v>
      </c>
      <c r="G822" s="4">
        <v>0</v>
      </c>
      <c r="H822" s="4">
        <v>0</v>
      </c>
      <c r="I822" s="4">
        <f t="shared" si="158"/>
        <v>533.35</v>
      </c>
      <c r="J822" s="52">
        <v>533.35</v>
      </c>
      <c r="K822" s="4"/>
      <c r="L822" s="4"/>
      <c r="M822" s="4"/>
      <c r="N822" s="38"/>
      <c r="O822" s="38"/>
      <c r="P822" s="38"/>
      <c r="Q822" s="38"/>
      <c r="R822" s="38"/>
      <c r="S822" s="38"/>
      <c r="T822" s="38"/>
      <c r="U822" s="38"/>
    </row>
    <row r="823" spans="1:21" s="39" customFormat="1" ht="66.75" x14ac:dyDescent="0.5">
      <c r="A823" s="2">
        <f t="shared" si="159"/>
        <v>726</v>
      </c>
      <c r="B823" s="59" t="s">
        <v>2855</v>
      </c>
      <c r="C823" s="51" t="s">
        <v>2109</v>
      </c>
      <c r="D823" s="3">
        <v>2020</v>
      </c>
      <c r="E823" s="3">
        <v>2020</v>
      </c>
      <c r="F823" s="52">
        <v>1547.55</v>
      </c>
      <c r="G823" s="4">
        <v>0.08</v>
      </c>
      <c r="H823" s="4">
        <v>0.25</v>
      </c>
      <c r="I823" s="4">
        <f t="shared" si="158"/>
        <v>1447.55</v>
      </c>
      <c r="J823" s="52">
        <v>1447.55</v>
      </c>
      <c r="K823" s="4"/>
      <c r="L823" s="4"/>
      <c r="M823" s="4"/>
      <c r="N823" s="38"/>
      <c r="O823" s="38"/>
      <c r="P823" s="38"/>
      <c r="Q823" s="38"/>
      <c r="R823" s="38"/>
      <c r="S823" s="38"/>
      <c r="T823" s="38"/>
      <c r="U823" s="38"/>
    </row>
    <row r="824" spans="1:21" s="39" customFormat="1" ht="66.75" x14ac:dyDescent="0.5">
      <c r="A824" s="2">
        <f t="shared" si="159"/>
        <v>727</v>
      </c>
      <c r="B824" s="59" t="s">
        <v>2112</v>
      </c>
      <c r="C824" s="51" t="s">
        <v>2113</v>
      </c>
      <c r="D824" s="3">
        <v>2020</v>
      </c>
      <c r="E824" s="3">
        <v>2020</v>
      </c>
      <c r="F824" s="52">
        <v>3184.67</v>
      </c>
      <c r="G824" s="4">
        <v>0.1</v>
      </c>
      <c r="H824" s="4">
        <v>0.25</v>
      </c>
      <c r="I824" s="4">
        <f t="shared" si="158"/>
        <v>3184.67</v>
      </c>
      <c r="J824" s="4">
        <v>3184.67</v>
      </c>
      <c r="K824" s="4"/>
      <c r="L824" s="4"/>
      <c r="M824" s="4"/>
      <c r="N824" s="38"/>
      <c r="O824" s="38"/>
      <c r="P824" s="38"/>
      <c r="Q824" s="38"/>
      <c r="R824" s="38"/>
      <c r="S824" s="38"/>
      <c r="T824" s="38"/>
      <c r="U824" s="38"/>
    </row>
    <row r="825" spans="1:21" s="39" customFormat="1" ht="48.75" customHeight="1" x14ac:dyDescent="0.5">
      <c r="A825" s="2"/>
      <c r="B825" s="20" t="s">
        <v>843</v>
      </c>
      <c r="C825" s="23"/>
      <c r="D825" s="3"/>
      <c r="E825" s="28"/>
      <c r="F825" s="26">
        <f t="shared" ref="F825:M825" si="160">SUM(F826:F832)</f>
        <v>64245.47</v>
      </c>
      <c r="G825" s="26">
        <f t="shared" si="160"/>
        <v>0.17699999999999999</v>
      </c>
      <c r="H825" s="26">
        <f t="shared" si="160"/>
        <v>0.32</v>
      </c>
      <c r="I825" s="26">
        <f t="shared" si="160"/>
        <v>6013.9845000000005</v>
      </c>
      <c r="J825" s="26">
        <f t="shared" si="160"/>
        <v>6013.9845000000005</v>
      </c>
      <c r="K825" s="26">
        <f t="shared" si="160"/>
        <v>0</v>
      </c>
      <c r="L825" s="26">
        <f t="shared" si="160"/>
        <v>0</v>
      </c>
      <c r="M825" s="26">
        <f t="shared" si="160"/>
        <v>0</v>
      </c>
    </row>
    <row r="826" spans="1:21" s="39" customFormat="1" ht="66.75" x14ac:dyDescent="0.5">
      <c r="A826" s="2">
        <f t="shared" si="159"/>
        <v>728</v>
      </c>
      <c r="B826" s="59" t="s">
        <v>2856</v>
      </c>
      <c r="C826" s="51" t="s">
        <v>2114</v>
      </c>
      <c r="D826" s="3">
        <v>2016</v>
      </c>
      <c r="E826" s="3">
        <v>2021</v>
      </c>
      <c r="F826" s="52">
        <v>4661.05</v>
      </c>
      <c r="G826" s="4">
        <v>0</v>
      </c>
      <c r="H826" s="4">
        <v>0</v>
      </c>
      <c r="I826" s="4">
        <f t="shared" ref="I826:I832" si="161">J826+K826+L826</f>
        <v>411.37</v>
      </c>
      <c r="J826" s="4">
        <v>411.37</v>
      </c>
      <c r="K826" s="4"/>
      <c r="L826" s="4"/>
      <c r="M826" s="4"/>
      <c r="N826" s="38"/>
      <c r="O826" s="38"/>
      <c r="P826" s="38"/>
      <c r="Q826" s="38"/>
      <c r="R826" s="38"/>
      <c r="S826" s="38"/>
      <c r="T826" s="38"/>
      <c r="U826" s="38"/>
    </row>
    <row r="827" spans="1:21" s="39" customFormat="1" ht="132.75" x14ac:dyDescent="0.5">
      <c r="A827" s="2">
        <f t="shared" si="159"/>
        <v>729</v>
      </c>
      <c r="B827" s="59" t="s">
        <v>2857</v>
      </c>
      <c r="C827" s="51" t="s">
        <v>2115</v>
      </c>
      <c r="D827" s="3">
        <v>2016</v>
      </c>
      <c r="E827" s="3">
        <v>2021</v>
      </c>
      <c r="F827" s="52">
        <v>6983.05</v>
      </c>
      <c r="G827" s="4">
        <v>0</v>
      </c>
      <c r="H827" s="4">
        <v>0</v>
      </c>
      <c r="I827" s="4">
        <f t="shared" si="161"/>
        <v>75</v>
      </c>
      <c r="J827" s="4">
        <v>75</v>
      </c>
      <c r="K827" s="4"/>
      <c r="L827" s="4"/>
      <c r="M827" s="4"/>
      <c r="N827" s="38"/>
      <c r="O827" s="38"/>
      <c r="P827" s="38"/>
      <c r="Q827" s="38"/>
      <c r="R827" s="38"/>
      <c r="S827" s="38"/>
      <c r="T827" s="38"/>
      <c r="U827" s="38"/>
    </row>
    <row r="828" spans="1:21" s="39" customFormat="1" ht="66.75" x14ac:dyDescent="0.5">
      <c r="A828" s="2">
        <f t="shared" si="159"/>
        <v>730</v>
      </c>
      <c r="B828" s="59" t="s">
        <v>2116</v>
      </c>
      <c r="C828" s="51" t="s">
        <v>2117</v>
      </c>
      <c r="D828" s="3">
        <v>2016</v>
      </c>
      <c r="E828" s="3">
        <v>2021</v>
      </c>
      <c r="F828" s="52">
        <v>4791.41</v>
      </c>
      <c r="G828" s="4">
        <v>0</v>
      </c>
      <c r="H828" s="4">
        <v>0</v>
      </c>
      <c r="I828" s="4">
        <f t="shared" si="161"/>
        <v>729.13</v>
      </c>
      <c r="J828" s="4">
        <v>729.13</v>
      </c>
      <c r="K828" s="4"/>
      <c r="L828" s="4"/>
      <c r="M828" s="4"/>
      <c r="N828" s="38"/>
      <c r="O828" s="38"/>
      <c r="P828" s="38"/>
      <c r="Q828" s="38"/>
      <c r="R828" s="38"/>
      <c r="S828" s="38"/>
      <c r="T828" s="38"/>
      <c r="U828" s="38"/>
    </row>
    <row r="829" spans="1:21" s="39" customFormat="1" ht="66.75" x14ac:dyDescent="0.5">
      <c r="A829" s="2">
        <f t="shared" si="159"/>
        <v>731</v>
      </c>
      <c r="B829" s="59" t="s">
        <v>2128</v>
      </c>
      <c r="C829" s="51" t="s">
        <v>2129</v>
      </c>
      <c r="D829" s="3">
        <v>2018</v>
      </c>
      <c r="E829" s="3">
        <v>2022</v>
      </c>
      <c r="F829" s="52">
        <v>4097.79</v>
      </c>
      <c r="G829" s="4">
        <v>0</v>
      </c>
      <c r="H829" s="4">
        <v>0</v>
      </c>
      <c r="I829" s="4">
        <f t="shared" si="161"/>
        <v>358.8845</v>
      </c>
      <c r="J829" s="4">
        <v>358.8845</v>
      </c>
      <c r="K829" s="4"/>
      <c r="L829" s="4"/>
      <c r="M829" s="4"/>
      <c r="N829" s="38"/>
      <c r="O829" s="38"/>
      <c r="P829" s="38"/>
      <c r="Q829" s="38"/>
      <c r="R829" s="38"/>
      <c r="S829" s="38"/>
      <c r="T829" s="38"/>
      <c r="U829" s="38"/>
    </row>
    <row r="830" spans="1:21" s="39" customFormat="1" ht="66.75" x14ac:dyDescent="0.5">
      <c r="A830" s="2">
        <f t="shared" si="159"/>
        <v>732</v>
      </c>
      <c r="B830" s="59" t="s">
        <v>2130</v>
      </c>
      <c r="C830" s="51" t="s">
        <v>2131</v>
      </c>
      <c r="D830" s="3">
        <v>2018</v>
      </c>
      <c r="E830" s="3">
        <v>2021</v>
      </c>
      <c r="F830" s="52">
        <v>2802.45</v>
      </c>
      <c r="G830" s="4">
        <v>0</v>
      </c>
      <c r="H830" s="4">
        <v>0</v>
      </c>
      <c r="I830" s="4">
        <f t="shared" si="161"/>
        <v>453.49</v>
      </c>
      <c r="J830" s="4">
        <v>453.49</v>
      </c>
      <c r="K830" s="4"/>
      <c r="L830" s="4"/>
      <c r="M830" s="4"/>
      <c r="N830" s="38"/>
      <c r="O830" s="38"/>
      <c r="P830" s="38"/>
      <c r="Q830" s="38"/>
      <c r="R830" s="38"/>
      <c r="S830" s="38"/>
      <c r="T830" s="38"/>
      <c r="U830" s="38"/>
    </row>
    <row r="831" spans="1:21" s="39" customFormat="1" ht="66.75" x14ac:dyDescent="0.5">
      <c r="A831" s="2">
        <f t="shared" si="159"/>
        <v>733</v>
      </c>
      <c r="B831" s="59" t="s">
        <v>2138</v>
      </c>
      <c r="C831" s="51" t="s">
        <v>2139</v>
      </c>
      <c r="D831" s="3">
        <v>2012</v>
      </c>
      <c r="E831" s="3">
        <v>2020</v>
      </c>
      <c r="F831" s="52">
        <v>6334.94</v>
      </c>
      <c r="G831" s="4">
        <v>0.17699999999999999</v>
      </c>
      <c r="H831" s="4">
        <v>0.32</v>
      </c>
      <c r="I831" s="4">
        <f t="shared" si="161"/>
        <v>3736.11</v>
      </c>
      <c r="J831" s="4">
        <v>3736.11</v>
      </c>
      <c r="K831" s="4"/>
      <c r="L831" s="4"/>
      <c r="M831" s="4"/>
      <c r="N831" s="38"/>
      <c r="O831" s="38"/>
      <c r="P831" s="38"/>
      <c r="Q831" s="38"/>
      <c r="R831" s="38"/>
      <c r="S831" s="38"/>
      <c r="T831" s="38"/>
      <c r="U831" s="38"/>
    </row>
    <row r="832" spans="1:21" s="39" customFormat="1" ht="66.75" x14ac:dyDescent="0.5">
      <c r="A832" s="2">
        <f t="shared" si="159"/>
        <v>734</v>
      </c>
      <c r="B832" s="59" t="s">
        <v>2140</v>
      </c>
      <c r="C832" s="51" t="s">
        <v>2141</v>
      </c>
      <c r="D832" s="3">
        <v>2013</v>
      </c>
      <c r="E832" s="3">
        <v>2022</v>
      </c>
      <c r="F832" s="52">
        <v>34574.78</v>
      </c>
      <c r="G832" s="4">
        <v>0</v>
      </c>
      <c r="H832" s="4">
        <v>0</v>
      </c>
      <c r="I832" s="4">
        <f t="shared" si="161"/>
        <v>250</v>
      </c>
      <c r="J832" s="4">
        <v>250</v>
      </c>
      <c r="K832" s="4"/>
      <c r="L832" s="4"/>
      <c r="M832" s="4"/>
      <c r="N832" s="38"/>
      <c r="O832" s="38"/>
      <c r="P832" s="38"/>
      <c r="Q832" s="38"/>
      <c r="R832" s="38"/>
      <c r="S832" s="38"/>
      <c r="T832" s="38"/>
      <c r="U832" s="38"/>
    </row>
    <row r="833" spans="1:21" s="39" customFormat="1" ht="52.5" customHeight="1" x14ac:dyDescent="0.5">
      <c r="A833" s="2"/>
      <c r="B833" s="20" t="s">
        <v>2186</v>
      </c>
      <c r="C833" s="23"/>
      <c r="D833" s="3"/>
      <c r="E833" s="28"/>
      <c r="F833" s="26">
        <f t="shared" ref="F833:M833" si="162">SUM(F834:F835)</f>
        <v>13593.02</v>
      </c>
      <c r="G833" s="26">
        <f t="shared" si="162"/>
        <v>0.75731000000000004</v>
      </c>
      <c r="H833" s="26">
        <f t="shared" si="162"/>
        <v>0.4</v>
      </c>
      <c r="I833" s="26">
        <f t="shared" si="162"/>
        <v>12133.07</v>
      </c>
      <c r="J833" s="26">
        <f t="shared" si="162"/>
        <v>12133.07</v>
      </c>
      <c r="K833" s="26">
        <f t="shared" si="162"/>
        <v>0</v>
      </c>
      <c r="L833" s="26">
        <f t="shared" si="162"/>
        <v>0</v>
      </c>
      <c r="M833" s="26">
        <f t="shared" si="162"/>
        <v>0</v>
      </c>
    </row>
    <row r="834" spans="1:21" s="39" customFormat="1" ht="66.75" x14ac:dyDescent="0.5">
      <c r="A834" s="2">
        <f t="shared" si="159"/>
        <v>735</v>
      </c>
      <c r="B834" s="59" t="s">
        <v>2191</v>
      </c>
      <c r="C834" s="51" t="s">
        <v>2192</v>
      </c>
      <c r="D834" s="3">
        <v>2018</v>
      </c>
      <c r="E834" s="3">
        <v>2020</v>
      </c>
      <c r="F834" s="52">
        <v>10353.1</v>
      </c>
      <c r="G834" s="4">
        <v>0.75731000000000004</v>
      </c>
      <c r="H834" s="4">
        <v>0.4</v>
      </c>
      <c r="I834" s="4">
        <f t="shared" ref="I834:I835" si="163">J834+K834+L834</f>
        <v>8903.15</v>
      </c>
      <c r="J834" s="4">
        <v>8903.15</v>
      </c>
      <c r="K834" s="4"/>
      <c r="L834" s="4"/>
      <c r="M834" s="4"/>
      <c r="N834" s="38"/>
      <c r="O834" s="38"/>
      <c r="P834" s="38"/>
      <c r="Q834" s="38"/>
      <c r="R834" s="38"/>
      <c r="S834" s="38"/>
      <c r="T834" s="38"/>
      <c r="U834" s="38"/>
    </row>
    <row r="835" spans="1:21" s="39" customFormat="1" ht="66.75" x14ac:dyDescent="0.5">
      <c r="A835" s="2">
        <f t="shared" si="159"/>
        <v>736</v>
      </c>
      <c r="B835" s="59" t="s">
        <v>2199</v>
      </c>
      <c r="C835" s="51" t="s">
        <v>2200</v>
      </c>
      <c r="D835" s="3">
        <v>2018</v>
      </c>
      <c r="E835" s="3">
        <v>2020</v>
      </c>
      <c r="F835" s="52">
        <v>3239.92</v>
      </c>
      <c r="G835" s="4">
        <v>0</v>
      </c>
      <c r="H835" s="4">
        <v>0</v>
      </c>
      <c r="I835" s="4">
        <f t="shared" si="163"/>
        <v>3229.92</v>
      </c>
      <c r="J835" s="4">
        <v>3229.92</v>
      </c>
      <c r="K835" s="4"/>
      <c r="L835" s="4"/>
      <c r="M835" s="4"/>
      <c r="N835" s="38"/>
      <c r="O835" s="38"/>
      <c r="P835" s="38"/>
      <c r="Q835" s="38"/>
      <c r="R835" s="38"/>
      <c r="S835" s="38"/>
      <c r="T835" s="38"/>
      <c r="U835" s="38"/>
    </row>
    <row r="836" spans="1:21" s="39" customFormat="1" ht="47.25" customHeight="1" x14ac:dyDescent="0.5">
      <c r="A836" s="2"/>
      <c r="B836" s="20" t="s">
        <v>980</v>
      </c>
      <c r="C836" s="23"/>
      <c r="D836" s="3"/>
      <c r="E836" s="28"/>
      <c r="F836" s="26">
        <f t="shared" ref="F836:M836" si="164">SUM(F837:F838)</f>
        <v>11324.869999999999</v>
      </c>
      <c r="G836" s="26">
        <f t="shared" si="164"/>
        <v>0.21000000000000002</v>
      </c>
      <c r="H836" s="26">
        <f t="shared" si="164"/>
        <v>1.51</v>
      </c>
      <c r="I836" s="26">
        <f t="shared" si="164"/>
        <v>11088.99</v>
      </c>
      <c r="J836" s="26">
        <f t="shared" si="164"/>
        <v>11088.99</v>
      </c>
      <c r="K836" s="26">
        <f t="shared" si="164"/>
        <v>0</v>
      </c>
      <c r="L836" s="26">
        <f t="shared" si="164"/>
        <v>0</v>
      </c>
      <c r="M836" s="26">
        <f t="shared" si="164"/>
        <v>0</v>
      </c>
    </row>
    <row r="837" spans="1:21" s="39" customFormat="1" ht="66.75" x14ac:dyDescent="0.5">
      <c r="A837" s="2">
        <f t="shared" si="159"/>
        <v>737</v>
      </c>
      <c r="B837" s="59" t="s">
        <v>2204</v>
      </c>
      <c r="C837" s="6" t="s">
        <v>2205</v>
      </c>
      <c r="D837" s="3">
        <v>2019</v>
      </c>
      <c r="E837" s="3">
        <v>2020</v>
      </c>
      <c r="F837" s="52">
        <v>1371.13</v>
      </c>
      <c r="G837" s="4">
        <v>0.01</v>
      </c>
      <c r="H837" s="4">
        <v>0.25</v>
      </c>
      <c r="I837" s="4">
        <f>J837+K837+L837</f>
        <v>1262.94</v>
      </c>
      <c r="J837" s="4">
        <v>1262.94</v>
      </c>
      <c r="K837" s="4"/>
      <c r="L837" s="4"/>
      <c r="M837" s="4"/>
      <c r="N837" s="38"/>
      <c r="O837" s="38"/>
      <c r="P837" s="38"/>
      <c r="Q837" s="38"/>
      <c r="R837" s="38"/>
      <c r="S837" s="38"/>
      <c r="T837" s="38"/>
      <c r="U837" s="38"/>
    </row>
    <row r="838" spans="1:21" s="39" customFormat="1" ht="66.75" x14ac:dyDescent="0.5">
      <c r="A838" s="2">
        <f t="shared" si="159"/>
        <v>738</v>
      </c>
      <c r="B838" s="59" t="s">
        <v>2858</v>
      </c>
      <c r="C838" s="6" t="s">
        <v>2206</v>
      </c>
      <c r="D838" s="3">
        <v>2020</v>
      </c>
      <c r="E838" s="3">
        <v>2020</v>
      </c>
      <c r="F838" s="52">
        <v>9953.74</v>
      </c>
      <c r="G838" s="4">
        <v>0.2</v>
      </c>
      <c r="H838" s="4">
        <v>1.26</v>
      </c>
      <c r="I838" s="4">
        <f>J838+K838+L838</f>
        <v>9826.0499999999993</v>
      </c>
      <c r="J838" s="4">
        <v>9826.0499999999993</v>
      </c>
      <c r="K838" s="4"/>
      <c r="L838" s="4"/>
      <c r="M838" s="4"/>
      <c r="N838" s="38"/>
      <c r="O838" s="38"/>
      <c r="P838" s="38"/>
      <c r="Q838" s="38"/>
      <c r="R838" s="38"/>
      <c r="S838" s="38"/>
      <c r="T838" s="38"/>
      <c r="U838" s="38"/>
    </row>
    <row r="839" spans="1:21" s="39" customFormat="1" ht="45" customHeight="1" x14ac:dyDescent="0.5">
      <c r="A839" s="2"/>
      <c r="B839" s="20" t="s">
        <v>1268</v>
      </c>
      <c r="C839" s="23"/>
      <c r="D839" s="3"/>
      <c r="E839" s="28"/>
      <c r="F839" s="26">
        <f t="shared" ref="F839:M839" si="165">SUM(F840:F850)</f>
        <v>123828.08501000001</v>
      </c>
      <c r="G839" s="26">
        <f t="shared" si="165"/>
        <v>18.14</v>
      </c>
      <c r="H839" s="26">
        <f t="shared" si="165"/>
        <v>1.5299999999999998</v>
      </c>
      <c r="I839" s="26">
        <f t="shared" si="165"/>
        <v>42132.970533333333</v>
      </c>
      <c r="J839" s="26">
        <f t="shared" si="165"/>
        <v>42132.970533333333</v>
      </c>
      <c r="K839" s="26">
        <f t="shared" si="165"/>
        <v>0</v>
      </c>
      <c r="L839" s="26">
        <f t="shared" si="165"/>
        <v>0</v>
      </c>
      <c r="M839" s="26">
        <f t="shared" si="165"/>
        <v>0</v>
      </c>
    </row>
    <row r="840" spans="1:21" s="8" customFormat="1" ht="99" x14ac:dyDescent="0.45">
      <c r="A840" s="3">
        <f t="shared" si="159"/>
        <v>739</v>
      </c>
      <c r="B840" s="59" t="s">
        <v>2207</v>
      </c>
      <c r="C840" s="3" t="s">
        <v>2208</v>
      </c>
      <c r="D840" s="3">
        <v>2019</v>
      </c>
      <c r="E840" s="3">
        <v>2020</v>
      </c>
      <c r="F840" s="52">
        <v>1646.91</v>
      </c>
      <c r="G840" s="52">
        <v>0.15</v>
      </c>
      <c r="H840" s="52">
        <v>0.25</v>
      </c>
      <c r="I840" s="52">
        <f t="shared" ref="I840:I850" si="166">J840+K840+L840</f>
        <v>1407.18</v>
      </c>
      <c r="J840" s="52">
        <v>1407.18</v>
      </c>
      <c r="K840" s="52"/>
      <c r="L840" s="52"/>
      <c r="M840" s="52"/>
      <c r="N840" s="7"/>
      <c r="O840" s="7"/>
      <c r="P840" s="7"/>
      <c r="Q840" s="7"/>
      <c r="R840" s="7"/>
      <c r="S840" s="7"/>
      <c r="T840" s="7"/>
      <c r="U840" s="7"/>
    </row>
    <row r="841" spans="1:21" s="39" customFormat="1" ht="99.75" x14ac:dyDescent="0.5">
      <c r="A841" s="2">
        <f t="shared" si="159"/>
        <v>740</v>
      </c>
      <c r="B841" s="59" t="s">
        <v>2859</v>
      </c>
      <c r="C841" s="51" t="s">
        <v>2209</v>
      </c>
      <c r="D841" s="3">
        <v>2016</v>
      </c>
      <c r="E841" s="3">
        <v>2023</v>
      </c>
      <c r="F841" s="52">
        <v>26441</v>
      </c>
      <c r="G841" s="4">
        <v>0</v>
      </c>
      <c r="H841" s="4">
        <v>0</v>
      </c>
      <c r="I841" s="4">
        <f t="shared" si="166"/>
        <v>10</v>
      </c>
      <c r="J841" s="4">
        <v>10</v>
      </c>
      <c r="K841" s="4"/>
      <c r="L841" s="4"/>
      <c r="M841" s="4"/>
      <c r="N841" s="38"/>
      <c r="O841" s="38"/>
      <c r="P841" s="38"/>
      <c r="Q841" s="38"/>
      <c r="R841" s="38"/>
      <c r="S841" s="38"/>
      <c r="T841" s="38"/>
      <c r="U841" s="38"/>
    </row>
    <row r="842" spans="1:21" s="39" customFormat="1" ht="66.75" x14ac:dyDescent="0.5">
      <c r="A842" s="2">
        <f t="shared" si="159"/>
        <v>741</v>
      </c>
      <c r="B842" s="59" t="s">
        <v>2860</v>
      </c>
      <c r="C842" s="51" t="s">
        <v>2210</v>
      </c>
      <c r="D842" s="3">
        <v>2018</v>
      </c>
      <c r="E842" s="3">
        <v>2020</v>
      </c>
      <c r="F842" s="52">
        <v>3011.3572899999999</v>
      </c>
      <c r="G842" s="4">
        <v>0.26</v>
      </c>
      <c r="H842" s="4">
        <v>0.63</v>
      </c>
      <c r="I842" s="4">
        <f t="shared" si="166"/>
        <v>576.36020000000008</v>
      </c>
      <c r="J842" s="4">
        <v>576.36020000000008</v>
      </c>
      <c r="K842" s="4"/>
      <c r="L842" s="4"/>
      <c r="M842" s="4"/>
      <c r="N842" s="38"/>
      <c r="O842" s="38"/>
      <c r="P842" s="38"/>
      <c r="Q842" s="38"/>
      <c r="R842" s="38"/>
      <c r="S842" s="38"/>
      <c r="T842" s="38"/>
      <c r="U842" s="38"/>
    </row>
    <row r="843" spans="1:21" s="39" customFormat="1" ht="99.75" x14ac:dyDescent="0.5">
      <c r="A843" s="2">
        <f t="shared" si="159"/>
        <v>742</v>
      </c>
      <c r="B843" s="59" t="s">
        <v>2211</v>
      </c>
      <c r="C843" s="51" t="s">
        <v>2212</v>
      </c>
      <c r="D843" s="3">
        <v>2017</v>
      </c>
      <c r="E843" s="3">
        <v>2020</v>
      </c>
      <c r="F843" s="52">
        <v>44355.06</v>
      </c>
      <c r="G843" s="4">
        <v>17.66</v>
      </c>
      <c r="H843" s="4">
        <v>0.25</v>
      </c>
      <c r="I843" s="4">
        <f t="shared" si="166"/>
        <v>3690.56</v>
      </c>
      <c r="J843" s="4">
        <v>3690.56</v>
      </c>
      <c r="K843" s="4"/>
      <c r="L843" s="4"/>
      <c r="M843" s="4"/>
      <c r="N843" s="38"/>
      <c r="O843" s="38"/>
      <c r="P843" s="38"/>
      <c r="Q843" s="38"/>
      <c r="R843" s="38"/>
      <c r="S843" s="38"/>
      <c r="T843" s="38"/>
      <c r="U843" s="38"/>
    </row>
    <row r="844" spans="1:21" s="39" customFormat="1" ht="99.75" x14ac:dyDescent="0.5">
      <c r="A844" s="2">
        <f t="shared" si="159"/>
        <v>743</v>
      </c>
      <c r="B844" s="59" t="s">
        <v>2861</v>
      </c>
      <c r="C844" s="51" t="s">
        <v>2215</v>
      </c>
      <c r="D844" s="3">
        <v>2019</v>
      </c>
      <c r="E844" s="3">
        <v>2021</v>
      </c>
      <c r="F844" s="4">
        <v>10450.75</v>
      </c>
      <c r="G844" s="4">
        <v>0</v>
      </c>
      <c r="H844" s="4">
        <v>0</v>
      </c>
      <c r="I844" s="4">
        <f t="shared" si="166"/>
        <v>9440.75</v>
      </c>
      <c r="J844" s="4">
        <v>9440.75</v>
      </c>
      <c r="K844" s="4"/>
      <c r="L844" s="4"/>
      <c r="M844" s="4"/>
      <c r="N844" s="38"/>
      <c r="O844" s="38"/>
      <c r="P844" s="38"/>
      <c r="Q844" s="38"/>
      <c r="R844" s="38"/>
      <c r="S844" s="38"/>
      <c r="T844" s="38"/>
      <c r="U844" s="38"/>
    </row>
    <row r="845" spans="1:21" s="39" customFormat="1" ht="66.75" x14ac:dyDescent="0.5">
      <c r="A845" s="2">
        <f t="shared" si="159"/>
        <v>744</v>
      </c>
      <c r="B845" s="59" t="s">
        <v>2862</v>
      </c>
      <c r="C845" s="51" t="s">
        <v>2216</v>
      </c>
      <c r="D845" s="3">
        <v>2019</v>
      </c>
      <c r="E845" s="3">
        <v>2020</v>
      </c>
      <c r="F845" s="4">
        <v>3167.0738199999996</v>
      </c>
      <c r="G845" s="4">
        <v>7.0000000000000007E-2</v>
      </c>
      <c r="H845" s="4">
        <v>0.4</v>
      </c>
      <c r="I845" s="4">
        <f t="shared" si="166"/>
        <v>599.78700000000003</v>
      </c>
      <c r="J845" s="4">
        <v>599.78700000000003</v>
      </c>
      <c r="K845" s="4"/>
      <c r="L845" s="4"/>
      <c r="M845" s="4"/>
      <c r="N845" s="38"/>
      <c r="O845" s="38"/>
      <c r="P845" s="38"/>
      <c r="Q845" s="38"/>
      <c r="R845" s="38"/>
      <c r="S845" s="38"/>
      <c r="T845" s="38"/>
      <c r="U845" s="38"/>
    </row>
    <row r="846" spans="1:21" s="39" customFormat="1" ht="99.75" x14ac:dyDescent="0.5">
      <c r="A846" s="2">
        <f t="shared" si="159"/>
        <v>745</v>
      </c>
      <c r="B846" s="59" t="s">
        <v>2217</v>
      </c>
      <c r="C846" s="6" t="s">
        <v>2218</v>
      </c>
      <c r="D846" s="3">
        <v>2019</v>
      </c>
      <c r="E846" s="3">
        <v>2021</v>
      </c>
      <c r="F846" s="52">
        <v>8271.26</v>
      </c>
      <c r="G846" s="4">
        <v>0</v>
      </c>
      <c r="H846" s="4">
        <v>0</v>
      </c>
      <c r="I846" s="4">
        <f t="shared" si="166"/>
        <v>6046.14</v>
      </c>
      <c r="J846" s="4">
        <v>6046.14</v>
      </c>
      <c r="K846" s="4"/>
      <c r="L846" s="4"/>
      <c r="M846" s="4"/>
      <c r="N846" s="38"/>
      <c r="O846" s="38"/>
      <c r="P846" s="38"/>
      <c r="Q846" s="38"/>
      <c r="R846" s="38"/>
      <c r="S846" s="38"/>
      <c r="T846" s="38"/>
      <c r="U846" s="38"/>
    </row>
    <row r="847" spans="1:21" s="39" customFormat="1" ht="99.75" x14ac:dyDescent="0.5">
      <c r="A847" s="2">
        <f t="shared" si="159"/>
        <v>746</v>
      </c>
      <c r="B847" s="59" t="s">
        <v>2219</v>
      </c>
      <c r="C847" s="6" t="s">
        <v>2220</v>
      </c>
      <c r="D847" s="3">
        <v>2019</v>
      </c>
      <c r="E847" s="3">
        <v>2021</v>
      </c>
      <c r="F847" s="52">
        <v>3353.07</v>
      </c>
      <c r="G847" s="4">
        <v>0</v>
      </c>
      <c r="H847" s="4">
        <v>0</v>
      </c>
      <c r="I847" s="4">
        <f t="shared" si="166"/>
        <v>2890.06</v>
      </c>
      <c r="J847" s="4">
        <v>2890.06</v>
      </c>
      <c r="K847" s="4"/>
      <c r="L847" s="4"/>
      <c r="M847" s="4"/>
      <c r="N847" s="38"/>
      <c r="O847" s="38"/>
      <c r="P847" s="38"/>
      <c r="Q847" s="38"/>
      <c r="R847" s="38"/>
      <c r="S847" s="38"/>
      <c r="T847" s="38"/>
      <c r="U847" s="38"/>
    </row>
    <row r="848" spans="1:21" s="39" customFormat="1" ht="66.75" x14ac:dyDescent="0.5">
      <c r="A848" s="2">
        <f t="shared" si="159"/>
        <v>747</v>
      </c>
      <c r="B848" s="59" t="s">
        <v>2863</v>
      </c>
      <c r="C848" s="51" t="s">
        <v>2221</v>
      </c>
      <c r="D848" s="3">
        <v>2019</v>
      </c>
      <c r="E848" s="3">
        <v>2021</v>
      </c>
      <c r="F848" s="52">
        <v>5291.52</v>
      </c>
      <c r="G848" s="4">
        <v>0</v>
      </c>
      <c r="H848" s="4">
        <v>0</v>
      </c>
      <c r="I848" s="4">
        <f t="shared" si="166"/>
        <v>4281.5200000000004</v>
      </c>
      <c r="J848" s="52">
        <v>4281.5200000000004</v>
      </c>
      <c r="K848" s="4"/>
      <c r="L848" s="4"/>
      <c r="M848" s="4"/>
      <c r="N848" s="38"/>
      <c r="O848" s="38"/>
      <c r="P848" s="38"/>
      <c r="Q848" s="38"/>
      <c r="R848" s="38"/>
      <c r="S848" s="38"/>
      <c r="T848" s="38"/>
      <c r="U848" s="38"/>
    </row>
    <row r="849" spans="1:21" s="39" customFormat="1" ht="99.75" x14ac:dyDescent="0.5">
      <c r="A849" s="2">
        <f t="shared" si="159"/>
        <v>748</v>
      </c>
      <c r="B849" s="59" t="s">
        <v>2534</v>
      </c>
      <c r="C849" s="51" t="s">
        <v>2535</v>
      </c>
      <c r="D849" s="3">
        <v>2018</v>
      </c>
      <c r="E849" s="3">
        <v>2020</v>
      </c>
      <c r="F849" s="52">
        <v>357.26390000000004</v>
      </c>
      <c r="G849" s="4">
        <v>0</v>
      </c>
      <c r="H849" s="4">
        <v>0</v>
      </c>
      <c r="I849" s="4">
        <f t="shared" si="166"/>
        <v>213.33333333333334</v>
      </c>
      <c r="J849" s="52">
        <v>213.33333333333334</v>
      </c>
      <c r="K849" s="4"/>
      <c r="L849" s="4"/>
      <c r="M849" s="4"/>
      <c r="N849" s="38"/>
      <c r="O849" s="38"/>
      <c r="P849" s="38"/>
      <c r="Q849" s="38"/>
      <c r="R849" s="38"/>
      <c r="S849" s="38"/>
      <c r="T849" s="38"/>
      <c r="U849" s="38"/>
    </row>
    <row r="850" spans="1:21" s="39" customFormat="1" ht="66.75" x14ac:dyDescent="0.5">
      <c r="A850" s="2">
        <f t="shared" ref="A850:A913" si="167">IF(A849&gt;0,A849+1,A848+1)</f>
        <v>749</v>
      </c>
      <c r="B850" s="59" t="s">
        <v>2864</v>
      </c>
      <c r="C850" s="51" t="s">
        <v>2222</v>
      </c>
      <c r="D850" s="3">
        <v>2020</v>
      </c>
      <c r="E850" s="3">
        <v>2021</v>
      </c>
      <c r="F850" s="52">
        <v>17482.82</v>
      </c>
      <c r="G850" s="4">
        <v>0</v>
      </c>
      <c r="H850" s="4">
        <v>0</v>
      </c>
      <c r="I850" s="4">
        <f t="shared" si="166"/>
        <v>12977.28</v>
      </c>
      <c r="J850" s="52">
        <v>12977.28</v>
      </c>
      <c r="K850" s="4"/>
      <c r="L850" s="4"/>
      <c r="M850" s="4"/>
      <c r="N850" s="38"/>
      <c r="O850" s="38"/>
      <c r="P850" s="38"/>
      <c r="Q850" s="38"/>
      <c r="R850" s="38"/>
      <c r="S850" s="38"/>
      <c r="T850" s="38"/>
      <c r="U850" s="38"/>
    </row>
    <row r="851" spans="1:21" s="39" customFormat="1" ht="43.5" customHeight="1" x14ac:dyDescent="0.5">
      <c r="A851" s="2"/>
      <c r="B851" s="20" t="s">
        <v>1100</v>
      </c>
      <c r="C851" s="23"/>
      <c r="D851" s="3"/>
      <c r="E851" s="28"/>
      <c r="F851" s="26">
        <f t="shared" ref="F851:M851" si="168">SUM(F852:F852)</f>
        <v>1473417.2</v>
      </c>
      <c r="G851" s="26">
        <f t="shared" si="168"/>
        <v>0</v>
      </c>
      <c r="H851" s="26">
        <f t="shared" si="168"/>
        <v>0</v>
      </c>
      <c r="I851" s="26">
        <f t="shared" si="168"/>
        <v>1147.6280399999998</v>
      </c>
      <c r="J851" s="26">
        <f t="shared" si="168"/>
        <v>0</v>
      </c>
      <c r="K851" s="26">
        <f t="shared" si="168"/>
        <v>1147.6280399999998</v>
      </c>
      <c r="L851" s="26">
        <f t="shared" si="168"/>
        <v>0</v>
      </c>
      <c r="M851" s="26">
        <f t="shared" si="168"/>
        <v>0</v>
      </c>
    </row>
    <row r="852" spans="1:21" s="39" customFormat="1" ht="66.75" x14ac:dyDescent="0.5">
      <c r="A852" s="2">
        <f t="shared" si="167"/>
        <v>750</v>
      </c>
      <c r="B852" s="59" t="s">
        <v>2229</v>
      </c>
      <c r="C852" s="51" t="s">
        <v>2230</v>
      </c>
      <c r="D852" s="3">
        <v>2019</v>
      </c>
      <c r="E852" s="3">
        <v>2026</v>
      </c>
      <c r="F852" s="52">
        <f>1141931.51+331485.69</f>
        <v>1473417.2</v>
      </c>
      <c r="G852" s="4">
        <v>0</v>
      </c>
      <c r="H852" s="4">
        <v>0</v>
      </c>
      <c r="I852" s="4">
        <f>J852+K852+L852</f>
        <v>1147.6280399999998</v>
      </c>
      <c r="J852" s="4"/>
      <c r="K852" s="4">
        <v>1147.6280399999998</v>
      </c>
      <c r="L852" s="4"/>
      <c r="M852" s="4"/>
      <c r="N852" s="38"/>
      <c r="O852" s="38"/>
      <c r="P852" s="38"/>
      <c r="Q852" s="38"/>
      <c r="R852" s="38"/>
      <c r="S852" s="38"/>
      <c r="T852" s="38"/>
      <c r="U852" s="38"/>
    </row>
    <row r="853" spans="1:21" s="39" customFormat="1" ht="45" customHeight="1" x14ac:dyDescent="0.5">
      <c r="A853" s="2"/>
      <c r="B853" s="20" t="s">
        <v>965</v>
      </c>
      <c r="C853" s="23"/>
      <c r="D853" s="3"/>
      <c r="E853" s="28"/>
      <c r="F853" s="26">
        <f t="shared" ref="F853:M853" si="169">SUM(F854:F854)</f>
        <v>25316.63</v>
      </c>
      <c r="G853" s="26">
        <f t="shared" si="169"/>
        <v>0</v>
      </c>
      <c r="H853" s="26">
        <f t="shared" si="169"/>
        <v>0</v>
      </c>
      <c r="I853" s="26">
        <f t="shared" si="169"/>
        <v>371.67</v>
      </c>
      <c r="J853" s="26">
        <f t="shared" si="169"/>
        <v>371.67</v>
      </c>
      <c r="K853" s="26">
        <f t="shared" si="169"/>
        <v>0</v>
      </c>
      <c r="L853" s="26">
        <f t="shared" si="169"/>
        <v>0</v>
      </c>
      <c r="M853" s="26">
        <f t="shared" si="169"/>
        <v>0</v>
      </c>
    </row>
    <row r="854" spans="1:21" s="39" customFormat="1" ht="66.75" x14ac:dyDescent="0.5">
      <c r="A854" s="2">
        <f t="shared" si="167"/>
        <v>751</v>
      </c>
      <c r="B854" s="59" t="s">
        <v>2865</v>
      </c>
      <c r="C854" s="51" t="s">
        <v>2233</v>
      </c>
      <c r="D854" s="3">
        <v>2021</v>
      </c>
      <c r="E854" s="3">
        <v>2021</v>
      </c>
      <c r="F854" s="52">
        <v>25316.63</v>
      </c>
      <c r="G854" s="4">
        <v>0</v>
      </c>
      <c r="H854" s="4">
        <v>0</v>
      </c>
      <c r="I854" s="4">
        <f>J854+K854+L854</f>
        <v>371.67</v>
      </c>
      <c r="J854" s="4">
        <v>371.67</v>
      </c>
      <c r="K854" s="4"/>
      <c r="L854" s="4"/>
      <c r="M854" s="4"/>
      <c r="N854" s="38"/>
      <c r="O854" s="38"/>
      <c r="P854" s="38"/>
      <c r="Q854" s="38"/>
      <c r="R854" s="38"/>
      <c r="S854" s="38"/>
      <c r="T854" s="38"/>
      <c r="U854" s="38"/>
    </row>
    <row r="855" spans="1:21" s="39" customFormat="1" ht="51" customHeight="1" x14ac:dyDescent="0.5">
      <c r="A855" s="2"/>
      <c r="B855" s="20" t="s">
        <v>1140</v>
      </c>
      <c r="C855" s="23"/>
      <c r="D855" s="3"/>
      <c r="E855" s="28"/>
      <c r="F855" s="26">
        <f>SUM(F856:F856)</f>
        <v>90421.49</v>
      </c>
      <c r="G855" s="26">
        <f t="shared" ref="G855:M855" si="170">SUM(G856:G856)</f>
        <v>0</v>
      </c>
      <c r="H855" s="26">
        <f t="shared" si="170"/>
        <v>0</v>
      </c>
      <c r="I855" s="26">
        <f t="shared" si="170"/>
        <v>7187.94</v>
      </c>
      <c r="J855" s="26">
        <f t="shared" si="170"/>
        <v>7187.94</v>
      </c>
      <c r="K855" s="26">
        <f t="shared" si="170"/>
        <v>0</v>
      </c>
      <c r="L855" s="26">
        <f t="shared" si="170"/>
        <v>0</v>
      </c>
      <c r="M855" s="26">
        <f t="shared" si="170"/>
        <v>0</v>
      </c>
    </row>
    <row r="856" spans="1:21" s="39" customFormat="1" ht="66.75" x14ac:dyDescent="0.5">
      <c r="A856" s="2">
        <f t="shared" si="167"/>
        <v>752</v>
      </c>
      <c r="B856" s="59" t="s">
        <v>2234</v>
      </c>
      <c r="C856" s="51" t="s">
        <v>2235</v>
      </c>
      <c r="D856" s="3">
        <v>2018</v>
      </c>
      <c r="E856" s="3">
        <v>2022</v>
      </c>
      <c r="F856" s="52">
        <v>90421.49</v>
      </c>
      <c r="G856" s="4">
        <v>0</v>
      </c>
      <c r="H856" s="4">
        <v>0</v>
      </c>
      <c r="I856" s="4">
        <f>J856+K856+L856</f>
        <v>7187.94</v>
      </c>
      <c r="J856" s="4">
        <v>7187.94</v>
      </c>
      <c r="K856" s="4"/>
      <c r="L856" s="4"/>
      <c r="M856" s="4"/>
      <c r="N856" s="38"/>
      <c r="O856" s="38"/>
      <c r="P856" s="38"/>
      <c r="Q856" s="38"/>
      <c r="R856" s="38"/>
      <c r="S856" s="38"/>
      <c r="T856" s="38"/>
      <c r="U856" s="38"/>
    </row>
    <row r="857" spans="1:21" s="39" customFormat="1" ht="54.75" customHeight="1" x14ac:dyDescent="0.5">
      <c r="A857" s="2"/>
      <c r="B857" s="20" t="s">
        <v>1187</v>
      </c>
      <c r="C857" s="23"/>
      <c r="D857" s="3"/>
      <c r="E857" s="28"/>
      <c r="F857" s="26">
        <f t="shared" ref="F857:M857" si="171">SUM(F858:F867)</f>
        <v>65988.61</v>
      </c>
      <c r="G857" s="26">
        <f t="shared" si="171"/>
        <v>1.6700000000000002</v>
      </c>
      <c r="H857" s="26">
        <f t="shared" si="171"/>
        <v>2.7600000000000002</v>
      </c>
      <c r="I857" s="26">
        <f t="shared" si="171"/>
        <v>38215.530000000006</v>
      </c>
      <c r="J857" s="26">
        <f t="shared" si="171"/>
        <v>38215.530000000006</v>
      </c>
      <c r="K857" s="26">
        <f t="shared" si="171"/>
        <v>0</v>
      </c>
      <c r="L857" s="26">
        <f t="shared" si="171"/>
        <v>0</v>
      </c>
      <c r="M857" s="26">
        <f t="shared" si="171"/>
        <v>0</v>
      </c>
    </row>
    <row r="858" spans="1:21" s="39" customFormat="1" ht="99.75" x14ac:dyDescent="0.5">
      <c r="A858" s="2">
        <f t="shared" si="167"/>
        <v>753</v>
      </c>
      <c r="B858" s="59" t="s">
        <v>2866</v>
      </c>
      <c r="C858" s="51" t="s">
        <v>2248</v>
      </c>
      <c r="D858" s="3">
        <v>2019</v>
      </c>
      <c r="E858" s="3">
        <v>2020</v>
      </c>
      <c r="F858" s="52">
        <v>1940.11</v>
      </c>
      <c r="G858" s="4">
        <v>0.12</v>
      </c>
      <c r="H858" s="4">
        <v>0.25</v>
      </c>
      <c r="I858" s="4">
        <f t="shared" ref="I858:I867" si="172">J858+K858+L858</f>
        <v>1608.08</v>
      </c>
      <c r="J858" s="4">
        <v>1608.08</v>
      </c>
      <c r="K858" s="4"/>
      <c r="L858" s="4"/>
      <c r="M858" s="4"/>
      <c r="N858" s="38"/>
      <c r="O858" s="38"/>
      <c r="P858" s="38"/>
      <c r="Q858" s="38"/>
      <c r="R858" s="38"/>
      <c r="S858" s="38"/>
      <c r="T858" s="38"/>
      <c r="U858" s="38"/>
    </row>
    <row r="859" spans="1:21" s="39" customFormat="1" ht="66.75" x14ac:dyDescent="0.5">
      <c r="A859" s="2">
        <f t="shared" si="167"/>
        <v>754</v>
      </c>
      <c r="B859" s="59" t="s">
        <v>2867</v>
      </c>
      <c r="C859" s="51" t="s">
        <v>2249</v>
      </c>
      <c r="D859" s="3">
        <v>2019</v>
      </c>
      <c r="E859" s="3">
        <v>2021</v>
      </c>
      <c r="F859" s="52">
        <v>15731.2</v>
      </c>
      <c r="G859" s="4">
        <v>0</v>
      </c>
      <c r="H859" s="4">
        <v>0</v>
      </c>
      <c r="I859" s="4">
        <f t="shared" si="172"/>
        <v>10</v>
      </c>
      <c r="J859" s="4">
        <v>10</v>
      </c>
      <c r="K859" s="4"/>
      <c r="L859" s="4"/>
      <c r="M859" s="4"/>
      <c r="N859" s="38"/>
      <c r="O859" s="38"/>
      <c r="P859" s="38"/>
      <c r="Q859" s="38"/>
      <c r="R859" s="38"/>
      <c r="S859" s="38"/>
      <c r="T859" s="38"/>
      <c r="U859" s="38"/>
    </row>
    <row r="860" spans="1:21" s="39" customFormat="1" ht="66.75" x14ac:dyDescent="0.5">
      <c r="A860" s="2">
        <f t="shared" si="167"/>
        <v>755</v>
      </c>
      <c r="B860" s="59" t="s">
        <v>2256</v>
      </c>
      <c r="C860" s="51" t="s">
        <v>2257</v>
      </c>
      <c r="D860" s="3">
        <v>2019</v>
      </c>
      <c r="E860" s="3">
        <v>2021</v>
      </c>
      <c r="F860" s="52">
        <v>4035.12</v>
      </c>
      <c r="G860" s="4">
        <v>0</v>
      </c>
      <c r="H860" s="4">
        <v>0</v>
      </c>
      <c r="I860" s="4">
        <f t="shared" si="172"/>
        <v>745.36</v>
      </c>
      <c r="J860" s="4">
        <v>745.36</v>
      </c>
      <c r="K860" s="4"/>
      <c r="L860" s="4"/>
      <c r="M860" s="4"/>
      <c r="N860" s="38"/>
      <c r="O860" s="38"/>
      <c r="P860" s="38"/>
      <c r="Q860" s="38"/>
      <c r="R860" s="38"/>
      <c r="S860" s="38"/>
      <c r="T860" s="38"/>
      <c r="U860" s="38"/>
    </row>
    <row r="861" spans="1:21" s="39" customFormat="1" ht="66.75" x14ac:dyDescent="0.5">
      <c r="A861" s="2">
        <f t="shared" si="167"/>
        <v>756</v>
      </c>
      <c r="B861" s="59" t="s">
        <v>2258</v>
      </c>
      <c r="C861" s="51" t="s">
        <v>2259</v>
      </c>
      <c r="D861" s="3">
        <v>2019</v>
      </c>
      <c r="E861" s="3">
        <v>2021</v>
      </c>
      <c r="F861" s="52">
        <v>5443.1</v>
      </c>
      <c r="G861" s="4">
        <v>0</v>
      </c>
      <c r="H861" s="4">
        <v>0</v>
      </c>
      <c r="I861" s="4">
        <f t="shared" si="172"/>
        <v>10</v>
      </c>
      <c r="J861" s="4">
        <v>10</v>
      </c>
      <c r="K861" s="4"/>
      <c r="L861" s="4"/>
      <c r="M861" s="4"/>
      <c r="N861" s="38"/>
      <c r="O861" s="38"/>
      <c r="P861" s="38"/>
      <c r="Q861" s="38"/>
      <c r="R861" s="38"/>
      <c r="S861" s="38"/>
      <c r="T861" s="38"/>
      <c r="U861" s="38"/>
    </row>
    <row r="862" spans="1:21" s="39" customFormat="1" ht="66.75" x14ac:dyDescent="0.5">
      <c r="A862" s="2">
        <f t="shared" si="167"/>
        <v>757</v>
      </c>
      <c r="B862" s="59" t="s">
        <v>2260</v>
      </c>
      <c r="C862" s="51" t="s">
        <v>2261</v>
      </c>
      <c r="D862" s="3">
        <v>2020</v>
      </c>
      <c r="E862" s="3">
        <v>2021</v>
      </c>
      <c r="F862" s="52">
        <v>8533.66</v>
      </c>
      <c r="G862" s="4">
        <v>0</v>
      </c>
      <c r="H862" s="4">
        <v>0</v>
      </c>
      <c r="I862" s="4">
        <f t="shared" si="172"/>
        <v>6739.86</v>
      </c>
      <c r="J862" s="4">
        <v>6739.86</v>
      </c>
      <c r="K862" s="4"/>
      <c r="L862" s="4"/>
      <c r="M862" s="4"/>
      <c r="N862" s="38"/>
      <c r="O862" s="38"/>
      <c r="P862" s="38"/>
      <c r="Q862" s="38"/>
      <c r="R862" s="38"/>
      <c r="S862" s="38"/>
      <c r="T862" s="38"/>
      <c r="U862" s="38"/>
    </row>
    <row r="863" spans="1:21" s="39" customFormat="1" ht="67.5" customHeight="1" x14ac:dyDescent="0.5">
      <c r="A863" s="2">
        <f t="shared" si="167"/>
        <v>758</v>
      </c>
      <c r="B863" s="59" t="s">
        <v>2868</v>
      </c>
      <c r="C863" s="6" t="s">
        <v>2262</v>
      </c>
      <c r="D863" s="3">
        <v>2019</v>
      </c>
      <c r="E863" s="3">
        <v>2020</v>
      </c>
      <c r="F863" s="52">
        <v>12712.9</v>
      </c>
      <c r="G863" s="4">
        <v>0.65</v>
      </c>
      <c r="H863" s="4">
        <v>1.26</v>
      </c>
      <c r="I863" s="4">
        <f t="shared" si="172"/>
        <v>12198.63</v>
      </c>
      <c r="J863" s="4">
        <v>12198.63</v>
      </c>
      <c r="K863" s="4"/>
      <c r="L863" s="4"/>
      <c r="M863" s="4"/>
      <c r="N863" s="38"/>
      <c r="O863" s="38"/>
      <c r="P863" s="38"/>
      <c r="Q863" s="38"/>
      <c r="R863" s="38"/>
      <c r="S863" s="38"/>
      <c r="T863" s="38"/>
      <c r="U863" s="38"/>
    </row>
    <row r="864" spans="1:21" s="39" customFormat="1" ht="99.75" x14ac:dyDescent="0.5">
      <c r="A864" s="2">
        <f t="shared" si="167"/>
        <v>759</v>
      </c>
      <c r="B864" s="59" t="s">
        <v>2869</v>
      </c>
      <c r="C864" s="51" t="s">
        <v>2263</v>
      </c>
      <c r="D864" s="3">
        <v>2020</v>
      </c>
      <c r="E864" s="3">
        <v>2020</v>
      </c>
      <c r="F864" s="52">
        <v>2884.08</v>
      </c>
      <c r="G864" s="4">
        <v>0.42</v>
      </c>
      <c r="H864" s="4">
        <v>0.1</v>
      </c>
      <c r="I864" s="4">
        <f t="shared" si="172"/>
        <v>2244.11</v>
      </c>
      <c r="J864" s="4">
        <v>2244.11</v>
      </c>
      <c r="K864" s="4"/>
      <c r="L864" s="4"/>
      <c r="M864" s="4"/>
      <c r="N864" s="38"/>
      <c r="O864" s="38"/>
      <c r="P864" s="38"/>
      <c r="Q864" s="38"/>
      <c r="R864" s="38"/>
      <c r="S864" s="38"/>
      <c r="T864" s="38"/>
      <c r="U864" s="38"/>
    </row>
    <row r="865" spans="1:21" s="39" customFormat="1" ht="66.75" x14ac:dyDescent="0.5">
      <c r="A865" s="2">
        <f t="shared" si="167"/>
        <v>760</v>
      </c>
      <c r="B865" s="59" t="s">
        <v>2870</v>
      </c>
      <c r="C865" s="51" t="s">
        <v>2264</v>
      </c>
      <c r="D865" s="3">
        <v>2019</v>
      </c>
      <c r="E865" s="3">
        <v>2020</v>
      </c>
      <c r="F865" s="52">
        <v>1321.78</v>
      </c>
      <c r="G865" s="4">
        <v>0.08</v>
      </c>
      <c r="H865" s="4">
        <v>0.25</v>
      </c>
      <c r="I865" s="4">
        <f t="shared" si="172"/>
        <v>1272.83</v>
      </c>
      <c r="J865" s="4">
        <v>1272.83</v>
      </c>
      <c r="K865" s="4"/>
      <c r="L865" s="4"/>
      <c r="M865" s="4"/>
      <c r="N865" s="38"/>
      <c r="O865" s="38"/>
      <c r="P865" s="38"/>
      <c r="Q865" s="38"/>
      <c r="R865" s="38"/>
      <c r="S865" s="38"/>
      <c r="T865" s="38"/>
      <c r="U865" s="38"/>
    </row>
    <row r="866" spans="1:21" s="39" customFormat="1" ht="99.75" x14ac:dyDescent="0.5">
      <c r="A866" s="2">
        <f t="shared" si="167"/>
        <v>761</v>
      </c>
      <c r="B866" s="59" t="s">
        <v>2871</v>
      </c>
      <c r="C866" s="51" t="s">
        <v>2265</v>
      </c>
      <c r="D866" s="3">
        <v>2020</v>
      </c>
      <c r="E866" s="3">
        <v>2020</v>
      </c>
      <c r="F866" s="52">
        <v>10502.54</v>
      </c>
      <c r="G866" s="4">
        <v>0.35</v>
      </c>
      <c r="H866" s="4">
        <v>0.8</v>
      </c>
      <c r="I866" s="4">
        <f t="shared" si="172"/>
        <v>10502.54</v>
      </c>
      <c r="J866" s="4">
        <v>10502.54</v>
      </c>
      <c r="K866" s="4"/>
      <c r="L866" s="4"/>
      <c r="M866" s="4"/>
      <c r="N866" s="38"/>
      <c r="O866" s="38"/>
      <c r="P866" s="38"/>
      <c r="Q866" s="38"/>
      <c r="R866" s="38"/>
      <c r="S866" s="38"/>
      <c r="T866" s="38"/>
      <c r="U866" s="38"/>
    </row>
    <row r="867" spans="1:21" s="39" customFormat="1" ht="66.75" x14ac:dyDescent="0.5">
      <c r="A867" s="2">
        <f t="shared" si="167"/>
        <v>762</v>
      </c>
      <c r="B867" s="59" t="s">
        <v>2267</v>
      </c>
      <c r="C867" s="51" t="s">
        <v>2268</v>
      </c>
      <c r="D867" s="3">
        <v>2020</v>
      </c>
      <c r="E867" s="3">
        <v>2020</v>
      </c>
      <c r="F867" s="52">
        <v>2884.12</v>
      </c>
      <c r="G867" s="4">
        <v>0.05</v>
      </c>
      <c r="H867" s="4">
        <v>0.1</v>
      </c>
      <c r="I867" s="4">
        <f t="shared" si="172"/>
        <v>2884.12</v>
      </c>
      <c r="J867" s="4">
        <v>2884.12</v>
      </c>
      <c r="K867" s="4"/>
      <c r="L867" s="4"/>
      <c r="M867" s="4"/>
      <c r="N867" s="38"/>
      <c r="O867" s="38"/>
      <c r="P867" s="38"/>
      <c r="Q867" s="38"/>
      <c r="R867" s="38"/>
      <c r="S867" s="38"/>
      <c r="T867" s="38"/>
      <c r="U867" s="38"/>
    </row>
    <row r="868" spans="1:21" s="39" customFormat="1" ht="48.75" customHeight="1" x14ac:dyDescent="0.5">
      <c r="A868" s="2"/>
      <c r="B868" s="20" t="s">
        <v>1156</v>
      </c>
      <c r="C868" s="23"/>
      <c r="D868" s="3"/>
      <c r="E868" s="28"/>
      <c r="F868" s="26">
        <f>SUM(F869:F871)</f>
        <v>17044.129999999997</v>
      </c>
      <c r="G868" s="26">
        <f t="shared" ref="G868:M868" si="173">SUM(G869:G871)</f>
        <v>0.5</v>
      </c>
      <c r="H868" s="26">
        <f t="shared" si="173"/>
        <v>0.65</v>
      </c>
      <c r="I868" s="26">
        <f t="shared" si="173"/>
        <v>14209.807938333335</v>
      </c>
      <c r="J868" s="26">
        <f t="shared" si="173"/>
        <v>14209.807938333335</v>
      </c>
      <c r="K868" s="26">
        <f t="shared" si="173"/>
        <v>0</v>
      </c>
      <c r="L868" s="26">
        <f t="shared" si="173"/>
        <v>0</v>
      </c>
      <c r="M868" s="26">
        <f t="shared" si="173"/>
        <v>0</v>
      </c>
    </row>
    <row r="869" spans="1:21" s="39" customFormat="1" ht="99.75" x14ac:dyDescent="0.5">
      <c r="A869" s="2">
        <f t="shared" si="167"/>
        <v>763</v>
      </c>
      <c r="B869" s="59" t="s">
        <v>2269</v>
      </c>
      <c r="C869" s="51" t="s">
        <v>2270</v>
      </c>
      <c r="D869" s="3">
        <v>2018</v>
      </c>
      <c r="E869" s="3">
        <v>2021</v>
      </c>
      <c r="F869" s="52">
        <v>12937.14</v>
      </c>
      <c r="G869" s="4">
        <v>0</v>
      </c>
      <c r="H869" s="4">
        <v>0</v>
      </c>
      <c r="I869" s="4">
        <f>J869+K869+L869</f>
        <v>10102.817938333335</v>
      </c>
      <c r="J869" s="4">
        <v>10102.817938333335</v>
      </c>
      <c r="K869" s="4"/>
      <c r="L869" s="4"/>
      <c r="M869" s="4"/>
      <c r="N869" s="38"/>
      <c r="O869" s="38"/>
      <c r="P869" s="38"/>
      <c r="Q869" s="38"/>
      <c r="R869" s="38"/>
      <c r="S869" s="38"/>
      <c r="T869" s="38"/>
      <c r="U869" s="38"/>
    </row>
    <row r="870" spans="1:21" s="39" customFormat="1" ht="66.75" x14ac:dyDescent="0.5">
      <c r="A870" s="14">
        <f t="shared" si="167"/>
        <v>764</v>
      </c>
      <c r="B870" s="59" t="s">
        <v>2872</v>
      </c>
      <c r="C870" s="51" t="s">
        <v>2271</v>
      </c>
      <c r="D870" s="3">
        <v>2020</v>
      </c>
      <c r="E870" s="3">
        <v>2020</v>
      </c>
      <c r="F870" s="52">
        <v>2441.4699999999998</v>
      </c>
      <c r="G870" s="4">
        <v>0.4</v>
      </c>
      <c r="H870" s="4">
        <v>0.4</v>
      </c>
      <c r="I870" s="4">
        <f>J870+K870+L870</f>
        <v>2441.4699999999998</v>
      </c>
      <c r="J870" s="4">
        <v>2441.4699999999998</v>
      </c>
      <c r="K870" s="4"/>
      <c r="L870" s="4"/>
      <c r="M870" s="4"/>
      <c r="N870" s="38"/>
      <c r="O870" s="38"/>
      <c r="P870" s="38"/>
      <c r="Q870" s="38"/>
      <c r="R870" s="38"/>
      <c r="S870" s="38"/>
      <c r="T870" s="38"/>
      <c r="U870" s="38"/>
    </row>
    <row r="871" spans="1:21" s="39" customFormat="1" ht="66.75" x14ac:dyDescent="0.5">
      <c r="A871" s="14">
        <f t="shared" si="167"/>
        <v>765</v>
      </c>
      <c r="B871" s="59" t="s">
        <v>2272</v>
      </c>
      <c r="C871" s="51" t="s">
        <v>2273</v>
      </c>
      <c r="D871" s="3">
        <v>2020</v>
      </c>
      <c r="E871" s="3">
        <v>2020</v>
      </c>
      <c r="F871" s="52">
        <v>1665.52</v>
      </c>
      <c r="G871" s="4">
        <v>0.1</v>
      </c>
      <c r="H871" s="4">
        <v>0.25</v>
      </c>
      <c r="I871" s="4">
        <f>J871+K871+L871</f>
        <v>1665.52</v>
      </c>
      <c r="J871" s="4">
        <v>1665.52</v>
      </c>
      <c r="K871" s="4"/>
      <c r="L871" s="4"/>
      <c r="M871" s="4"/>
      <c r="N871" s="38"/>
      <c r="O871" s="38"/>
      <c r="P871" s="38"/>
      <c r="Q871" s="38"/>
      <c r="R871" s="38"/>
      <c r="S871" s="38"/>
      <c r="T871" s="38"/>
      <c r="U871" s="38"/>
    </row>
    <row r="872" spans="1:21" s="39" customFormat="1" ht="51" customHeight="1" x14ac:dyDescent="0.5">
      <c r="A872" s="2"/>
      <c r="B872" s="20" t="s">
        <v>1115</v>
      </c>
      <c r="C872" s="23"/>
      <c r="D872" s="3"/>
      <c r="E872" s="28"/>
      <c r="F872" s="26">
        <f>SUM(F873:F873)</f>
        <v>6690.49</v>
      </c>
      <c r="G872" s="26">
        <f t="shared" ref="G872:M872" si="174">SUM(G873:G873)</f>
        <v>1.2</v>
      </c>
      <c r="H872" s="26">
        <f t="shared" si="174"/>
        <v>0.16</v>
      </c>
      <c r="I872" s="26">
        <f t="shared" si="174"/>
        <v>6246.24</v>
      </c>
      <c r="J872" s="26">
        <f t="shared" si="174"/>
        <v>6246.24</v>
      </c>
      <c r="K872" s="26">
        <f t="shared" si="174"/>
        <v>0</v>
      </c>
      <c r="L872" s="26">
        <f t="shared" si="174"/>
        <v>0</v>
      </c>
      <c r="M872" s="26">
        <f t="shared" si="174"/>
        <v>0</v>
      </c>
    </row>
    <row r="873" spans="1:21" s="39" customFormat="1" ht="66.75" x14ac:dyDescent="0.5">
      <c r="A873" s="14">
        <f t="shared" si="167"/>
        <v>766</v>
      </c>
      <c r="B873" s="59" t="s">
        <v>2873</v>
      </c>
      <c r="C873" s="51" t="s">
        <v>2274</v>
      </c>
      <c r="D873" s="3">
        <v>2019</v>
      </c>
      <c r="E873" s="3">
        <v>2020</v>
      </c>
      <c r="F873" s="52">
        <v>6690.49</v>
      </c>
      <c r="G873" s="4">
        <v>1.2</v>
      </c>
      <c r="H873" s="4">
        <v>0.16</v>
      </c>
      <c r="I873" s="4">
        <f>J873+K873+L873</f>
        <v>6246.24</v>
      </c>
      <c r="J873" s="4">
        <v>6246.24</v>
      </c>
      <c r="K873" s="4"/>
      <c r="L873" s="4"/>
      <c r="M873" s="4"/>
      <c r="N873" s="38"/>
      <c r="O873" s="38"/>
      <c r="P873" s="38"/>
      <c r="Q873" s="38"/>
      <c r="R873" s="38"/>
      <c r="S873" s="38"/>
      <c r="T873" s="38"/>
      <c r="U873" s="38"/>
    </row>
    <row r="874" spans="1:21" s="41" customFormat="1" ht="43.5" customHeight="1" x14ac:dyDescent="0.5">
      <c r="A874" s="29"/>
      <c r="B874" s="22" t="s">
        <v>962</v>
      </c>
      <c r="C874" s="23"/>
      <c r="D874" s="28"/>
      <c r="E874" s="28"/>
      <c r="F874" s="26">
        <f>SUM(F875)</f>
        <v>3297.07</v>
      </c>
      <c r="G874" s="26">
        <f t="shared" ref="G874:M874" si="175">SUM(G875)</f>
        <v>0.1</v>
      </c>
      <c r="H874" s="26">
        <f t="shared" si="175"/>
        <v>0.25</v>
      </c>
      <c r="I874" s="26">
        <f t="shared" si="175"/>
        <v>3185.68</v>
      </c>
      <c r="J874" s="26">
        <f t="shared" si="175"/>
        <v>3185.68</v>
      </c>
      <c r="K874" s="26">
        <f t="shared" si="175"/>
        <v>0</v>
      </c>
      <c r="L874" s="26">
        <f t="shared" si="175"/>
        <v>0</v>
      </c>
      <c r="M874" s="26">
        <f t="shared" si="175"/>
        <v>0</v>
      </c>
    </row>
    <row r="875" spans="1:21" s="39" customFormat="1" ht="66.75" x14ac:dyDescent="0.5">
      <c r="A875" s="14">
        <f t="shared" si="167"/>
        <v>767</v>
      </c>
      <c r="B875" s="59" t="s">
        <v>2874</v>
      </c>
      <c r="C875" s="51" t="s">
        <v>2275</v>
      </c>
      <c r="D875" s="3">
        <v>2019</v>
      </c>
      <c r="E875" s="3">
        <v>2020</v>
      </c>
      <c r="F875" s="52">
        <v>3297.07</v>
      </c>
      <c r="G875" s="4">
        <v>0.1</v>
      </c>
      <c r="H875" s="4">
        <v>0.25</v>
      </c>
      <c r="I875" s="4">
        <f>J875+K875+L875</f>
        <v>3185.68</v>
      </c>
      <c r="J875" s="4">
        <v>3185.68</v>
      </c>
      <c r="K875" s="4"/>
      <c r="L875" s="4"/>
      <c r="M875" s="4"/>
      <c r="N875" s="38"/>
      <c r="O875" s="38"/>
      <c r="P875" s="38"/>
      <c r="Q875" s="38"/>
      <c r="R875" s="38"/>
      <c r="S875" s="38"/>
      <c r="T875" s="38"/>
      <c r="U875" s="38"/>
    </row>
    <row r="876" spans="1:21" s="41" customFormat="1" ht="45" customHeight="1" x14ac:dyDescent="0.5">
      <c r="A876" s="29"/>
      <c r="B876" s="22" t="s">
        <v>1066</v>
      </c>
      <c r="C876" s="23"/>
      <c r="D876" s="28"/>
      <c r="E876" s="28"/>
      <c r="F876" s="26">
        <f>SUM(F877)</f>
        <v>11126.71</v>
      </c>
      <c r="G876" s="26">
        <f t="shared" ref="G876:M876" si="176">SUM(G877)</f>
        <v>0</v>
      </c>
      <c r="H876" s="26">
        <f t="shared" si="176"/>
        <v>0</v>
      </c>
      <c r="I876" s="26">
        <f t="shared" si="176"/>
        <v>8901.3680000000004</v>
      </c>
      <c r="J876" s="26">
        <f t="shared" si="176"/>
        <v>8901.3680000000004</v>
      </c>
      <c r="K876" s="26">
        <f t="shared" si="176"/>
        <v>0</v>
      </c>
      <c r="L876" s="26">
        <f t="shared" si="176"/>
        <v>0</v>
      </c>
      <c r="M876" s="26">
        <f t="shared" si="176"/>
        <v>0</v>
      </c>
    </row>
    <row r="877" spans="1:21" s="39" customFormat="1" ht="99.75" x14ac:dyDescent="0.5">
      <c r="A877" s="14">
        <f t="shared" si="167"/>
        <v>768</v>
      </c>
      <c r="B877" s="59" t="s">
        <v>2276</v>
      </c>
      <c r="C877" s="51" t="s">
        <v>2277</v>
      </c>
      <c r="D877" s="3">
        <v>2020</v>
      </c>
      <c r="E877" s="3">
        <v>2021</v>
      </c>
      <c r="F877" s="52">
        <v>11126.71</v>
      </c>
      <c r="G877" s="4">
        <v>0</v>
      </c>
      <c r="H877" s="4">
        <v>0</v>
      </c>
      <c r="I877" s="4">
        <f>J877+K877+L877</f>
        <v>8901.3680000000004</v>
      </c>
      <c r="J877" s="4">
        <v>8901.3680000000004</v>
      </c>
      <c r="K877" s="4"/>
      <c r="L877" s="4"/>
      <c r="M877" s="4"/>
      <c r="N877" s="38"/>
      <c r="O877" s="38"/>
      <c r="P877" s="38"/>
      <c r="Q877" s="38"/>
      <c r="R877" s="38"/>
      <c r="S877" s="38"/>
      <c r="T877" s="38"/>
      <c r="U877" s="38"/>
    </row>
    <row r="878" spans="1:21" s="39" customFormat="1" ht="33.75" x14ac:dyDescent="0.5">
      <c r="A878" s="10"/>
      <c r="B878" s="63" t="s">
        <v>2278</v>
      </c>
      <c r="C878" s="30"/>
      <c r="D878" s="10"/>
      <c r="E878" s="10"/>
      <c r="F878" s="31">
        <f t="shared" ref="F878:M878" si="177">F879+F886+F891+F894+F897+F899+F901+F906+F917+F922+F925+F929+F931+F941+F943+F950+F952+F955+F963+F967+F970+F992+F1006+F1022+F1029+F1031+F1034+F1039+F1041+F1051+F1057+F1059+F1068+F1074+F1076+F1083+F1078+F1080+F1088+F1086+F1090</f>
        <v>2409924.1638600002</v>
      </c>
      <c r="G878" s="31">
        <f t="shared" si="177"/>
        <v>80.699000000000012</v>
      </c>
      <c r="H878" s="31">
        <f t="shared" si="177"/>
        <v>29.27</v>
      </c>
      <c r="I878" s="31">
        <f t="shared" si="177"/>
        <v>750724.94967112993</v>
      </c>
      <c r="J878" s="31">
        <f t="shared" si="177"/>
        <v>0</v>
      </c>
      <c r="K878" s="31">
        <f t="shared" si="177"/>
        <v>0</v>
      </c>
      <c r="L878" s="31">
        <f t="shared" si="177"/>
        <v>750724.94967112993</v>
      </c>
      <c r="M878" s="31">
        <f t="shared" si="177"/>
        <v>0</v>
      </c>
    </row>
    <row r="879" spans="1:21" s="39" customFormat="1" ht="39" customHeight="1" x14ac:dyDescent="0.5">
      <c r="A879" s="10"/>
      <c r="B879" s="35" t="s">
        <v>78</v>
      </c>
      <c r="C879" s="30"/>
      <c r="D879" s="10"/>
      <c r="E879" s="10"/>
      <c r="F879" s="31">
        <f>SUM(F880:F885)</f>
        <v>30118.781999999999</v>
      </c>
      <c r="G879" s="31">
        <f t="shared" ref="G879:M879" si="178">SUM(G880:G885)</f>
        <v>0.2</v>
      </c>
      <c r="H879" s="31">
        <f t="shared" si="178"/>
        <v>0</v>
      </c>
      <c r="I879" s="31">
        <f t="shared" si="178"/>
        <v>4206.893</v>
      </c>
      <c r="J879" s="31">
        <f t="shared" si="178"/>
        <v>0</v>
      </c>
      <c r="K879" s="31">
        <f t="shared" si="178"/>
        <v>0</v>
      </c>
      <c r="L879" s="31">
        <f t="shared" si="178"/>
        <v>4206.893</v>
      </c>
      <c r="M879" s="31">
        <f t="shared" si="178"/>
        <v>0</v>
      </c>
    </row>
    <row r="880" spans="1:21" s="39" customFormat="1" ht="99.75" x14ac:dyDescent="0.5">
      <c r="A880" s="10">
        <v>769</v>
      </c>
      <c r="B880" s="60" t="s">
        <v>2279</v>
      </c>
      <c r="C880" s="12" t="s">
        <v>2581</v>
      </c>
      <c r="D880" s="10">
        <v>2014</v>
      </c>
      <c r="E880" s="10">
        <v>2021</v>
      </c>
      <c r="F880" s="13">
        <v>3558.71</v>
      </c>
      <c r="G880" s="11">
        <v>0</v>
      </c>
      <c r="H880" s="11">
        <v>0</v>
      </c>
      <c r="I880" s="4">
        <f t="shared" ref="I880:I885" si="179">J880+K880+L880</f>
        <v>10.000999999999999</v>
      </c>
      <c r="J880" s="11"/>
      <c r="K880" s="11"/>
      <c r="L880" s="11">
        <v>10.000999999999999</v>
      </c>
      <c r="M880" s="11"/>
      <c r="N880" s="38"/>
      <c r="O880" s="38"/>
      <c r="P880" s="38"/>
      <c r="Q880" s="38"/>
      <c r="R880" s="38"/>
      <c r="S880" s="38"/>
      <c r="T880" s="38"/>
      <c r="U880" s="38"/>
    </row>
    <row r="881" spans="1:21" s="39" customFormat="1" ht="66.75" x14ac:dyDescent="0.5">
      <c r="A881" s="2">
        <f t="shared" si="167"/>
        <v>770</v>
      </c>
      <c r="B881" s="60" t="s">
        <v>2280</v>
      </c>
      <c r="C881" s="12" t="s">
        <v>2281</v>
      </c>
      <c r="D881" s="10">
        <v>2018</v>
      </c>
      <c r="E881" s="10">
        <v>2021</v>
      </c>
      <c r="F881" s="13">
        <v>11637.88</v>
      </c>
      <c r="G881" s="11">
        <v>0</v>
      </c>
      <c r="H881" s="11">
        <v>0</v>
      </c>
      <c r="I881" s="4">
        <f t="shared" si="179"/>
        <v>891.202</v>
      </c>
      <c r="J881" s="11"/>
      <c r="K881" s="11"/>
      <c r="L881" s="11">
        <v>891.202</v>
      </c>
      <c r="M881" s="11"/>
      <c r="N881" s="38"/>
      <c r="O881" s="38"/>
      <c r="P881" s="38"/>
      <c r="Q881" s="38"/>
      <c r="R881" s="38"/>
      <c r="S881" s="38"/>
      <c r="T881" s="38"/>
      <c r="U881" s="38"/>
    </row>
    <row r="882" spans="1:21" s="39" customFormat="1" ht="66.75" x14ac:dyDescent="0.5">
      <c r="A882" s="10">
        <f t="shared" si="167"/>
        <v>771</v>
      </c>
      <c r="B882" s="60" t="s">
        <v>2282</v>
      </c>
      <c r="C882" s="12" t="s">
        <v>2580</v>
      </c>
      <c r="D882" s="10">
        <v>2019</v>
      </c>
      <c r="E882" s="10">
        <v>2020</v>
      </c>
      <c r="F882" s="13">
        <v>2566.9299999999998</v>
      </c>
      <c r="G882" s="11">
        <v>0.2</v>
      </c>
      <c r="H882" s="11">
        <v>0</v>
      </c>
      <c r="I882" s="4">
        <f t="shared" si="179"/>
        <v>2345.0300000000002</v>
      </c>
      <c r="J882" s="11"/>
      <c r="K882" s="11"/>
      <c r="L882" s="11">
        <v>2345.0300000000002</v>
      </c>
      <c r="M882" s="11"/>
      <c r="N882" s="38"/>
      <c r="O882" s="38"/>
      <c r="P882" s="38"/>
      <c r="Q882" s="38"/>
      <c r="R882" s="38"/>
      <c r="S882" s="38"/>
      <c r="T882" s="38"/>
      <c r="U882" s="38"/>
    </row>
    <row r="883" spans="1:21" s="39" customFormat="1" ht="99.75" x14ac:dyDescent="0.5">
      <c r="A883" s="10">
        <f t="shared" si="167"/>
        <v>772</v>
      </c>
      <c r="B883" s="60" t="s">
        <v>2283</v>
      </c>
      <c r="C883" s="12" t="s">
        <v>2284</v>
      </c>
      <c r="D883" s="10">
        <v>2014</v>
      </c>
      <c r="E883" s="10">
        <v>2022</v>
      </c>
      <c r="F883" s="13">
        <v>334.43200000000002</v>
      </c>
      <c r="G883" s="11">
        <v>0</v>
      </c>
      <c r="H883" s="11">
        <v>0</v>
      </c>
      <c r="I883" s="4">
        <f t="shared" si="179"/>
        <v>10</v>
      </c>
      <c r="J883" s="11"/>
      <c r="K883" s="11"/>
      <c r="L883" s="11">
        <v>10</v>
      </c>
      <c r="M883" s="11"/>
      <c r="N883" s="38"/>
      <c r="O883" s="38"/>
      <c r="P883" s="38"/>
      <c r="Q883" s="38"/>
      <c r="R883" s="38"/>
      <c r="S883" s="38"/>
      <c r="T883" s="38"/>
      <c r="U883" s="38"/>
    </row>
    <row r="884" spans="1:21" s="39" customFormat="1" ht="99.75" x14ac:dyDescent="0.5">
      <c r="A884" s="10">
        <f t="shared" si="167"/>
        <v>773</v>
      </c>
      <c r="B884" s="60" t="s">
        <v>2285</v>
      </c>
      <c r="C884" s="12" t="s">
        <v>2591</v>
      </c>
      <c r="D884" s="10">
        <v>2020</v>
      </c>
      <c r="E884" s="10">
        <v>2021</v>
      </c>
      <c r="F884" s="13">
        <v>3721.36</v>
      </c>
      <c r="G884" s="11">
        <v>0</v>
      </c>
      <c r="H884" s="11">
        <v>0</v>
      </c>
      <c r="I884" s="4">
        <f t="shared" si="179"/>
        <v>325.70999999999998</v>
      </c>
      <c r="J884" s="11"/>
      <c r="K884" s="11"/>
      <c r="L884" s="11">
        <v>325.70999999999998</v>
      </c>
      <c r="M884" s="11"/>
      <c r="N884" s="38"/>
      <c r="O884" s="38"/>
      <c r="P884" s="38"/>
      <c r="Q884" s="38"/>
      <c r="R884" s="38"/>
      <c r="S884" s="38"/>
      <c r="T884" s="38"/>
      <c r="U884" s="38"/>
    </row>
    <row r="885" spans="1:21" s="39" customFormat="1" ht="66.75" x14ac:dyDescent="0.5">
      <c r="A885" s="10">
        <f t="shared" si="167"/>
        <v>774</v>
      </c>
      <c r="B885" s="60" t="s">
        <v>2875</v>
      </c>
      <c r="C885" s="12" t="s">
        <v>2286</v>
      </c>
      <c r="D885" s="10">
        <v>2020</v>
      </c>
      <c r="E885" s="10">
        <v>2021</v>
      </c>
      <c r="F885" s="13">
        <v>8299.4699999999993</v>
      </c>
      <c r="G885" s="11">
        <v>0</v>
      </c>
      <c r="H885" s="11">
        <v>0</v>
      </c>
      <c r="I885" s="4">
        <f t="shared" si="179"/>
        <v>624.95000000000005</v>
      </c>
      <c r="J885" s="11"/>
      <c r="K885" s="11"/>
      <c r="L885" s="11">
        <v>624.95000000000005</v>
      </c>
      <c r="M885" s="11"/>
      <c r="N885" s="38"/>
      <c r="O885" s="38"/>
      <c r="P885" s="38"/>
      <c r="Q885" s="38"/>
      <c r="R885" s="38"/>
      <c r="S885" s="38"/>
      <c r="T885" s="38"/>
      <c r="U885" s="38"/>
    </row>
    <row r="886" spans="1:21" s="39" customFormat="1" ht="36" customHeight="1" x14ac:dyDescent="0.5">
      <c r="A886" s="32"/>
      <c r="B886" s="63" t="s">
        <v>86</v>
      </c>
      <c r="C886" s="24"/>
      <c r="D886" s="32"/>
      <c r="E886" s="32"/>
      <c r="F886" s="31">
        <f>SUM(F887:F890)</f>
        <v>11405.284010000001</v>
      </c>
      <c r="G886" s="31">
        <f t="shared" ref="G886:M886" si="180">SUM(G887:G890)</f>
        <v>0</v>
      </c>
      <c r="H886" s="31">
        <f t="shared" si="180"/>
        <v>0</v>
      </c>
      <c r="I886" s="31">
        <f t="shared" si="180"/>
        <v>8810.5963477966106</v>
      </c>
      <c r="J886" s="31">
        <f t="shared" si="180"/>
        <v>0</v>
      </c>
      <c r="K886" s="31">
        <f t="shared" si="180"/>
        <v>0</v>
      </c>
      <c r="L886" s="31">
        <f t="shared" si="180"/>
        <v>8810.5963477966106</v>
      </c>
      <c r="M886" s="31">
        <f t="shared" si="180"/>
        <v>0</v>
      </c>
    </row>
    <row r="887" spans="1:21" s="8" customFormat="1" ht="132" x14ac:dyDescent="0.45">
      <c r="A887" s="12">
        <f t="shared" si="167"/>
        <v>775</v>
      </c>
      <c r="B887" s="60" t="s">
        <v>2287</v>
      </c>
      <c r="C887" s="3" t="s">
        <v>2592</v>
      </c>
      <c r="D887" s="10">
        <v>2017</v>
      </c>
      <c r="E887" s="10">
        <v>2020</v>
      </c>
      <c r="F887" s="13">
        <v>867.19973000000005</v>
      </c>
      <c r="G887" s="13">
        <v>0</v>
      </c>
      <c r="H887" s="13">
        <v>0</v>
      </c>
      <c r="I887" s="4">
        <f>J887+K887+L887</f>
        <v>118.61</v>
      </c>
      <c r="J887" s="13"/>
      <c r="K887" s="13"/>
      <c r="L887" s="13">
        <v>118.61</v>
      </c>
      <c r="M887" s="13"/>
      <c r="N887" s="7"/>
      <c r="O887" s="7"/>
      <c r="P887" s="7"/>
      <c r="Q887" s="7"/>
      <c r="R887" s="7"/>
      <c r="S887" s="7"/>
      <c r="T887" s="7"/>
      <c r="U887" s="7"/>
    </row>
    <row r="888" spans="1:21" s="8" customFormat="1" ht="132" x14ac:dyDescent="0.45">
      <c r="A888" s="12">
        <f t="shared" si="167"/>
        <v>776</v>
      </c>
      <c r="B888" s="60" t="s">
        <v>2288</v>
      </c>
      <c r="C888" s="3" t="s">
        <v>2289</v>
      </c>
      <c r="D888" s="10">
        <v>2018</v>
      </c>
      <c r="E888" s="10">
        <v>2020</v>
      </c>
      <c r="F888" s="13">
        <v>5154.6543799999999</v>
      </c>
      <c r="G888" s="13">
        <v>0</v>
      </c>
      <c r="H888" s="13">
        <v>0</v>
      </c>
      <c r="I888" s="4">
        <f>J888+K888+L888</f>
        <v>4750</v>
      </c>
      <c r="J888" s="13"/>
      <c r="K888" s="13"/>
      <c r="L888" s="4">
        <v>4750</v>
      </c>
      <c r="M888" s="13"/>
      <c r="N888" s="7"/>
      <c r="O888" s="7"/>
      <c r="P888" s="7"/>
      <c r="Q888" s="7"/>
      <c r="R888" s="7"/>
      <c r="S888" s="7"/>
      <c r="T888" s="7"/>
      <c r="U888" s="7"/>
    </row>
    <row r="889" spans="1:21" s="8" customFormat="1" ht="99" x14ac:dyDescent="0.45">
      <c r="A889" s="12">
        <f t="shared" si="167"/>
        <v>777</v>
      </c>
      <c r="B889" s="60" t="s">
        <v>2290</v>
      </c>
      <c r="C889" s="3" t="s">
        <v>2291</v>
      </c>
      <c r="D889" s="10" t="s">
        <v>2292</v>
      </c>
      <c r="E889" s="10">
        <v>2020</v>
      </c>
      <c r="F889" s="13">
        <v>4248.9099000000006</v>
      </c>
      <c r="G889" s="13">
        <v>0</v>
      </c>
      <c r="H889" s="13">
        <v>0</v>
      </c>
      <c r="I889" s="4">
        <f>J889+K889+L889</f>
        <v>3931.986347796611</v>
      </c>
      <c r="J889" s="13"/>
      <c r="K889" s="13"/>
      <c r="L889" s="13">
        <v>3931.986347796611</v>
      </c>
      <c r="M889" s="13"/>
      <c r="N889" s="7"/>
      <c r="O889" s="7"/>
      <c r="P889" s="7"/>
      <c r="Q889" s="7"/>
      <c r="R889" s="7"/>
      <c r="S889" s="7"/>
      <c r="T889" s="7"/>
      <c r="U889" s="7"/>
    </row>
    <row r="890" spans="1:21" s="39" customFormat="1" ht="99.75" x14ac:dyDescent="0.5">
      <c r="A890" s="10">
        <f t="shared" si="167"/>
        <v>778</v>
      </c>
      <c r="B890" s="60" t="s">
        <v>2293</v>
      </c>
      <c r="C890" s="12" t="s">
        <v>2579</v>
      </c>
      <c r="D890" s="10">
        <v>2015</v>
      </c>
      <c r="E890" s="10">
        <v>2023</v>
      </c>
      <c r="F890" s="13">
        <v>1134.52</v>
      </c>
      <c r="G890" s="11">
        <v>0</v>
      </c>
      <c r="H890" s="11">
        <v>0</v>
      </c>
      <c r="I890" s="4">
        <f>J890+K890+L890</f>
        <v>10</v>
      </c>
      <c r="J890" s="11"/>
      <c r="K890" s="11"/>
      <c r="L890" s="11">
        <v>10</v>
      </c>
      <c r="M890" s="11"/>
      <c r="N890" s="38"/>
      <c r="O890" s="38"/>
      <c r="P890" s="38"/>
      <c r="Q890" s="38"/>
      <c r="R890" s="38"/>
      <c r="S890" s="38"/>
      <c r="T890" s="38"/>
      <c r="U890" s="38"/>
    </row>
    <row r="891" spans="1:21" s="39" customFormat="1" ht="45" customHeight="1" x14ac:dyDescent="0.5">
      <c r="A891" s="32"/>
      <c r="B891" s="35" t="s">
        <v>107</v>
      </c>
      <c r="C891" s="24"/>
      <c r="D891" s="32"/>
      <c r="E891" s="32"/>
      <c r="F891" s="31">
        <f t="shared" ref="F891:M891" si="181">SUM(F892:F893)</f>
        <v>2596.8680100000001</v>
      </c>
      <c r="G891" s="31">
        <f t="shared" si="181"/>
        <v>0</v>
      </c>
      <c r="H891" s="31">
        <f t="shared" si="181"/>
        <v>0</v>
      </c>
      <c r="I891" s="31">
        <f t="shared" si="181"/>
        <v>1807.115741666667</v>
      </c>
      <c r="J891" s="31">
        <f t="shared" si="181"/>
        <v>0</v>
      </c>
      <c r="K891" s="31">
        <f t="shared" si="181"/>
        <v>0</v>
      </c>
      <c r="L891" s="31">
        <f t="shared" si="181"/>
        <v>1807.115741666667</v>
      </c>
      <c r="M891" s="31">
        <f t="shared" si="181"/>
        <v>0</v>
      </c>
    </row>
    <row r="892" spans="1:21" s="39" customFormat="1" ht="132.75" x14ac:dyDescent="0.5">
      <c r="A892" s="10">
        <f t="shared" si="167"/>
        <v>779</v>
      </c>
      <c r="B892" s="60" t="s">
        <v>2294</v>
      </c>
      <c r="C892" s="12" t="s">
        <v>2295</v>
      </c>
      <c r="D892" s="10">
        <v>2015</v>
      </c>
      <c r="E892" s="10">
        <v>2023</v>
      </c>
      <c r="F892" s="13">
        <v>477.55</v>
      </c>
      <c r="G892" s="11">
        <v>0</v>
      </c>
      <c r="H892" s="11">
        <v>0</v>
      </c>
      <c r="I892" s="4">
        <f>J892+K892+L892</f>
        <v>10</v>
      </c>
      <c r="J892" s="11"/>
      <c r="K892" s="11"/>
      <c r="L892" s="11">
        <v>10</v>
      </c>
      <c r="M892" s="11"/>
      <c r="N892" s="38"/>
      <c r="O892" s="38"/>
      <c r="P892" s="38"/>
      <c r="Q892" s="38"/>
      <c r="R892" s="38"/>
      <c r="S892" s="38"/>
      <c r="T892" s="38"/>
      <c r="U892" s="38"/>
    </row>
    <row r="893" spans="1:21" s="39" customFormat="1" ht="81" customHeight="1" x14ac:dyDescent="0.5">
      <c r="A893" s="2">
        <f t="shared" si="167"/>
        <v>780</v>
      </c>
      <c r="B893" s="60" t="s">
        <v>2296</v>
      </c>
      <c r="C893" s="12" t="s">
        <v>2297</v>
      </c>
      <c r="D893" s="10">
        <v>2018</v>
      </c>
      <c r="E893" s="10">
        <v>2020</v>
      </c>
      <c r="F893" s="13">
        <v>2119.31801</v>
      </c>
      <c r="G893" s="11">
        <v>0</v>
      </c>
      <c r="H893" s="11">
        <v>0</v>
      </c>
      <c r="I893" s="4">
        <f>J893+K893+L893</f>
        <v>1797.115741666667</v>
      </c>
      <c r="J893" s="11"/>
      <c r="K893" s="11"/>
      <c r="L893" s="11">
        <v>1797.115741666667</v>
      </c>
      <c r="M893" s="11"/>
      <c r="N893" s="38"/>
      <c r="O893" s="38"/>
      <c r="P893" s="38"/>
      <c r="Q893" s="38"/>
      <c r="R893" s="38"/>
      <c r="S893" s="38"/>
      <c r="T893" s="38"/>
      <c r="U893" s="38"/>
    </row>
    <row r="894" spans="1:21" s="39" customFormat="1" ht="45" customHeight="1" x14ac:dyDescent="0.5">
      <c r="A894" s="2"/>
      <c r="B894" s="35" t="s">
        <v>149</v>
      </c>
      <c r="C894" s="24"/>
      <c r="D894" s="32"/>
      <c r="E894" s="32"/>
      <c r="F894" s="31">
        <f>SUM(F895:F896)</f>
        <v>13332.690559999999</v>
      </c>
      <c r="G894" s="31">
        <f t="shared" ref="G894:M894" si="182">SUM(G895:G896)</f>
        <v>2</v>
      </c>
      <c r="H894" s="31">
        <f t="shared" si="182"/>
        <v>0.8</v>
      </c>
      <c r="I894" s="31">
        <f t="shared" si="182"/>
        <v>2859.73</v>
      </c>
      <c r="J894" s="31">
        <f t="shared" si="182"/>
        <v>0</v>
      </c>
      <c r="K894" s="31">
        <f t="shared" si="182"/>
        <v>0</v>
      </c>
      <c r="L894" s="31">
        <f t="shared" si="182"/>
        <v>2859.73</v>
      </c>
      <c r="M894" s="31">
        <f t="shared" si="182"/>
        <v>0</v>
      </c>
    </row>
    <row r="895" spans="1:21" s="39" customFormat="1" ht="66.75" x14ac:dyDescent="0.5">
      <c r="A895" s="2">
        <f t="shared" si="167"/>
        <v>781</v>
      </c>
      <c r="B895" s="60" t="s">
        <v>2298</v>
      </c>
      <c r="C895" s="12" t="s">
        <v>2578</v>
      </c>
      <c r="D895" s="10">
        <v>2014</v>
      </c>
      <c r="E895" s="10">
        <v>2023</v>
      </c>
      <c r="F895" s="13">
        <v>395.78055999999998</v>
      </c>
      <c r="G895" s="11">
        <v>0</v>
      </c>
      <c r="H895" s="11">
        <v>0</v>
      </c>
      <c r="I895" s="4">
        <f>J895+K895+L895</f>
        <v>10</v>
      </c>
      <c r="J895" s="11"/>
      <c r="K895" s="11"/>
      <c r="L895" s="11">
        <v>10</v>
      </c>
      <c r="M895" s="11"/>
      <c r="N895" s="38"/>
      <c r="O895" s="38"/>
      <c r="P895" s="38"/>
      <c r="Q895" s="38"/>
      <c r="R895" s="38"/>
      <c r="S895" s="38"/>
      <c r="T895" s="38"/>
      <c r="U895" s="38"/>
    </row>
    <row r="896" spans="1:21" s="39" customFormat="1" ht="69.75" customHeight="1" x14ac:dyDescent="0.5">
      <c r="A896" s="2">
        <f t="shared" si="167"/>
        <v>782</v>
      </c>
      <c r="B896" s="60" t="s">
        <v>2876</v>
      </c>
      <c r="C896" s="12" t="s">
        <v>2299</v>
      </c>
      <c r="D896" s="10">
        <v>2020</v>
      </c>
      <c r="E896" s="10">
        <v>2020</v>
      </c>
      <c r="F896" s="13">
        <v>12936.91</v>
      </c>
      <c r="G896" s="11">
        <v>2</v>
      </c>
      <c r="H896" s="11">
        <v>0.8</v>
      </c>
      <c r="I896" s="4">
        <f>J896+K896+L896</f>
        <v>2849.73</v>
      </c>
      <c r="J896" s="11"/>
      <c r="K896" s="11"/>
      <c r="L896" s="11">
        <v>2849.73</v>
      </c>
      <c r="M896" s="11"/>
      <c r="N896" s="38"/>
      <c r="O896" s="38"/>
      <c r="P896" s="38"/>
      <c r="Q896" s="38"/>
      <c r="R896" s="38"/>
      <c r="S896" s="38"/>
      <c r="T896" s="38"/>
      <c r="U896" s="38"/>
    </row>
    <row r="897" spans="1:21" s="39" customFormat="1" ht="45" customHeight="1" x14ac:dyDescent="0.5">
      <c r="A897" s="2"/>
      <c r="B897" s="35" t="s">
        <v>175</v>
      </c>
      <c r="C897" s="24"/>
      <c r="D897" s="32"/>
      <c r="E897" s="32"/>
      <c r="F897" s="31">
        <f t="shared" ref="F897:M897" si="183">SUM(F898:F898)</f>
        <v>4174.18</v>
      </c>
      <c r="G897" s="31">
        <f t="shared" si="183"/>
        <v>1</v>
      </c>
      <c r="H897" s="31">
        <f t="shared" si="183"/>
        <v>0</v>
      </c>
      <c r="I897" s="31">
        <f t="shared" si="183"/>
        <v>3676.9859999999999</v>
      </c>
      <c r="J897" s="31">
        <f t="shared" si="183"/>
        <v>0</v>
      </c>
      <c r="K897" s="31">
        <f t="shared" si="183"/>
        <v>0</v>
      </c>
      <c r="L897" s="31">
        <f t="shared" si="183"/>
        <v>3676.9859999999999</v>
      </c>
      <c r="M897" s="31">
        <f t="shared" si="183"/>
        <v>0</v>
      </c>
    </row>
    <row r="898" spans="1:21" s="39" customFormat="1" ht="77.25" customHeight="1" x14ac:dyDescent="0.5">
      <c r="A898" s="2">
        <f t="shared" si="167"/>
        <v>783</v>
      </c>
      <c r="B898" s="60" t="s">
        <v>2300</v>
      </c>
      <c r="C898" s="12" t="s">
        <v>2577</v>
      </c>
      <c r="D898" s="10">
        <v>2018</v>
      </c>
      <c r="E898" s="10">
        <v>2020</v>
      </c>
      <c r="F898" s="13">
        <v>4174.18</v>
      </c>
      <c r="G898" s="11">
        <v>1</v>
      </c>
      <c r="H898" s="11">
        <v>0</v>
      </c>
      <c r="I898" s="4">
        <f>J898+K898+L898</f>
        <v>3676.9859999999999</v>
      </c>
      <c r="J898" s="11"/>
      <c r="K898" s="11"/>
      <c r="L898" s="11">
        <v>3676.9859999999999</v>
      </c>
      <c r="M898" s="11"/>
      <c r="N898" s="38"/>
      <c r="O898" s="38"/>
      <c r="P898" s="38"/>
      <c r="Q898" s="38"/>
      <c r="R898" s="38"/>
      <c r="S898" s="38"/>
      <c r="T898" s="38"/>
      <c r="U898" s="38"/>
    </row>
    <row r="899" spans="1:21" s="39" customFormat="1" ht="45" customHeight="1" x14ac:dyDescent="0.5">
      <c r="A899" s="2"/>
      <c r="B899" s="35" t="s">
        <v>194</v>
      </c>
      <c r="C899" s="24"/>
      <c r="D899" s="32"/>
      <c r="E899" s="32"/>
      <c r="F899" s="31">
        <f>SUM(F900:F900)</f>
        <v>14621.62</v>
      </c>
      <c r="G899" s="31">
        <f t="shared" ref="G899:M899" si="184">SUM(G900:G900)</f>
        <v>0</v>
      </c>
      <c r="H899" s="31">
        <f t="shared" si="184"/>
        <v>0</v>
      </c>
      <c r="I899" s="31">
        <f t="shared" si="184"/>
        <v>1574.9</v>
      </c>
      <c r="J899" s="31">
        <f t="shared" si="184"/>
        <v>0</v>
      </c>
      <c r="K899" s="31">
        <f t="shared" si="184"/>
        <v>0</v>
      </c>
      <c r="L899" s="31">
        <f t="shared" si="184"/>
        <v>1574.9</v>
      </c>
      <c r="M899" s="31">
        <f t="shared" si="184"/>
        <v>0</v>
      </c>
    </row>
    <row r="900" spans="1:21" s="39" customFormat="1" ht="132.75" x14ac:dyDescent="0.5">
      <c r="A900" s="2">
        <f t="shared" si="167"/>
        <v>784</v>
      </c>
      <c r="B900" s="60" t="s">
        <v>2301</v>
      </c>
      <c r="C900" s="12" t="s">
        <v>2576</v>
      </c>
      <c r="D900" s="10">
        <v>2019</v>
      </c>
      <c r="E900" s="10">
        <v>2021</v>
      </c>
      <c r="F900" s="13">
        <v>14621.62</v>
      </c>
      <c r="G900" s="11">
        <v>0</v>
      </c>
      <c r="H900" s="11">
        <v>0</v>
      </c>
      <c r="I900" s="4">
        <f>J900+K900+L900</f>
        <v>1574.9</v>
      </c>
      <c r="J900" s="11"/>
      <c r="K900" s="11"/>
      <c r="L900" s="11">
        <v>1574.9</v>
      </c>
      <c r="M900" s="11"/>
      <c r="N900" s="38"/>
      <c r="O900" s="38"/>
      <c r="P900" s="38"/>
      <c r="Q900" s="38"/>
      <c r="R900" s="38"/>
      <c r="S900" s="38"/>
      <c r="T900" s="38"/>
      <c r="U900" s="38"/>
    </row>
    <row r="901" spans="1:21" s="39" customFormat="1" ht="47.25" customHeight="1" x14ac:dyDescent="0.5">
      <c r="A901" s="2"/>
      <c r="B901" s="35" t="s">
        <v>234</v>
      </c>
      <c r="C901" s="24"/>
      <c r="D901" s="32"/>
      <c r="E901" s="32"/>
      <c r="F901" s="31">
        <f>SUM(F902:F905)</f>
        <v>28660.585210000001</v>
      </c>
      <c r="G901" s="31">
        <f t="shared" ref="G901:M901" si="185">SUM(G902:G905)</f>
        <v>0.52</v>
      </c>
      <c r="H901" s="31">
        <f t="shared" si="185"/>
        <v>0</v>
      </c>
      <c r="I901" s="31">
        <f t="shared" si="185"/>
        <v>13905.777819999999</v>
      </c>
      <c r="J901" s="31">
        <f t="shared" si="185"/>
        <v>0</v>
      </c>
      <c r="K901" s="31">
        <f t="shared" si="185"/>
        <v>0</v>
      </c>
      <c r="L901" s="31">
        <f t="shared" si="185"/>
        <v>13905.777819999999</v>
      </c>
      <c r="M901" s="31">
        <f t="shared" si="185"/>
        <v>0</v>
      </c>
    </row>
    <row r="902" spans="1:21" s="39" customFormat="1" ht="99.75" x14ac:dyDescent="0.5">
      <c r="A902" s="2">
        <f t="shared" si="167"/>
        <v>785</v>
      </c>
      <c r="B902" s="60" t="s">
        <v>2877</v>
      </c>
      <c r="C902" s="12" t="s">
        <v>2302</v>
      </c>
      <c r="D902" s="10">
        <v>2016</v>
      </c>
      <c r="E902" s="10">
        <v>2020</v>
      </c>
      <c r="F902" s="13">
        <v>11035.005210000001</v>
      </c>
      <c r="G902" s="11">
        <v>0</v>
      </c>
      <c r="H902" s="11">
        <v>0</v>
      </c>
      <c r="I902" s="4">
        <f>J902+K902+L902</f>
        <v>409.50781999999998</v>
      </c>
      <c r="J902" s="11"/>
      <c r="K902" s="11"/>
      <c r="L902" s="11">
        <v>409.50781999999998</v>
      </c>
      <c r="M902" s="11"/>
      <c r="N902" s="38"/>
      <c r="O902" s="38"/>
      <c r="P902" s="38"/>
      <c r="Q902" s="38"/>
      <c r="R902" s="38"/>
      <c r="S902" s="38"/>
      <c r="T902" s="38"/>
      <c r="U902" s="38"/>
    </row>
    <row r="903" spans="1:21" s="39" customFormat="1" ht="99.75" x14ac:dyDescent="0.5">
      <c r="A903" s="10">
        <f t="shared" si="167"/>
        <v>786</v>
      </c>
      <c r="B903" s="60" t="s">
        <v>2303</v>
      </c>
      <c r="C903" s="12" t="s">
        <v>2304</v>
      </c>
      <c r="D903" s="10">
        <v>2018</v>
      </c>
      <c r="E903" s="10">
        <v>2021</v>
      </c>
      <c r="F903" s="13">
        <v>7161.67</v>
      </c>
      <c r="G903" s="11">
        <v>0</v>
      </c>
      <c r="H903" s="11">
        <v>0</v>
      </c>
      <c r="I903" s="4">
        <f>J903+K903+L903</f>
        <v>6263.67</v>
      </c>
      <c r="J903" s="11"/>
      <c r="K903" s="11"/>
      <c r="L903" s="11">
        <v>6263.67</v>
      </c>
      <c r="M903" s="11"/>
      <c r="N903" s="38"/>
      <c r="O903" s="38"/>
      <c r="P903" s="38"/>
      <c r="Q903" s="38"/>
      <c r="R903" s="38"/>
      <c r="S903" s="38"/>
      <c r="T903" s="38"/>
      <c r="U903" s="38"/>
    </row>
    <row r="904" spans="1:21" s="39" customFormat="1" ht="99.75" x14ac:dyDescent="0.5">
      <c r="A904" s="10">
        <f t="shared" si="167"/>
        <v>787</v>
      </c>
      <c r="B904" s="60" t="s">
        <v>2305</v>
      </c>
      <c r="C904" s="12" t="s">
        <v>2593</v>
      </c>
      <c r="D904" s="10">
        <v>2015</v>
      </c>
      <c r="E904" s="10">
        <v>2020</v>
      </c>
      <c r="F904" s="13">
        <v>2298.0700000000002</v>
      </c>
      <c r="G904" s="11">
        <v>0</v>
      </c>
      <c r="H904" s="11">
        <v>0</v>
      </c>
      <c r="I904" s="4">
        <f>J904+K904+L904</f>
        <v>70.650000000000006</v>
      </c>
      <c r="J904" s="11"/>
      <c r="K904" s="11"/>
      <c r="L904" s="11">
        <v>70.650000000000006</v>
      </c>
      <c r="M904" s="11"/>
      <c r="N904" s="38"/>
      <c r="O904" s="38"/>
      <c r="P904" s="38"/>
      <c r="Q904" s="38"/>
      <c r="R904" s="38"/>
      <c r="S904" s="38"/>
      <c r="T904" s="38"/>
      <c r="U904" s="38"/>
    </row>
    <row r="905" spans="1:21" s="39" customFormat="1" ht="99.75" x14ac:dyDescent="0.5">
      <c r="A905" s="10">
        <f t="shared" si="167"/>
        <v>788</v>
      </c>
      <c r="B905" s="60" t="s">
        <v>2878</v>
      </c>
      <c r="C905" s="12" t="s">
        <v>2575</v>
      </c>
      <c r="D905" s="10">
        <v>2018</v>
      </c>
      <c r="E905" s="10">
        <v>2020</v>
      </c>
      <c r="F905" s="13">
        <v>8165.84</v>
      </c>
      <c r="G905" s="11">
        <v>0.52</v>
      </c>
      <c r="H905" s="11">
        <v>0</v>
      </c>
      <c r="I905" s="4">
        <f>J905+K905+L905</f>
        <v>7161.95</v>
      </c>
      <c r="J905" s="11"/>
      <c r="K905" s="11"/>
      <c r="L905" s="11">
        <v>7161.95</v>
      </c>
      <c r="M905" s="11"/>
      <c r="N905" s="38"/>
      <c r="O905" s="38"/>
      <c r="P905" s="38"/>
      <c r="Q905" s="38"/>
      <c r="R905" s="38"/>
      <c r="S905" s="38"/>
      <c r="T905" s="38"/>
      <c r="U905" s="38"/>
    </row>
    <row r="906" spans="1:21" s="39" customFormat="1" ht="54.75" customHeight="1" x14ac:dyDescent="0.5">
      <c r="A906" s="32"/>
      <c r="B906" s="35" t="s">
        <v>337</v>
      </c>
      <c r="C906" s="24"/>
      <c r="D906" s="32"/>
      <c r="E906" s="32"/>
      <c r="F906" s="31">
        <f>SUM(F907:F916)</f>
        <v>110461.82996999999</v>
      </c>
      <c r="G906" s="31">
        <f t="shared" ref="G906:M906" si="186">SUM(G907:G916)</f>
        <v>7.7469999999999999</v>
      </c>
      <c r="H906" s="31">
        <f t="shared" si="186"/>
        <v>0</v>
      </c>
      <c r="I906" s="31">
        <f t="shared" si="186"/>
        <v>59104.798099999993</v>
      </c>
      <c r="J906" s="31">
        <f t="shared" si="186"/>
        <v>0</v>
      </c>
      <c r="K906" s="31">
        <f t="shared" si="186"/>
        <v>0</v>
      </c>
      <c r="L906" s="31">
        <f t="shared" si="186"/>
        <v>59104.798099999993</v>
      </c>
      <c r="M906" s="31">
        <f t="shared" si="186"/>
        <v>0</v>
      </c>
    </row>
    <row r="907" spans="1:21" s="8" customFormat="1" ht="99" x14ac:dyDescent="0.45">
      <c r="A907" s="12">
        <f t="shared" si="167"/>
        <v>789</v>
      </c>
      <c r="B907" s="60" t="s">
        <v>2306</v>
      </c>
      <c r="C907" s="3" t="s">
        <v>2307</v>
      </c>
      <c r="D907" s="10">
        <v>2017</v>
      </c>
      <c r="E907" s="10">
        <v>2020</v>
      </c>
      <c r="F907" s="13">
        <v>5306.58428</v>
      </c>
      <c r="G907" s="13">
        <v>0</v>
      </c>
      <c r="H907" s="13">
        <v>0</v>
      </c>
      <c r="I907" s="4">
        <f t="shared" ref="I907:I916" si="187">J907+K907+L907</f>
        <v>4671.5</v>
      </c>
      <c r="J907" s="13"/>
      <c r="K907" s="13"/>
      <c r="L907" s="13">
        <v>4671.5</v>
      </c>
      <c r="M907" s="13"/>
      <c r="N907" s="7"/>
      <c r="O907" s="7"/>
      <c r="P907" s="7"/>
      <c r="Q907" s="7"/>
      <c r="R907" s="7"/>
      <c r="S907" s="7"/>
      <c r="T907" s="7"/>
      <c r="U907" s="7"/>
    </row>
    <row r="908" spans="1:21" s="39" customFormat="1" ht="99.75" x14ac:dyDescent="0.5">
      <c r="A908" s="10">
        <f t="shared" si="167"/>
        <v>790</v>
      </c>
      <c r="B908" s="60" t="s">
        <v>2308</v>
      </c>
      <c r="C908" s="12" t="s">
        <v>2309</v>
      </c>
      <c r="D908" s="10">
        <v>2019</v>
      </c>
      <c r="E908" s="10">
        <v>2020</v>
      </c>
      <c r="F908" s="13">
        <v>28472.737739999997</v>
      </c>
      <c r="G908" s="11">
        <v>0</v>
      </c>
      <c r="H908" s="11">
        <v>0</v>
      </c>
      <c r="I908" s="4">
        <f t="shared" si="187"/>
        <v>28034.91</v>
      </c>
      <c r="J908" s="11"/>
      <c r="K908" s="11"/>
      <c r="L908" s="11">
        <v>28034.91</v>
      </c>
      <c r="M908" s="11"/>
      <c r="N908" s="38"/>
      <c r="O908" s="38"/>
      <c r="P908" s="38"/>
      <c r="Q908" s="38"/>
      <c r="R908" s="38"/>
      <c r="S908" s="38"/>
      <c r="T908" s="38"/>
      <c r="U908" s="38"/>
    </row>
    <row r="909" spans="1:21" s="39" customFormat="1" ht="66.75" x14ac:dyDescent="0.5">
      <c r="A909" s="10">
        <f t="shared" si="167"/>
        <v>791</v>
      </c>
      <c r="B909" s="60" t="s">
        <v>2310</v>
      </c>
      <c r="C909" s="12" t="s">
        <v>2311</v>
      </c>
      <c r="D909" s="10" t="s">
        <v>2292</v>
      </c>
      <c r="E909" s="10">
        <v>2021</v>
      </c>
      <c r="F909" s="13">
        <v>6081.85</v>
      </c>
      <c r="G909" s="11">
        <v>0</v>
      </c>
      <c r="H909" s="11">
        <v>0</v>
      </c>
      <c r="I909" s="4">
        <f t="shared" si="187"/>
        <v>148.20859666666666</v>
      </c>
      <c r="J909" s="11"/>
      <c r="K909" s="11"/>
      <c r="L909" s="11">
        <v>148.20859666666666</v>
      </c>
      <c r="M909" s="11"/>
      <c r="N909" s="38"/>
      <c r="O909" s="38"/>
      <c r="P909" s="38"/>
      <c r="Q909" s="38"/>
      <c r="R909" s="38"/>
      <c r="S909" s="38"/>
      <c r="T909" s="38"/>
      <c r="U909" s="38"/>
    </row>
    <row r="910" spans="1:21" s="39" customFormat="1" ht="99.75" x14ac:dyDescent="0.5">
      <c r="A910" s="2">
        <f t="shared" si="167"/>
        <v>792</v>
      </c>
      <c r="B910" s="60" t="s">
        <v>2312</v>
      </c>
      <c r="C910" s="12" t="s">
        <v>2313</v>
      </c>
      <c r="D910" s="10">
        <v>2015</v>
      </c>
      <c r="E910" s="10">
        <v>2020</v>
      </c>
      <c r="F910" s="13">
        <v>1643.63804</v>
      </c>
      <c r="G910" s="11">
        <v>0</v>
      </c>
      <c r="H910" s="11">
        <v>0</v>
      </c>
      <c r="I910" s="4">
        <f t="shared" si="187"/>
        <v>252.32343333333333</v>
      </c>
      <c r="J910" s="11"/>
      <c r="K910" s="11"/>
      <c r="L910" s="11">
        <v>252.32343333333333</v>
      </c>
      <c r="M910" s="11"/>
      <c r="N910" s="38"/>
      <c r="O910" s="38"/>
      <c r="P910" s="38"/>
      <c r="Q910" s="38"/>
      <c r="R910" s="38"/>
      <c r="S910" s="38"/>
      <c r="T910" s="38"/>
      <c r="U910" s="38"/>
    </row>
    <row r="911" spans="1:21" s="39" customFormat="1" ht="99.75" x14ac:dyDescent="0.5">
      <c r="A911" s="2">
        <f t="shared" si="167"/>
        <v>793</v>
      </c>
      <c r="B911" s="60" t="s">
        <v>2879</v>
      </c>
      <c r="C911" s="12" t="s">
        <v>2314</v>
      </c>
      <c r="D911" s="10">
        <v>2015</v>
      </c>
      <c r="E911" s="10">
        <v>2020</v>
      </c>
      <c r="F911" s="13">
        <v>55151.859909999999</v>
      </c>
      <c r="G911" s="11">
        <v>7.1070000000000002</v>
      </c>
      <c r="H911" s="11">
        <v>0</v>
      </c>
      <c r="I911" s="4">
        <f t="shared" si="187"/>
        <v>20289.696069999998</v>
      </c>
      <c r="J911" s="11"/>
      <c r="K911" s="11"/>
      <c r="L911" s="11">
        <v>20289.696069999998</v>
      </c>
      <c r="M911" s="11"/>
      <c r="N911" s="38"/>
      <c r="O911" s="38"/>
      <c r="P911" s="38"/>
      <c r="Q911" s="38"/>
      <c r="R911" s="38"/>
      <c r="S911" s="38"/>
      <c r="T911" s="38"/>
      <c r="U911" s="38"/>
    </row>
    <row r="912" spans="1:21" s="39" customFormat="1" ht="99.75" x14ac:dyDescent="0.5">
      <c r="A912" s="10">
        <f t="shared" si="167"/>
        <v>794</v>
      </c>
      <c r="B912" s="60" t="s">
        <v>2880</v>
      </c>
      <c r="C912" s="12" t="s">
        <v>2573</v>
      </c>
      <c r="D912" s="10">
        <v>2016</v>
      </c>
      <c r="E912" s="10">
        <v>2023</v>
      </c>
      <c r="F912" s="13">
        <v>562.39</v>
      </c>
      <c r="G912" s="11">
        <v>0</v>
      </c>
      <c r="H912" s="11">
        <v>0</v>
      </c>
      <c r="I912" s="4">
        <f t="shared" si="187"/>
        <v>10</v>
      </c>
      <c r="J912" s="11"/>
      <c r="K912" s="11"/>
      <c r="L912" s="11">
        <v>10</v>
      </c>
      <c r="M912" s="11"/>
      <c r="N912" s="38"/>
      <c r="O912" s="38"/>
      <c r="P912" s="38"/>
      <c r="Q912" s="38"/>
      <c r="R912" s="38"/>
      <c r="S912" s="38"/>
      <c r="T912" s="38"/>
      <c r="U912" s="38"/>
    </row>
    <row r="913" spans="1:21" s="39" customFormat="1" ht="66.75" x14ac:dyDescent="0.5">
      <c r="A913" s="10">
        <f t="shared" si="167"/>
        <v>795</v>
      </c>
      <c r="B913" s="60" t="s">
        <v>2316</v>
      </c>
      <c r="C913" s="12" t="s">
        <v>2574</v>
      </c>
      <c r="D913" s="10">
        <v>2015</v>
      </c>
      <c r="E913" s="10">
        <v>2023</v>
      </c>
      <c r="F913" s="13">
        <v>3015.9</v>
      </c>
      <c r="G913" s="11">
        <v>0</v>
      </c>
      <c r="H913" s="11">
        <v>0</v>
      </c>
      <c r="I913" s="4">
        <f t="shared" si="187"/>
        <v>10</v>
      </c>
      <c r="J913" s="11"/>
      <c r="K913" s="11"/>
      <c r="L913" s="11">
        <v>10</v>
      </c>
      <c r="M913" s="11"/>
      <c r="N913" s="38"/>
      <c r="O913" s="38"/>
      <c r="P913" s="38"/>
      <c r="Q913" s="38"/>
      <c r="R913" s="38"/>
      <c r="S913" s="38"/>
      <c r="T913" s="38"/>
      <c r="U913" s="38"/>
    </row>
    <row r="914" spans="1:21" s="39" customFormat="1" ht="66.75" x14ac:dyDescent="0.5">
      <c r="A914" s="10">
        <f t="shared" ref="A914:A977" si="188">IF(A913&gt;0,A913+1,A912+1)</f>
        <v>796</v>
      </c>
      <c r="B914" s="60" t="s">
        <v>2881</v>
      </c>
      <c r="C914" s="12" t="s">
        <v>2572</v>
      </c>
      <c r="D914" s="10">
        <v>2019</v>
      </c>
      <c r="E914" s="10">
        <v>2021</v>
      </c>
      <c r="F914" s="13">
        <v>5373.68</v>
      </c>
      <c r="G914" s="11">
        <v>0</v>
      </c>
      <c r="H914" s="11">
        <v>0</v>
      </c>
      <c r="I914" s="4">
        <f t="shared" si="187"/>
        <v>1064.53</v>
      </c>
      <c r="J914" s="11"/>
      <c r="K914" s="11"/>
      <c r="L914" s="11">
        <v>1064.53</v>
      </c>
      <c r="M914" s="11"/>
      <c r="N914" s="38"/>
      <c r="O914" s="38"/>
      <c r="P914" s="38"/>
      <c r="Q914" s="38"/>
      <c r="R914" s="38"/>
      <c r="S914" s="38"/>
      <c r="T914" s="38"/>
      <c r="U914" s="38"/>
    </row>
    <row r="915" spans="1:21" s="39" customFormat="1" ht="66.75" x14ac:dyDescent="0.5">
      <c r="A915" s="10">
        <f t="shared" si="188"/>
        <v>797</v>
      </c>
      <c r="B915" s="60" t="s">
        <v>2882</v>
      </c>
      <c r="C915" s="12" t="s">
        <v>2571</v>
      </c>
      <c r="D915" s="10">
        <v>2019</v>
      </c>
      <c r="E915" s="10">
        <v>2020</v>
      </c>
      <c r="F915" s="13">
        <v>2655.3</v>
      </c>
      <c r="G915" s="11">
        <v>0.6</v>
      </c>
      <c r="H915" s="11">
        <v>0</v>
      </c>
      <c r="I915" s="4">
        <f t="shared" si="187"/>
        <v>2576.52</v>
      </c>
      <c r="J915" s="11"/>
      <c r="K915" s="11"/>
      <c r="L915" s="13">
        <v>2576.52</v>
      </c>
      <c r="M915" s="11"/>
      <c r="N915" s="38"/>
      <c r="O915" s="38"/>
      <c r="P915" s="38"/>
      <c r="Q915" s="38"/>
      <c r="R915" s="38"/>
      <c r="S915" s="38"/>
      <c r="T915" s="38"/>
      <c r="U915" s="38"/>
    </row>
    <row r="916" spans="1:21" s="39" customFormat="1" ht="99.75" x14ac:dyDescent="0.5">
      <c r="A916" s="10">
        <f t="shared" si="188"/>
        <v>798</v>
      </c>
      <c r="B916" s="60" t="s">
        <v>2317</v>
      </c>
      <c r="C916" s="12" t="s">
        <v>2318</v>
      </c>
      <c r="D916" s="10">
        <v>2019</v>
      </c>
      <c r="E916" s="10">
        <v>2020</v>
      </c>
      <c r="F916" s="13">
        <v>2197.89</v>
      </c>
      <c r="G916" s="11">
        <v>0.04</v>
      </c>
      <c r="H916" s="11">
        <v>0</v>
      </c>
      <c r="I916" s="4">
        <f t="shared" si="187"/>
        <v>2047.11</v>
      </c>
      <c r="J916" s="11"/>
      <c r="K916" s="11"/>
      <c r="L916" s="11">
        <v>2047.11</v>
      </c>
      <c r="M916" s="11"/>
      <c r="N916" s="38"/>
      <c r="O916" s="38"/>
      <c r="P916" s="38"/>
      <c r="Q916" s="38"/>
      <c r="R916" s="38"/>
      <c r="S916" s="38"/>
      <c r="T916" s="38"/>
      <c r="U916" s="38"/>
    </row>
    <row r="917" spans="1:21" s="39" customFormat="1" ht="43.5" customHeight="1" x14ac:dyDescent="0.5">
      <c r="A917" s="32"/>
      <c r="B917" s="35" t="s">
        <v>388</v>
      </c>
      <c r="C917" s="24"/>
      <c r="D917" s="32"/>
      <c r="E917" s="32"/>
      <c r="F917" s="31">
        <f t="shared" ref="F917:M917" si="189">SUM(F918:F921)</f>
        <v>18690.829999999998</v>
      </c>
      <c r="G917" s="31">
        <f t="shared" si="189"/>
        <v>1.74</v>
      </c>
      <c r="H917" s="31">
        <f t="shared" si="189"/>
        <v>0</v>
      </c>
      <c r="I917" s="31">
        <f t="shared" si="189"/>
        <v>6800.1485900000007</v>
      </c>
      <c r="J917" s="31">
        <f t="shared" si="189"/>
        <v>0</v>
      </c>
      <c r="K917" s="31">
        <f t="shared" si="189"/>
        <v>0</v>
      </c>
      <c r="L917" s="31">
        <f t="shared" si="189"/>
        <v>6800.1485900000007</v>
      </c>
      <c r="M917" s="31">
        <f t="shared" si="189"/>
        <v>0</v>
      </c>
    </row>
    <row r="918" spans="1:21" s="39" customFormat="1" ht="132.75" x14ac:dyDescent="0.5">
      <c r="A918" s="10">
        <f t="shared" si="188"/>
        <v>799</v>
      </c>
      <c r="B918" s="60" t="s">
        <v>2319</v>
      </c>
      <c r="C918" s="12" t="s">
        <v>2320</v>
      </c>
      <c r="D918" s="10">
        <v>2018</v>
      </c>
      <c r="E918" s="10">
        <v>2021</v>
      </c>
      <c r="F918" s="13">
        <v>10311.049999999999</v>
      </c>
      <c r="G918" s="11">
        <v>0</v>
      </c>
      <c r="H918" s="11">
        <v>0</v>
      </c>
      <c r="I918" s="4">
        <f>J918+K918+L918</f>
        <v>70.448589999999996</v>
      </c>
      <c r="J918" s="11"/>
      <c r="K918" s="11"/>
      <c r="L918" s="11">
        <v>70.448589999999996</v>
      </c>
      <c r="M918" s="11"/>
      <c r="N918" s="38"/>
      <c r="O918" s="38"/>
      <c r="P918" s="38"/>
      <c r="Q918" s="38"/>
      <c r="R918" s="38"/>
      <c r="S918" s="38"/>
      <c r="T918" s="38"/>
      <c r="U918" s="38"/>
    </row>
    <row r="919" spans="1:21" s="39" customFormat="1" ht="99.75" x14ac:dyDescent="0.5">
      <c r="A919" s="10">
        <f t="shared" si="188"/>
        <v>800</v>
      </c>
      <c r="B919" s="60" t="s">
        <v>2321</v>
      </c>
      <c r="C919" s="12" t="s">
        <v>2570</v>
      </c>
      <c r="D919" s="10" t="s">
        <v>2292</v>
      </c>
      <c r="E919" s="10">
        <v>2020</v>
      </c>
      <c r="F919" s="13">
        <v>6741.29</v>
      </c>
      <c r="G919" s="11">
        <v>1.4</v>
      </c>
      <c r="H919" s="11">
        <v>0</v>
      </c>
      <c r="I919" s="4">
        <f>J919+K919+L919</f>
        <v>6001.35</v>
      </c>
      <c r="J919" s="11"/>
      <c r="K919" s="11"/>
      <c r="L919" s="11">
        <v>6001.35</v>
      </c>
      <c r="M919" s="11"/>
      <c r="N919" s="38"/>
      <c r="O919" s="38"/>
      <c r="P919" s="38"/>
      <c r="Q919" s="38"/>
      <c r="R919" s="38"/>
      <c r="S919" s="38"/>
      <c r="T919" s="38"/>
      <c r="U919" s="38"/>
    </row>
    <row r="920" spans="1:21" s="39" customFormat="1" ht="99.75" x14ac:dyDescent="0.5">
      <c r="A920" s="10">
        <f t="shared" si="188"/>
        <v>801</v>
      </c>
      <c r="B920" s="60" t="s">
        <v>2322</v>
      </c>
      <c r="C920" s="12" t="s">
        <v>2569</v>
      </c>
      <c r="D920" s="10">
        <v>2016</v>
      </c>
      <c r="E920" s="10">
        <v>2023</v>
      </c>
      <c r="F920" s="13">
        <v>919.19</v>
      </c>
      <c r="G920" s="11">
        <v>0</v>
      </c>
      <c r="H920" s="11">
        <v>0</v>
      </c>
      <c r="I920" s="4">
        <f>J920+K920+L920</f>
        <v>10</v>
      </c>
      <c r="J920" s="11"/>
      <c r="K920" s="11"/>
      <c r="L920" s="11">
        <v>10</v>
      </c>
      <c r="M920" s="11"/>
      <c r="N920" s="38"/>
      <c r="O920" s="38"/>
      <c r="P920" s="38"/>
      <c r="Q920" s="38"/>
      <c r="R920" s="38"/>
      <c r="S920" s="38"/>
      <c r="T920" s="38"/>
      <c r="U920" s="38"/>
    </row>
    <row r="921" spans="1:21" s="39" customFormat="1" ht="66.75" x14ac:dyDescent="0.5">
      <c r="A921" s="10">
        <f t="shared" si="188"/>
        <v>802</v>
      </c>
      <c r="B921" s="60" t="s">
        <v>2323</v>
      </c>
      <c r="C921" s="12" t="s">
        <v>2324</v>
      </c>
      <c r="D921" s="10">
        <v>2019</v>
      </c>
      <c r="E921" s="10">
        <v>2020</v>
      </c>
      <c r="F921" s="13">
        <v>719.3</v>
      </c>
      <c r="G921" s="11">
        <v>0.34</v>
      </c>
      <c r="H921" s="11">
        <v>0</v>
      </c>
      <c r="I921" s="4">
        <f>J921+K921+L921</f>
        <v>718.35</v>
      </c>
      <c r="J921" s="11"/>
      <c r="K921" s="11"/>
      <c r="L921" s="11">
        <v>718.35</v>
      </c>
      <c r="M921" s="11"/>
      <c r="N921" s="38"/>
      <c r="O921" s="38"/>
      <c r="P921" s="38"/>
      <c r="Q921" s="38"/>
      <c r="R921" s="38"/>
      <c r="S921" s="38"/>
      <c r="T921" s="38"/>
      <c r="U921" s="38"/>
    </row>
    <row r="922" spans="1:21" s="39" customFormat="1" ht="39.75" customHeight="1" x14ac:dyDescent="0.5">
      <c r="A922" s="32"/>
      <c r="B922" s="35" t="s">
        <v>396</v>
      </c>
      <c r="C922" s="24"/>
      <c r="D922" s="32"/>
      <c r="E922" s="32"/>
      <c r="F922" s="31">
        <f t="shared" ref="F922:M922" si="190">SUM(F923:F924)</f>
        <v>27056.79</v>
      </c>
      <c r="G922" s="31">
        <f t="shared" si="190"/>
        <v>0.42</v>
      </c>
      <c r="H922" s="31">
        <f t="shared" si="190"/>
        <v>0.5</v>
      </c>
      <c r="I922" s="31">
        <f t="shared" si="190"/>
        <v>5392.6003999999994</v>
      </c>
      <c r="J922" s="31">
        <f t="shared" si="190"/>
        <v>0</v>
      </c>
      <c r="K922" s="31">
        <f t="shared" si="190"/>
        <v>0</v>
      </c>
      <c r="L922" s="31">
        <f t="shared" si="190"/>
        <v>5392.6003999999994</v>
      </c>
      <c r="M922" s="31">
        <f t="shared" si="190"/>
        <v>0</v>
      </c>
    </row>
    <row r="923" spans="1:21" s="39" customFormat="1" ht="132.75" x14ac:dyDescent="0.5">
      <c r="A923" s="10">
        <f t="shared" si="188"/>
        <v>803</v>
      </c>
      <c r="B923" s="60" t="s">
        <v>2325</v>
      </c>
      <c r="C923" s="12" t="s">
        <v>2326</v>
      </c>
      <c r="D923" s="10">
        <v>2018</v>
      </c>
      <c r="E923" s="10">
        <v>2020</v>
      </c>
      <c r="F923" s="13">
        <f>5691.12+12548.39</f>
        <v>18239.509999999998</v>
      </c>
      <c r="G923" s="11">
        <v>0.42</v>
      </c>
      <c r="H923" s="11">
        <v>0.5</v>
      </c>
      <c r="I923" s="4">
        <f>J923+K923+L923</f>
        <v>4786.8303999999998</v>
      </c>
      <c r="J923" s="11"/>
      <c r="K923" s="11"/>
      <c r="L923" s="11">
        <v>4786.8303999999998</v>
      </c>
      <c r="M923" s="11"/>
      <c r="N923" s="38"/>
      <c r="O923" s="38"/>
      <c r="P923" s="38"/>
      <c r="Q923" s="38"/>
      <c r="R923" s="38"/>
      <c r="S923" s="38"/>
      <c r="T923" s="38"/>
      <c r="U923" s="38"/>
    </row>
    <row r="924" spans="1:21" s="39" customFormat="1" ht="99.75" x14ac:dyDescent="0.5">
      <c r="A924" s="10">
        <f t="shared" si="188"/>
        <v>804</v>
      </c>
      <c r="B924" s="60" t="s">
        <v>2883</v>
      </c>
      <c r="C924" s="12" t="s">
        <v>2327</v>
      </c>
      <c r="D924" s="10">
        <v>2020</v>
      </c>
      <c r="E924" s="10">
        <v>2021</v>
      </c>
      <c r="F924" s="13">
        <v>8817.2800000000007</v>
      </c>
      <c r="G924" s="11">
        <v>0</v>
      </c>
      <c r="H924" s="11">
        <v>0</v>
      </c>
      <c r="I924" s="4">
        <f>J924+K924+L924</f>
        <v>605.77</v>
      </c>
      <c r="J924" s="11"/>
      <c r="K924" s="11"/>
      <c r="L924" s="11">
        <v>605.77</v>
      </c>
      <c r="M924" s="11"/>
      <c r="N924" s="38"/>
      <c r="O924" s="38"/>
      <c r="P924" s="38"/>
      <c r="Q924" s="38"/>
      <c r="R924" s="38"/>
      <c r="S924" s="38"/>
      <c r="T924" s="38"/>
      <c r="U924" s="38"/>
    </row>
    <row r="925" spans="1:21" s="39" customFormat="1" ht="37.5" customHeight="1" x14ac:dyDescent="0.5">
      <c r="A925" s="32"/>
      <c r="B925" s="35" t="s">
        <v>442</v>
      </c>
      <c r="C925" s="24"/>
      <c r="D925" s="32"/>
      <c r="E925" s="32"/>
      <c r="F925" s="31">
        <f>SUM(F926:F928)</f>
        <v>10872.25001</v>
      </c>
      <c r="G925" s="31">
        <f t="shared" ref="G925:M925" si="191">SUM(G926:G928)</f>
        <v>0</v>
      </c>
      <c r="H925" s="31">
        <f t="shared" si="191"/>
        <v>0</v>
      </c>
      <c r="I925" s="31">
        <f t="shared" si="191"/>
        <v>1781.63</v>
      </c>
      <c r="J925" s="31">
        <f t="shared" si="191"/>
        <v>0</v>
      </c>
      <c r="K925" s="31">
        <f t="shared" si="191"/>
        <v>0</v>
      </c>
      <c r="L925" s="31">
        <f t="shared" si="191"/>
        <v>1781.63</v>
      </c>
      <c r="M925" s="31">
        <f t="shared" si="191"/>
        <v>0</v>
      </c>
    </row>
    <row r="926" spans="1:21" s="39" customFormat="1" ht="99.75" x14ac:dyDescent="0.5">
      <c r="A926" s="10">
        <f t="shared" si="188"/>
        <v>805</v>
      </c>
      <c r="B926" s="60" t="s">
        <v>2328</v>
      </c>
      <c r="C926" s="12" t="s">
        <v>2329</v>
      </c>
      <c r="D926" s="10">
        <v>2015</v>
      </c>
      <c r="E926" s="10">
        <v>2023</v>
      </c>
      <c r="F926" s="13">
        <v>3028.94</v>
      </c>
      <c r="G926" s="11">
        <v>0</v>
      </c>
      <c r="H926" s="11">
        <v>0</v>
      </c>
      <c r="I926" s="4">
        <f>J926+K926+L926</f>
        <v>10</v>
      </c>
      <c r="J926" s="11"/>
      <c r="K926" s="11"/>
      <c r="L926" s="11">
        <v>10</v>
      </c>
      <c r="M926" s="11"/>
      <c r="N926" s="38"/>
      <c r="O926" s="38"/>
      <c r="P926" s="38"/>
      <c r="Q926" s="38"/>
      <c r="R926" s="38"/>
      <c r="S926" s="38"/>
      <c r="T926" s="38"/>
      <c r="U926" s="38"/>
    </row>
    <row r="927" spans="1:21" s="39" customFormat="1" ht="66.75" x14ac:dyDescent="0.5">
      <c r="A927" s="10">
        <f t="shared" si="188"/>
        <v>806</v>
      </c>
      <c r="B927" s="60" t="s">
        <v>2330</v>
      </c>
      <c r="C927" s="12" t="s">
        <v>2594</v>
      </c>
      <c r="D927" s="10">
        <v>2019</v>
      </c>
      <c r="E927" s="10">
        <v>2020</v>
      </c>
      <c r="F927" s="13">
        <v>1798.73001</v>
      </c>
      <c r="G927" s="11">
        <v>0</v>
      </c>
      <c r="H927" s="11">
        <v>0</v>
      </c>
      <c r="I927" s="4">
        <f>J927+K927+L927</f>
        <v>1761.63</v>
      </c>
      <c r="J927" s="11"/>
      <c r="K927" s="11"/>
      <c r="L927" s="11">
        <v>1761.63</v>
      </c>
      <c r="M927" s="11"/>
      <c r="N927" s="38"/>
      <c r="O927" s="38"/>
      <c r="P927" s="38"/>
      <c r="Q927" s="38"/>
      <c r="R927" s="38"/>
      <c r="S927" s="38"/>
      <c r="T927" s="38"/>
      <c r="U927" s="38"/>
    </row>
    <row r="928" spans="1:21" s="39" customFormat="1" ht="132.75" x14ac:dyDescent="0.5">
      <c r="A928" s="10">
        <f t="shared" si="188"/>
        <v>807</v>
      </c>
      <c r="B928" s="60" t="s">
        <v>2331</v>
      </c>
      <c r="C928" s="12" t="s">
        <v>2332</v>
      </c>
      <c r="D928" s="10">
        <v>2015</v>
      </c>
      <c r="E928" s="10">
        <v>2022</v>
      </c>
      <c r="F928" s="13">
        <v>6044.58</v>
      </c>
      <c r="G928" s="11">
        <v>0</v>
      </c>
      <c r="H928" s="11">
        <v>0</v>
      </c>
      <c r="I928" s="4">
        <f>J928+K928+L928</f>
        <v>10</v>
      </c>
      <c r="J928" s="11"/>
      <c r="K928" s="11"/>
      <c r="L928" s="11">
        <v>10</v>
      </c>
      <c r="M928" s="11"/>
      <c r="N928" s="38"/>
      <c r="O928" s="38"/>
      <c r="P928" s="38"/>
      <c r="Q928" s="38"/>
      <c r="R928" s="38"/>
      <c r="S928" s="38"/>
      <c r="T928" s="38"/>
      <c r="U928" s="38"/>
    </row>
    <row r="929" spans="1:21" s="39" customFormat="1" ht="41.25" customHeight="1" x14ac:dyDescent="0.5">
      <c r="A929" s="32"/>
      <c r="B929" s="35" t="s">
        <v>533</v>
      </c>
      <c r="C929" s="24"/>
      <c r="D929" s="32"/>
      <c r="E929" s="32"/>
      <c r="F929" s="31">
        <f>SUM(F930:F930)</f>
        <v>440.79</v>
      </c>
      <c r="G929" s="31">
        <f t="shared" ref="G929:M929" si="192">SUM(G930:G930)</f>
        <v>7.0000000000000007E-2</v>
      </c>
      <c r="H929" s="31">
        <f t="shared" si="192"/>
        <v>0</v>
      </c>
      <c r="I929" s="31">
        <f t="shared" si="192"/>
        <v>393.22</v>
      </c>
      <c r="J929" s="31">
        <f t="shared" si="192"/>
        <v>0</v>
      </c>
      <c r="K929" s="31">
        <f t="shared" si="192"/>
        <v>0</v>
      </c>
      <c r="L929" s="31">
        <f t="shared" si="192"/>
        <v>393.22</v>
      </c>
      <c r="M929" s="31">
        <f t="shared" si="192"/>
        <v>0</v>
      </c>
    </row>
    <row r="930" spans="1:21" s="8" customFormat="1" ht="66" x14ac:dyDescent="0.45">
      <c r="A930" s="12">
        <f t="shared" si="188"/>
        <v>808</v>
      </c>
      <c r="B930" s="60" t="s">
        <v>2333</v>
      </c>
      <c r="C930" s="3" t="s">
        <v>2568</v>
      </c>
      <c r="D930" s="10">
        <v>2019</v>
      </c>
      <c r="E930" s="10">
        <v>2020</v>
      </c>
      <c r="F930" s="13">
        <v>440.79</v>
      </c>
      <c r="G930" s="13">
        <v>7.0000000000000007E-2</v>
      </c>
      <c r="H930" s="13">
        <v>0</v>
      </c>
      <c r="I930" s="4">
        <f>J930+K930+L930</f>
        <v>393.22</v>
      </c>
      <c r="J930" s="13"/>
      <c r="K930" s="13"/>
      <c r="L930" s="13">
        <v>393.22</v>
      </c>
      <c r="M930" s="13"/>
      <c r="N930" s="7"/>
      <c r="O930" s="7"/>
      <c r="P930" s="7"/>
      <c r="Q930" s="7"/>
      <c r="R930" s="7"/>
      <c r="S930" s="7"/>
      <c r="T930" s="7"/>
      <c r="U930" s="7"/>
    </row>
    <row r="931" spans="1:21" s="39" customFormat="1" ht="43.5" customHeight="1" x14ac:dyDescent="0.5">
      <c r="A931" s="32"/>
      <c r="B931" s="35" t="s">
        <v>603</v>
      </c>
      <c r="C931" s="24"/>
      <c r="D931" s="32"/>
      <c r="E931" s="32"/>
      <c r="F931" s="31">
        <f>SUM(F932:F940)</f>
        <v>142093.67362000002</v>
      </c>
      <c r="G931" s="31">
        <f t="shared" ref="G931:M931" si="193">SUM(G932:G940)</f>
        <v>1.9279999999999999</v>
      </c>
      <c r="H931" s="31">
        <f t="shared" si="193"/>
        <v>0</v>
      </c>
      <c r="I931" s="31">
        <f t="shared" si="193"/>
        <v>16386.029211666668</v>
      </c>
      <c r="J931" s="31">
        <f t="shared" si="193"/>
        <v>0</v>
      </c>
      <c r="K931" s="31">
        <f t="shared" si="193"/>
        <v>0</v>
      </c>
      <c r="L931" s="31">
        <f t="shared" si="193"/>
        <v>16386.029211666668</v>
      </c>
      <c r="M931" s="31">
        <f t="shared" si="193"/>
        <v>0</v>
      </c>
    </row>
    <row r="932" spans="1:21" s="39" customFormat="1" ht="99.75" x14ac:dyDescent="0.5">
      <c r="A932" s="10">
        <f t="shared" si="188"/>
        <v>809</v>
      </c>
      <c r="B932" s="60" t="s">
        <v>2334</v>
      </c>
      <c r="C932" s="12" t="s">
        <v>2595</v>
      </c>
      <c r="D932" s="10">
        <v>2018</v>
      </c>
      <c r="E932" s="10">
        <v>2021</v>
      </c>
      <c r="F932" s="13">
        <v>9785.1299999999992</v>
      </c>
      <c r="G932" s="11">
        <v>0</v>
      </c>
      <c r="H932" s="11">
        <v>0</v>
      </c>
      <c r="I932" s="4">
        <f t="shared" ref="I932:I940" si="194">J932+K932+L932</f>
        <v>2656.5538416666673</v>
      </c>
      <c r="J932" s="11"/>
      <c r="K932" s="11"/>
      <c r="L932" s="11">
        <v>2656.5538416666673</v>
      </c>
      <c r="M932" s="11"/>
      <c r="N932" s="38"/>
      <c r="O932" s="38"/>
      <c r="P932" s="38"/>
      <c r="Q932" s="38"/>
      <c r="R932" s="38"/>
      <c r="S932" s="38"/>
      <c r="T932" s="38"/>
      <c r="U932" s="38"/>
    </row>
    <row r="933" spans="1:21" s="39" customFormat="1" ht="71.25" customHeight="1" x14ac:dyDescent="0.5">
      <c r="A933" s="10">
        <f t="shared" si="188"/>
        <v>810</v>
      </c>
      <c r="B933" s="60" t="s">
        <v>2335</v>
      </c>
      <c r="C933" s="12" t="s">
        <v>2567</v>
      </c>
      <c r="D933" s="10">
        <v>2014</v>
      </c>
      <c r="E933" s="10">
        <v>2022</v>
      </c>
      <c r="F933" s="13">
        <v>17345.240000000002</v>
      </c>
      <c r="G933" s="11">
        <v>0</v>
      </c>
      <c r="H933" s="11">
        <v>0</v>
      </c>
      <c r="I933" s="4">
        <f t="shared" si="194"/>
        <v>10</v>
      </c>
      <c r="J933" s="11"/>
      <c r="K933" s="11"/>
      <c r="L933" s="11">
        <v>10</v>
      </c>
      <c r="M933" s="11"/>
      <c r="N933" s="38"/>
      <c r="O933" s="38"/>
      <c r="P933" s="38"/>
      <c r="Q933" s="38"/>
      <c r="R933" s="38"/>
      <c r="S933" s="38"/>
      <c r="T933" s="38"/>
      <c r="U933" s="38"/>
    </row>
    <row r="934" spans="1:21" s="39" customFormat="1" ht="99.75" x14ac:dyDescent="0.5">
      <c r="A934" s="10">
        <f t="shared" si="188"/>
        <v>811</v>
      </c>
      <c r="B934" s="60" t="s">
        <v>2336</v>
      </c>
      <c r="C934" s="12" t="s">
        <v>2566</v>
      </c>
      <c r="D934" s="10">
        <v>2015</v>
      </c>
      <c r="E934" s="10">
        <v>2021</v>
      </c>
      <c r="F934" s="13">
        <v>54974.25</v>
      </c>
      <c r="G934" s="11">
        <v>0</v>
      </c>
      <c r="H934" s="11">
        <v>0</v>
      </c>
      <c r="I934" s="4">
        <f t="shared" si="194"/>
        <v>10</v>
      </c>
      <c r="J934" s="11"/>
      <c r="K934" s="11"/>
      <c r="L934" s="11">
        <v>10</v>
      </c>
      <c r="M934" s="11"/>
      <c r="N934" s="38"/>
      <c r="O934" s="38"/>
      <c r="P934" s="38"/>
      <c r="Q934" s="38"/>
      <c r="R934" s="38"/>
      <c r="S934" s="38"/>
      <c r="T934" s="38"/>
      <c r="U934" s="38"/>
    </row>
    <row r="935" spans="1:21" s="39" customFormat="1" ht="165.75" x14ac:dyDescent="0.5">
      <c r="A935" s="2">
        <f t="shared" si="188"/>
        <v>812</v>
      </c>
      <c r="B935" s="60" t="s">
        <v>2337</v>
      </c>
      <c r="C935" s="12" t="s">
        <v>2596</v>
      </c>
      <c r="D935" s="10">
        <v>2014</v>
      </c>
      <c r="E935" s="10">
        <v>2020</v>
      </c>
      <c r="F935" s="13">
        <v>21155.873620000002</v>
      </c>
      <c r="G935" s="11">
        <v>0</v>
      </c>
      <c r="H935" s="11">
        <v>0</v>
      </c>
      <c r="I935" s="4">
        <f t="shared" si="194"/>
        <v>2872.83</v>
      </c>
      <c r="J935" s="11"/>
      <c r="K935" s="11"/>
      <c r="L935" s="11">
        <v>2872.83</v>
      </c>
      <c r="M935" s="11"/>
      <c r="N935" s="38"/>
      <c r="O935" s="38"/>
      <c r="P935" s="38"/>
      <c r="Q935" s="38"/>
      <c r="R935" s="38"/>
      <c r="S935" s="38"/>
      <c r="T935" s="38"/>
      <c r="U935" s="38"/>
    </row>
    <row r="936" spans="1:21" s="39" customFormat="1" ht="132.75" x14ac:dyDescent="0.5">
      <c r="A936" s="10">
        <f t="shared" si="188"/>
        <v>813</v>
      </c>
      <c r="B936" s="60" t="s">
        <v>2338</v>
      </c>
      <c r="C936" s="12" t="s">
        <v>2339</v>
      </c>
      <c r="D936" s="10">
        <v>2014</v>
      </c>
      <c r="E936" s="10">
        <v>2023</v>
      </c>
      <c r="F936" s="13">
        <v>5048.24</v>
      </c>
      <c r="G936" s="11">
        <v>0</v>
      </c>
      <c r="H936" s="11">
        <v>0</v>
      </c>
      <c r="I936" s="4">
        <f t="shared" si="194"/>
        <v>10</v>
      </c>
      <c r="J936" s="11"/>
      <c r="K936" s="11"/>
      <c r="L936" s="11">
        <v>10</v>
      </c>
      <c r="M936" s="11"/>
      <c r="N936" s="38"/>
      <c r="O936" s="38"/>
      <c r="P936" s="38"/>
      <c r="Q936" s="38"/>
      <c r="R936" s="38"/>
      <c r="S936" s="38"/>
      <c r="T936" s="38"/>
      <c r="U936" s="38"/>
    </row>
    <row r="937" spans="1:21" s="39" customFormat="1" ht="99.75" x14ac:dyDescent="0.5">
      <c r="A937" s="10">
        <f t="shared" si="188"/>
        <v>814</v>
      </c>
      <c r="B937" s="60" t="s">
        <v>2340</v>
      </c>
      <c r="C937" s="12" t="s">
        <v>2341</v>
      </c>
      <c r="D937" s="10">
        <v>2014</v>
      </c>
      <c r="E937" s="10">
        <v>2020</v>
      </c>
      <c r="F937" s="13">
        <v>17978.05</v>
      </c>
      <c r="G937" s="11">
        <v>1.9279999999999999</v>
      </c>
      <c r="H937" s="11">
        <v>0</v>
      </c>
      <c r="I937" s="4">
        <f t="shared" si="194"/>
        <v>10155.700000000001</v>
      </c>
      <c r="J937" s="11"/>
      <c r="K937" s="11"/>
      <c r="L937" s="11">
        <v>10155.700000000001</v>
      </c>
      <c r="M937" s="11"/>
      <c r="N937" s="38"/>
      <c r="O937" s="38"/>
      <c r="P937" s="38"/>
      <c r="Q937" s="38"/>
      <c r="R937" s="38"/>
      <c r="S937" s="38"/>
      <c r="T937" s="38"/>
      <c r="U937" s="38"/>
    </row>
    <row r="938" spans="1:21" s="39" customFormat="1" ht="132.75" x14ac:dyDescent="0.5">
      <c r="A938" s="10">
        <f t="shared" si="188"/>
        <v>815</v>
      </c>
      <c r="B938" s="60" t="s">
        <v>2342</v>
      </c>
      <c r="C938" s="12" t="s">
        <v>2343</v>
      </c>
      <c r="D938" s="10">
        <v>2015</v>
      </c>
      <c r="E938" s="10">
        <v>2021</v>
      </c>
      <c r="F938" s="13">
        <v>1760.4299999999998</v>
      </c>
      <c r="G938" s="11">
        <v>0</v>
      </c>
      <c r="H938" s="11">
        <v>0</v>
      </c>
      <c r="I938" s="4">
        <f t="shared" si="194"/>
        <v>26.885370000000002</v>
      </c>
      <c r="J938" s="11"/>
      <c r="K938" s="11"/>
      <c r="L938" s="11">
        <v>26.885370000000002</v>
      </c>
      <c r="M938" s="11"/>
      <c r="N938" s="38"/>
      <c r="O938" s="38"/>
      <c r="P938" s="38"/>
      <c r="Q938" s="38"/>
      <c r="R938" s="38"/>
      <c r="S938" s="38"/>
      <c r="T938" s="38"/>
      <c r="U938" s="38"/>
    </row>
    <row r="939" spans="1:21" s="39" customFormat="1" ht="99.75" x14ac:dyDescent="0.5">
      <c r="A939" s="10">
        <f t="shared" si="188"/>
        <v>816</v>
      </c>
      <c r="B939" s="60" t="s">
        <v>2344</v>
      </c>
      <c r="C939" s="12" t="s">
        <v>2565</v>
      </c>
      <c r="D939" s="10">
        <v>2014</v>
      </c>
      <c r="E939" s="10">
        <v>2021</v>
      </c>
      <c r="F939" s="13">
        <v>1141.0999999999999</v>
      </c>
      <c r="G939" s="11">
        <v>0</v>
      </c>
      <c r="H939" s="11">
        <v>0</v>
      </c>
      <c r="I939" s="4">
        <f t="shared" si="194"/>
        <v>10</v>
      </c>
      <c r="J939" s="11"/>
      <c r="K939" s="11"/>
      <c r="L939" s="11">
        <v>10</v>
      </c>
      <c r="M939" s="11"/>
      <c r="N939" s="38"/>
      <c r="O939" s="38"/>
      <c r="P939" s="38"/>
      <c r="Q939" s="38"/>
      <c r="R939" s="38"/>
      <c r="S939" s="38"/>
      <c r="T939" s="38"/>
      <c r="U939" s="38"/>
    </row>
    <row r="940" spans="1:21" s="39" customFormat="1" ht="99.75" x14ac:dyDescent="0.5">
      <c r="A940" s="10">
        <f t="shared" si="188"/>
        <v>817</v>
      </c>
      <c r="B940" s="60" t="s">
        <v>2345</v>
      </c>
      <c r="C940" s="12" t="s">
        <v>2597</v>
      </c>
      <c r="D940" s="10">
        <v>2020</v>
      </c>
      <c r="E940" s="10">
        <v>2021</v>
      </c>
      <c r="F940" s="13">
        <v>12905.36</v>
      </c>
      <c r="G940" s="11">
        <v>0</v>
      </c>
      <c r="H940" s="11">
        <v>0</v>
      </c>
      <c r="I940" s="4">
        <f t="shared" si="194"/>
        <v>634.05999999999995</v>
      </c>
      <c r="J940" s="11"/>
      <c r="K940" s="11"/>
      <c r="L940" s="11">
        <v>634.05999999999995</v>
      </c>
      <c r="M940" s="11"/>
      <c r="N940" s="38"/>
      <c r="O940" s="38"/>
      <c r="P940" s="38"/>
      <c r="Q940" s="38"/>
      <c r="R940" s="38"/>
      <c r="S940" s="38"/>
      <c r="T940" s="38"/>
      <c r="U940" s="38"/>
    </row>
    <row r="941" spans="1:21" s="39" customFormat="1" ht="45" customHeight="1" x14ac:dyDescent="0.5">
      <c r="A941" s="32"/>
      <c r="B941" s="35" t="s">
        <v>666</v>
      </c>
      <c r="C941" s="24"/>
      <c r="D941" s="32"/>
      <c r="E941" s="32"/>
      <c r="F941" s="31">
        <f>SUM(F942)</f>
        <v>7322.0818200000003</v>
      </c>
      <c r="G941" s="31">
        <f t="shared" ref="G941:M941" si="195">SUM(G942)</f>
        <v>0</v>
      </c>
      <c r="H941" s="31">
        <f t="shared" si="195"/>
        <v>0</v>
      </c>
      <c r="I941" s="31">
        <f t="shared" si="195"/>
        <v>6468.46</v>
      </c>
      <c r="J941" s="31">
        <f t="shared" si="195"/>
        <v>0</v>
      </c>
      <c r="K941" s="31">
        <f t="shared" si="195"/>
        <v>0</v>
      </c>
      <c r="L941" s="31">
        <f t="shared" si="195"/>
        <v>6468.46</v>
      </c>
      <c r="M941" s="31">
        <f t="shared" si="195"/>
        <v>0</v>
      </c>
    </row>
    <row r="942" spans="1:21" s="39" customFormat="1" ht="66.75" x14ac:dyDescent="0.5">
      <c r="A942" s="10">
        <f t="shared" si="188"/>
        <v>818</v>
      </c>
      <c r="B942" s="60" t="s">
        <v>2346</v>
      </c>
      <c r="C942" s="12" t="s">
        <v>2347</v>
      </c>
      <c r="D942" s="10">
        <v>2018</v>
      </c>
      <c r="E942" s="10">
        <v>2020</v>
      </c>
      <c r="F942" s="13">
        <v>7322.0818200000003</v>
      </c>
      <c r="G942" s="11">
        <v>0</v>
      </c>
      <c r="H942" s="11">
        <v>0</v>
      </c>
      <c r="I942" s="4">
        <f>J942+K942+L942</f>
        <v>6468.46</v>
      </c>
      <c r="J942" s="11"/>
      <c r="K942" s="11"/>
      <c r="L942" s="4">
        <v>6468.46</v>
      </c>
      <c r="M942" s="11"/>
      <c r="N942" s="38"/>
      <c r="O942" s="38"/>
      <c r="P942" s="38"/>
      <c r="Q942" s="38"/>
      <c r="R942" s="38"/>
      <c r="S942" s="38"/>
      <c r="T942" s="38"/>
      <c r="U942" s="38"/>
    </row>
    <row r="943" spans="1:21" s="39" customFormat="1" ht="41.25" customHeight="1" x14ac:dyDescent="0.5">
      <c r="A943" s="32"/>
      <c r="B943" s="35" t="s">
        <v>691</v>
      </c>
      <c r="C943" s="24"/>
      <c r="D943" s="32"/>
      <c r="E943" s="32"/>
      <c r="F943" s="31">
        <f>SUM(F944:F949)</f>
        <v>53210.59</v>
      </c>
      <c r="G943" s="31">
        <f t="shared" ref="G943:M943" si="196">SUM(G944:G949)</f>
        <v>5.149</v>
      </c>
      <c r="H943" s="31">
        <f t="shared" si="196"/>
        <v>3.5799999999999996</v>
      </c>
      <c r="I943" s="31">
        <f t="shared" si="196"/>
        <v>19497.260000000002</v>
      </c>
      <c r="J943" s="31">
        <f t="shared" si="196"/>
        <v>0</v>
      </c>
      <c r="K943" s="31">
        <f t="shared" si="196"/>
        <v>0</v>
      </c>
      <c r="L943" s="31">
        <f t="shared" si="196"/>
        <v>19497.260000000002</v>
      </c>
      <c r="M943" s="31">
        <f t="shared" si="196"/>
        <v>0</v>
      </c>
    </row>
    <row r="944" spans="1:21" s="39" customFormat="1" ht="99.75" x14ac:dyDescent="0.5">
      <c r="A944" s="10">
        <f t="shared" si="188"/>
        <v>819</v>
      </c>
      <c r="B944" s="60" t="s">
        <v>2348</v>
      </c>
      <c r="C944" s="12" t="s">
        <v>2564</v>
      </c>
      <c r="D944" s="10">
        <v>2019</v>
      </c>
      <c r="E944" s="10">
        <v>2020</v>
      </c>
      <c r="F944" s="13">
        <v>24251.7</v>
      </c>
      <c r="G944" s="11">
        <v>3</v>
      </c>
      <c r="H944" s="11">
        <v>2</v>
      </c>
      <c r="I944" s="4">
        <f t="shared" ref="I944:I949" si="197">J944+K944+L944</f>
        <v>8485.25</v>
      </c>
      <c r="J944" s="11"/>
      <c r="K944" s="11"/>
      <c r="L944" s="11">
        <v>8485.25</v>
      </c>
      <c r="M944" s="11"/>
      <c r="N944" s="38"/>
      <c r="O944" s="38"/>
      <c r="P944" s="38"/>
      <c r="Q944" s="38"/>
      <c r="R944" s="38"/>
      <c r="S944" s="38"/>
      <c r="T944" s="38"/>
      <c r="U944" s="38"/>
    </row>
    <row r="945" spans="1:21" s="39" customFormat="1" ht="78.75" customHeight="1" x14ac:dyDescent="0.5">
      <c r="A945" s="10">
        <f t="shared" si="188"/>
        <v>820</v>
      </c>
      <c r="B945" s="60" t="s">
        <v>2349</v>
      </c>
      <c r="C945" s="12" t="s">
        <v>2563</v>
      </c>
      <c r="D945" s="10">
        <v>2015</v>
      </c>
      <c r="E945" s="10">
        <v>2021</v>
      </c>
      <c r="F945" s="13">
        <v>1400</v>
      </c>
      <c r="G945" s="11">
        <v>0</v>
      </c>
      <c r="H945" s="11">
        <v>0</v>
      </c>
      <c r="I945" s="4">
        <f t="shared" si="197"/>
        <v>10</v>
      </c>
      <c r="J945" s="11"/>
      <c r="K945" s="11"/>
      <c r="L945" s="11">
        <v>10</v>
      </c>
      <c r="M945" s="11"/>
      <c r="N945" s="38"/>
      <c r="O945" s="38"/>
      <c r="P945" s="38"/>
      <c r="Q945" s="38"/>
      <c r="R945" s="38"/>
      <c r="S945" s="38"/>
      <c r="T945" s="38"/>
      <c r="U945" s="38"/>
    </row>
    <row r="946" spans="1:21" s="39" customFormat="1" ht="99.75" x14ac:dyDescent="0.5">
      <c r="A946" s="10">
        <f t="shared" si="188"/>
        <v>821</v>
      </c>
      <c r="B946" s="60" t="s">
        <v>2350</v>
      </c>
      <c r="C946" s="12" t="s">
        <v>2562</v>
      </c>
      <c r="D946" s="10">
        <v>2015</v>
      </c>
      <c r="E946" s="10">
        <v>2020</v>
      </c>
      <c r="F946" s="13">
        <v>7737.74</v>
      </c>
      <c r="G946" s="11">
        <v>0.72899999999999998</v>
      </c>
      <c r="H946" s="11">
        <v>0</v>
      </c>
      <c r="I946" s="4">
        <f t="shared" si="197"/>
        <v>2730.0899999999997</v>
      </c>
      <c r="J946" s="11"/>
      <c r="K946" s="11"/>
      <c r="L946" s="11">
        <v>2730.0899999999997</v>
      </c>
      <c r="M946" s="11"/>
      <c r="N946" s="38"/>
      <c r="O946" s="38"/>
      <c r="P946" s="38"/>
      <c r="Q946" s="38"/>
      <c r="R946" s="38"/>
      <c r="S946" s="38"/>
      <c r="T946" s="38"/>
      <c r="U946" s="38"/>
    </row>
    <row r="947" spans="1:21" s="39" customFormat="1" ht="69.75" customHeight="1" x14ac:dyDescent="0.5">
      <c r="A947" s="10">
        <f t="shared" si="188"/>
        <v>822</v>
      </c>
      <c r="B947" s="60" t="s">
        <v>2884</v>
      </c>
      <c r="C947" s="12" t="s">
        <v>2351</v>
      </c>
      <c r="D947" s="10">
        <v>2019</v>
      </c>
      <c r="E947" s="10">
        <v>2020</v>
      </c>
      <c r="F947" s="13">
        <v>6684.49</v>
      </c>
      <c r="G947" s="11">
        <v>0.7</v>
      </c>
      <c r="H947" s="11">
        <v>1.26</v>
      </c>
      <c r="I947" s="4">
        <f t="shared" si="197"/>
        <v>6684.25</v>
      </c>
      <c r="J947" s="11"/>
      <c r="K947" s="11"/>
      <c r="L947" s="11">
        <v>6684.25</v>
      </c>
      <c r="M947" s="11"/>
      <c r="N947" s="38"/>
      <c r="O947" s="38"/>
      <c r="P947" s="38"/>
      <c r="Q947" s="38"/>
      <c r="R947" s="38"/>
      <c r="S947" s="38"/>
      <c r="T947" s="38"/>
      <c r="U947" s="38"/>
    </row>
    <row r="948" spans="1:21" s="39" customFormat="1" ht="132.75" x14ac:dyDescent="0.5">
      <c r="A948" s="10">
        <f t="shared" si="188"/>
        <v>823</v>
      </c>
      <c r="B948" s="60" t="s">
        <v>2352</v>
      </c>
      <c r="C948" s="12" t="s">
        <v>2353</v>
      </c>
      <c r="D948" s="10">
        <v>2020</v>
      </c>
      <c r="E948" s="10">
        <v>2021</v>
      </c>
      <c r="F948" s="13">
        <v>5002.16</v>
      </c>
      <c r="G948" s="11">
        <v>0</v>
      </c>
      <c r="H948" s="11">
        <v>0</v>
      </c>
      <c r="I948" s="4">
        <f t="shared" si="197"/>
        <v>421.88</v>
      </c>
      <c r="J948" s="11"/>
      <c r="K948" s="11"/>
      <c r="L948" s="11">
        <v>421.88</v>
      </c>
      <c r="M948" s="11"/>
      <c r="N948" s="38"/>
      <c r="O948" s="38"/>
      <c r="P948" s="38"/>
      <c r="Q948" s="38"/>
      <c r="R948" s="38"/>
      <c r="S948" s="38"/>
      <c r="T948" s="38"/>
      <c r="U948" s="38"/>
    </row>
    <row r="949" spans="1:21" s="39" customFormat="1" ht="66.75" x14ac:dyDescent="0.5">
      <c r="A949" s="10">
        <f t="shared" si="188"/>
        <v>824</v>
      </c>
      <c r="B949" s="60" t="s">
        <v>2354</v>
      </c>
      <c r="C949" s="12" t="s">
        <v>2355</v>
      </c>
      <c r="D949" s="10">
        <v>2020</v>
      </c>
      <c r="E949" s="10">
        <v>2020</v>
      </c>
      <c r="F949" s="13">
        <v>8134.5</v>
      </c>
      <c r="G949" s="11">
        <v>0.72</v>
      </c>
      <c r="H949" s="11">
        <v>0.32</v>
      </c>
      <c r="I949" s="4">
        <f t="shared" si="197"/>
        <v>1165.79</v>
      </c>
      <c r="J949" s="11"/>
      <c r="K949" s="11"/>
      <c r="L949" s="11">
        <v>1165.79</v>
      </c>
      <c r="M949" s="11"/>
      <c r="N949" s="38"/>
      <c r="O949" s="38"/>
      <c r="P949" s="38"/>
      <c r="Q949" s="38"/>
      <c r="R949" s="38"/>
      <c r="S949" s="38"/>
      <c r="T949" s="38"/>
      <c r="U949" s="38"/>
    </row>
    <row r="950" spans="1:21" s="39" customFormat="1" ht="45" customHeight="1" x14ac:dyDescent="0.5">
      <c r="A950" s="32"/>
      <c r="B950" s="35" t="s">
        <v>719</v>
      </c>
      <c r="C950" s="24"/>
      <c r="D950" s="32"/>
      <c r="E950" s="32"/>
      <c r="F950" s="31">
        <f t="shared" ref="F950:M950" si="198">SUM(F951:F951)</f>
        <v>13889.85</v>
      </c>
      <c r="G950" s="31">
        <f t="shared" si="198"/>
        <v>0</v>
      </c>
      <c r="H950" s="31">
        <f t="shared" si="198"/>
        <v>0</v>
      </c>
      <c r="I950" s="31">
        <f t="shared" si="198"/>
        <v>10</v>
      </c>
      <c r="J950" s="31">
        <f t="shared" si="198"/>
        <v>0</v>
      </c>
      <c r="K950" s="31">
        <f t="shared" si="198"/>
        <v>0</v>
      </c>
      <c r="L950" s="31">
        <f t="shared" si="198"/>
        <v>10</v>
      </c>
      <c r="M950" s="31">
        <f t="shared" si="198"/>
        <v>0</v>
      </c>
    </row>
    <row r="951" spans="1:21" s="8" customFormat="1" ht="165" x14ac:dyDescent="0.45">
      <c r="A951" s="12">
        <f t="shared" si="188"/>
        <v>825</v>
      </c>
      <c r="B951" s="60" t="s">
        <v>2356</v>
      </c>
      <c r="C951" s="3" t="s">
        <v>2530</v>
      </c>
      <c r="D951" s="10">
        <v>2015</v>
      </c>
      <c r="E951" s="10">
        <v>2022</v>
      </c>
      <c r="F951" s="13">
        <v>13889.85</v>
      </c>
      <c r="G951" s="13">
        <v>0</v>
      </c>
      <c r="H951" s="13">
        <v>0</v>
      </c>
      <c r="I951" s="4">
        <f>J951+K951+L951</f>
        <v>10</v>
      </c>
      <c r="J951" s="13"/>
      <c r="K951" s="13"/>
      <c r="L951" s="4">
        <v>10</v>
      </c>
      <c r="M951" s="13"/>
      <c r="N951" s="7"/>
      <c r="O951" s="7"/>
      <c r="P951" s="7"/>
      <c r="Q951" s="7"/>
      <c r="R951" s="7"/>
      <c r="S951" s="7"/>
      <c r="T951" s="7"/>
      <c r="U951" s="7"/>
    </row>
    <row r="952" spans="1:21" s="39" customFormat="1" ht="51" customHeight="1" x14ac:dyDescent="0.5">
      <c r="A952" s="32"/>
      <c r="B952" s="35" t="s">
        <v>745</v>
      </c>
      <c r="C952" s="24"/>
      <c r="D952" s="32"/>
      <c r="E952" s="32"/>
      <c r="F952" s="31">
        <f>SUM(F953:F954)</f>
        <v>79119.210000000006</v>
      </c>
      <c r="G952" s="31">
        <f t="shared" ref="G952:M952" si="199">SUM(G953:G954)</f>
        <v>0</v>
      </c>
      <c r="H952" s="31">
        <f t="shared" si="199"/>
        <v>0</v>
      </c>
      <c r="I952" s="31">
        <f t="shared" si="199"/>
        <v>674.58530000000007</v>
      </c>
      <c r="J952" s="31">
        <f t="shared" si="199"/>
        <v>0</v>
      </c>
      <c r="K952" s="31">
        <f t="shared" si="199"/>
        <v>0</v>
      </c>
      <c r="L952" s="31">
        <f t="shared" si="199"/>
        <v>674.58530000000007</v>
      </c>
      <c r="M952" s="31">
        <f t="shared" si="199"/>
        <v>0</v>
      </c>
    </row>
    <row r="953" spans="1:21" s="39" customFormat="1" ht="99.75" x14ac:dyDescent="0.5">
      <c r="A953" s="10">
        <f t="shared" si="188"/>
        <v>826</v>
      </c>
      <c r="B953" s="60" t="s">
        <v>2357</v>
      </c>
      <c r="C953" s="12" t="s">
        <v>2598</v>
      </c>
      <c r="D953" s="10">
        <v>2017</v>
      </c>
      <c r="E953" s="10">
        <v>2022</v>
      </c>
      <c r="F953" s="13">
        <v>69848.98000000001</v>
      </c>
      <c r="G953" s="11">
        <v>0</v>
      </c>
      <c r="H953" s="11">
        <v>0</v>
      </c>
      <c r="I953" s="4">
        <f>J953+K953+L953</f>
        <v>547.55464000000006</v>
      </c>
      <c r="J953" s="11"/>
      <c r="K953" s="11"/>
      <c r="L953" s="11">
        <v>547.55464000000006</v>
      </c>
      <c r="M953" s="11"/>
      <c r="N953" s="38"/>
      <c r="O953" s="38"/>
      <c r="P953" s="38"/>
      <c r="Q953" s="38"/>
      <c r="R953" s="38"/>
      <c r="S953" s="38"/>
      <c r="T953" s="38"/>
      <c r="U953" s="38"/>
    </row>
    <row r="954" spans="1:21" s="39" customFormat="1" ht="99.75" x14ac:dyDescent="0.5">
      <c r="A954" s="10">
        <f t="shared" si="188"/>
        <v>827</v>
      </c>
      <c r="B954" s="60" t="s">
        <v>2358</v>
      </c>
      <c r="C954" s="12" t="s">
        <v>2561</v>
      </c>
      <c r="D954" s="10">
        <v>2016</v>
      </c>
      <c r="E954" s="10">
        <v>2021</v>
      </c>
      <c r="F954" s="13">
        <v>9270.23</v>
      </c>
      <c r="G954" s="11">
        <v>0</v>
      </c>
      <c r="H954" s="11">
        <v>0</v>
      </c>
      <c r="I954" s="4">
        <f>J954+K954+L954</f>
        <v>127.03066000000001</v>
      </c>
      <c r="J954" s="11"/>
      <c r="K954" s="11"/>
      <c r="L954" s="11">
        <v>127.03066000000001</v>
      </c>
      <c r="M954" s="11"/>
      <c r="N954" s="38"/>
      <c r="O954" s="38"/>
      <c r="P954" s="38"/>
      <c r="Q954" s="38"/>
      <c r="R954" s="38"/>
      <c r="S954" s="38"/>
      <c r="T954" s="38"/>
      <c r="U954" s="38"/>
    </row>
    <row r="955" spans="1:21" s="39" customFormat="1" ht="39.75" customHeight="1" x14ac:dyDescent="0.5">
      <c r="A955" s="32"/>
      <c r="B955" s="35" t="s">
        <v>466</v>
      </c>
      <c r="C955" s="24"/>
      <c r="D955" s="32"/>
      <c r="E955" s="32"/>
      <c r="F955" s="31">
        <f>SUM(F956:F962)</f>
        <v>139541.98381000001</v>
      </c>
      <c r="G955" s="31">
        <f t="shared" ref="G955:M955" si="200">SUM(G956:G962)</f>
        <v>5.1400000000000006</v>
      </c>
      <c r="H955" s="31">
        <f t="shared" si="200"/>
        <v>0</v>
      </c>
      <c r="I955" s="31">
        <f t="shared" si="200"/>
        <v>83063.525139999998</v>
      </c>
      <c r="J955" s="31">
        <f t="shared" si="200"/>
        <v>0</v>
      </c>
      <c r="K955" s="31">
        <f t="shared" si="200"/>
        <v>0</v>
      </c>
      <c r="L955" s="31">
        <f t="shared" si="200"/>
        <v>83063.525139999998</v>
      </c>
      <c r="M955" s="31">
        <f t="shared" si="200"/>
        <v>0</v>
      </c>
    </row>
    <row r="956" spans="1:21" s="39" customFormat="1" ht="99.75" x14ac:dyDescent="0.5">
      <c r="A956" s="10">
        <f t="shared" si="188"/>
        <v>828</v>
      </c>
      <c r="B956" s="60" t="s">
        <v>2359</v>
      </c>
      <c r="C956" s="12" t="s">
        <v>2560</v>
      </c>
      <c r="D956" s="10">
        <v>2016</v>
      </c>
      <c r="E956" s="10">
        <v>2021</v>
      </c>
      <c r="F956" s="13">
        <f>16808.26+5773.35</f>
        <v>22581.61</v>
      </c>
      <c r="G956" s="11">
        <v>0</v>
      </c>
      <c r="H956" s="11">
        <v>0</v>
      </c>
      <c r="I956" s="4">
        <f t="shared" ref="I956:I962" si="201">J956+K956+L956</f>
        <v>10</v>
      </c>
      <c r="J956" s="11"/>
      <c r="K956" s="11"/>
      <c r="L956" s="11">
        <v>10</v>
      </c>
      <c r="M956" s="11"/>
      <c r="N956" s="38"/>
      <c r="O956" s="38"/>
      <c r="P956" s="38"/>
      <c r="Q956" s="38"/>
      <c r="R956" s="38"/>
      <c r="S956" s="38"/>
      <c r="T956" s="38"/>
      <c r="U956" s="38"/>
    </row>
    <row r="957" spans="1:21" s="39" customFormat="1" ht="66.75" x14ac:dyDescent="0.5">
      <c r="A957" s="10">
        <f t="shared" si="188"/>
        <v>829</v>
      </c>
      <c r="B957" s="60" t="s">
        <v>2360</v>
      </c>
      <c r="C957" s="12" t="s">
        <v>2361</v>
      </c>
      <c r="D957" s="10" t="s">
        <v>2362</v>
      </c>
      <c r="E957" s="10">
        <v>2021</v>
      </c>
      <c r="F957" s="13">
        <v>5022.4299999999994</v>
      </c>
      <c r="G957" s="11">
        <v>0</v>
      </c>
      <c r="H957" s="11">
        <v>0</v>
      </c>
      <c r="I957" s="4">
        <f t="shared" si="201"/>
        <v>98.642240000000001</v>
      </c>
      <c r="J957" s="11"/>
      <c r="K957" s="11"/>
      <c r="L957" s="11">
        <v>98.642240000000001</v>
      </c>
      <c r="M957" s="11"/>
      <c r="N957" s="38"/>
      <c r="O957" s="38"/>
      <c r="P957" s="38"/>
      <c r="Q957" s="38"/>
      <c r="R957" s="38"/>
      <c r="S957" s="38"/>
      <c r="T957" s="38"/>
      <c r="U957" s="38"/>
    </row>
    <row r="958" spans="1:21" s="39" customFormat="1" ht="99.75" x14ac:dyDescent="0.5">
      <c r="A958" s="10">
        <f t="shared" si="188"/>
        <v>830</v>
      </c>
      <c r="B958" s="60" t="s">
        <v>2885</v>
      </c>
      <c r="C958" s="12" t="s">
        <v>2363</v>
      </c>
      <c r="D958" s="10" t="s">
        <v>2292</v>
      </c>
      <c r="E958" s="10">
        <v>2020</v>
      </c>
      <c r="F958" s="13">
        <v>29818.12</v>
      </c>
      <c r="G958" s="11">
        <v>2.8</v>
      </c>
      <c r="H958" s="11">
        <v>0</v>
      </c>
      <c r="I958" s="4">
        <f t="shared" si="201"/>
        <v>29243.02</v>
      </c>
      <c r="J958" s="11"/>
      <c r="K958" s="11"/>
      <c r="L958" s="11">
        <v>29243.02</v>
      </c>
      <c r="M958" s="11"/>
      <c r="N958" s="38"/>
      <c r="O958" s="38"/>
      <c r="P958" s="38"/>
      <c r="Q958" s="38"/>
      <c r="R958" s="38"/>
      <c r="S958" s="38"/>
      <c r="T958" s="38"/>
      <c r="U958" s="38"/>
    </row>
    <row r="959" spans="1:21" s="39" customFormat="1" ht="66.75" x14ac:dyDescent="0.5">
      <c r="A959" s="2">
        <f t="shared" si="188"/>
        <v>831</v>
      </c>
      <c r="B959" s="60" t="s">
        <v>2364</v>
      </c>
      <c r="C959" s="12" t="s">
        <v>2365</v>
      </c>
      <c r="D959" s="10" t="s">
        <v>2292</v>
      </c>
      <c r="E959" s="10">
        <v>2020</v>
      </c>
      <c r="F959" s="13">
        <v>66075.423810000008</v>
      </c>
      <c r="G959" s="11">
        <v>0</v>
      </c>
      <c r="H959" s="11">
        <v>0</v>
      </c>
      <c r="I959" s="4">
        <f t="shared" si="201"/>
        <v>37668.352900000005</v>
      </c>
      <c r="J959" s="11"/>
      <c r="K959" s="11"/>
      <c r="L959" s="11">
        <v>37668.352900000005</v>
      </c>
      <c r="M959" s="11"/>
      <c r="N959" s="38"/>
      <c r="O959" s="38"/>
      <c r="P959" s="38"/>
      <c r="Q959" s="38"/>
      <c r="R959" s="38"/>
      <c r="S959" s="38"/>
      <c r="T959" s="38"/>
      <c r="U959" s="38"/>
    </row>
    <row r="960" spans="1:21" s="39" customFormat="1" ht="99.75" x14ac:dyDescent="0.5">
      <c r="A960" s="10">
        <f t="shared" si="188"/>
        <v>832</v>
      </c>
      <c r="B960" s="60" t="s">
        <v>2886</v>
      </c>
      <c r="C960" s="12" t="s">
        <v>2366</v>
      </c>
      <c r="D960" s="10">
        <v>2019</v>
      </c>
      <c r="E960" s="10">
        <v>2020</v>
      </c>
      <c r="F960" s="13">
        <v>4422.9399999999996</v>
      </c>
      <c r="G960" s="11">
        <v>0.7</v>
      </c>
      <c r="H960" s="11">
        <v>0</v>
      </c>
      <c r="I960" s="4">
        <f t="shared" si="201"/>
        <v>4422.05</v>
      </c>
      <c r="J960" s="11"/>
      <c r="K960" s="11"/>
      <c r="L960" s="11">
        <v>4422.05</v>
      </c>
      <c r="M960" s="11"/>
      <c r="N960" s="38"/>
      <c r="O960" s="38"/>
      <c r="P960" s="38"/>
      <c r="Q960" s="38"/>
      <c r="R960" s="38"/>
      <c r="S960" s="38"/>
      <c r="T960" s="38"/>
      <c r="U960" s="38"/>
    </row>
    <row r="961" spans="1:21" s="39" customFormat="1" ht="66.75" x14ac:dyDescent="0.5">
      <c r="A961" s="10">
        <f t="shared" si="188"/>
        <v>833</v>
      </c>
      <c r="B961" s="60" t="s">
        <v>2887</v>
      </c>
      <c r="C961" s="12" t="s">
        <v>2367</v>
      </c>
      <c r="D961" s="10">
        <v>2020</v>
      </c>
      <c r="E961" s="10">
        <v>2020</v>
      </c>
      <c r="F961" s="13">
        <v>9111.8700000000008</v>
      </c>
      <c r="G961" s="11">
        <v>1.2</v>
      </c>
      <c r="H961" s="11">
        <v>0</v>
      </c>
      <c r="I961" s="4">
        <f t="shared" si="201"/>
        <v>9111.8700000000008</v>
      </c>
      <c r="J961" s="11"/>
      <c r="K961" s="11"/>
      <c r="L961" s="11">
        <v>9111.8700000000008</v>
      </c>
      <c r="M961" s="11"/>
      <c r="N961" s="38"/>
      <c r="O961" s="38"/>
      <c r="P961" s="38"/>
      <c r="Q961" s="38"/>
      <c r="R961" s="38"/>
      <c r="S961" s="38"/>
      <c r="T961" s="38"/>
      <c r="U961" s="38"/>
    </row>
    <row r="962" spans="1:21" s="39" customFormat="1" ht="132.75" x14ac:dyDescent="0.5">
      <c r="A962" s="10">
        <f t="shared" si="188"/>
        <v>834</v>
      </c>
      <c r="B962" s="60" t="s">
        <v>2368</v>
      </c>
      <c r="C962" s="12" t="s">
        <v>2369</v>
      </c>
      <c r="D962" s="10">
        <v>2020</v>
      </c>
      <c r="E962" s="10">
        <v>2020</v>
      </c>
      <c r="F962" s="11">
        <v>2509.59</v>
      </c>
      <c r="G962" s="11">
        <v>0.44</v>
      </c>
      <c r="H962" s="11">
        <v>0</v>
      </c>
      <c r="I962" s="4">
        <f t="shared" si="201"/>
        <v>2509.59</v>
      </c>
      <c r="J962" s="11"/>
      <c r="K962" s="11"/>
      <c r="L962" s="11">
        <v>2509.59</v>
      </c>
      <c r="M962" s="11"/>
      <c r="N962" s="38"/>
      <c r="O962" s="38"/>
      <c r="P962" s="38"/>
      <c r="Q962" s="38"/>
      <c r="R962" s="38"/>
      <c r="S962" s="38"/>
      <c r="T962" s="38"/>
      <c r="U962" s="38"/>
    </row>
    <row r="963" spans="1:21" s="39" customFormat="1" ht="48.75" customHeight="1" x14ac:dyDescent="0.5">
      <c r="A963" s="32"/>
      <c r="B963" s="35" t="s">
        <v>762</v>
      </c>
      <c r="C963" s="24"/>
      <c r="D963" s="32"/>
      <c r="E963" s="32"/>
      <c r="F963" s="31">
        <f>SUM(F964:F966)</f>
        <v>22901.510000000002</v>
      </c>
      <c r="G963" s="31">
        <f t="shared" ref="G963:M963" si="202">SUM(G964:G966)</f>
        <v>0</v>
      </c>
      <c r="H963" s="31">
        <f t="shared" si="202"/>
        <v>0</v>
      </c>
      <c r="I963" s="31">
        <f t="shared" si="202"/>
        <v>2671.96</v>
      </c>
      <c r="J963" s="31">
        <f t="shared" si="202"/>
        <v>0</v>
      </c>
      <c r="K963" s="31">
        <f t="shared" si="202"/>
        <v>0</v>
      </c>
      <c r="L963" s="31">
        <f t="shared" si="202"/>
        <v>2671.96</v>
      </c>
      <c r="M963" s="31">
        <f t="shared" si="202"/>
        <v>0</v>
      </c>
    </row>
    <row r="964" spans="1:21" s="39" customFormat="1" ht="66.75" x14ac:dyDescent="0.5">
      <c r="A964" s="10">
        <f t="shared" si="188"/>
        <v>835</v>
      </c>
      <c r="B964" s="60" t="s">
        <v>2370</v>
      </c>
      <c r="C964" s="12" t="s">
        <v>2559</v>
      </c>
      <c r="D964" s="10">
        <v>2015</v>
      </c>
      <c r="E964" s="10">
        <v>2022</v>
      </c>
      <c r="F964" s="13">
        <v>386.59</v>
      </c>
      <c r="G964" s="11">
        <v>0</v>
      </c>
      <c r="H964" s="11">
        <v>0</v>
      </c>
      <c r="I964" s="4">
        <f>J964+K964+L964</f>
        <v>10</v>
      </c>
      <c r="J964" s="11"/>
      <c r="K964" s="11"/>
      <c r="L964" s="11">
        <v>10</v>
      </c>
      <c r="M964" s="11"/>
      <c r="N964" s="38"/>
      <c r="O964" s="38"/>
      <c r="P964" s="38"/>
      <c r="Q964" s="38"/>
      <c r="R964" s="38"/>
      <c r="S964" s="38"/>
      <c r="T964" s="38"/>
      <c r="U964" s="38"/>
    </row>
    <row r="965" spans="1:21" s="39" customFormat="1" ht="99.75" x14ac:dyDescent="0.5">
      <c r="A965" s="10">
        <f t="shared" si="188"/>
        <v>836</v>
      </c>
      <c r="B965" s="60" t="s">
        <v>2371</v>
      </c>
      <c r="C965" s="12" t="s">
        <v>2372</v>
      </c>
      <c r="D965" s="10">
        <v>2019</v>
      </c>
      <c r="E965" s="10">
        <v>2021</v>
      </c>
      <c r="F965" s="13">
        <v>18166.57</v>
      </c>
      <c r="G965" s="11">
        <v>0</v>
      </c>
      <c r="H965" s="11">
        <v>0</v>
      </c>
      <c r="I965" s="4">
        <f>J965+K965+L965</f>
        <v>2536.11</v>
      </c>
      <c r="J965" s="11"/>
      <c r="K965" s="11"/>
      <c r="L965" s="11">
        <v>2536.11</v>
      </c>
      <c r="M965" s="11"/>
      <c r="N965" s="38"/>
      <c r="O965" s="38"/>
      <c r="P965" s="38"/>
      <c r="Q965" s="38"/>
      <c r="R965" s="38"/>
      <c r="S965" s="38"/>
      <c r="T965" s="38"/>
      <c r="U965" s="38"/>
    </row>
    <row r="966" spans="1:21" s="39" customFormat="1" ht="99.75" x14ac:dyDescent="0.5">
      <c r="A966" s="10">
        <f t="shared" si="188"/>
        <v>837</v>
      </c>
      <c r="B966" s="60" t="s">
        <v>2373</v>
      </c>
      <c r="C966" s="12" t="s">
        <v>2599</v>
      </c>
      <c r="D966" s="10">
        <v>2020</v>
      </c>
      <c r="E966" s="10">
        <v>2021</v>
      </c>
      <c r="F966" s="13">
        <v>4348.3500000000004</v>
      </c>
      <c r="G966" s="11">
        <v>0</v>
      </c>
      <c r="H966" s="11">
        <v>0</v>
      </c>
      <c r="I966" s="4">
        <f>J966+K966+L966</f>
        <v>125.85</v>
      </c>
      <c r="J966" s="11"/>
      <c r="K966" s="11"/>
      <c r="L966" s="11">
        <v>125.85</v>
      </c>
      <c r="M966" s="11"/>
      <c r="N966" s="38"/>
      <c r="O966" s="38"/>
      <c r="P966" s="38"/>
      <c r="Q966" s="38"/>
      <c r="R966" s="38"/>
      <c r="S966" s="38"/>
      <c r="T966" s="38"/>
      <c r="U966" s="38"/>
    </row>
    <row r="967" spans="1:21" s="39" customFormat="1" ht="45" customHeight="1" x14ac:dyDescent="0.5">
      <c r="A967" s="32"/>
      <c r="B967" s="35" t="s">
        <v>843</v>
      </c>
      <c r="C967" s="24"/>
      <c r="D967" s="32"/>
      <c r="E967" s="32"/>
      <c r="F967" s="31">
        <f>SUM(F968:F969)</f>
        <v>6614.4227800000008</v>
      </c>
      <c r="G967" s="31">
        <f t="shared" ref="G967:M967" si="203">SUM(G968:G969)</f>
        <v>0.17</v>
      </c>
      <c r="H967" s="31">
        <f t="shared" si="203"/>
        <v>0</v>
      </c>
      <c r="I967" s="31">
        <f t="shared" si="203"/>
        <v>4481.72</v>
      </c>
      <c r="J967" s="31">
        <f t="shared" si="203"/>
        <v>0</v>
      </c>
      <c r="K967" s="31">
        <f t="shared" si="203"/>
        <v>0</v>
      </c>
      <c r="L967" s="31">
        <f t="shared" si="203"/>
        <v>4481.72</v>
      </c>
      <c r="M967" s="31">
        <f t="shared" si="203"/>
        <v>0</v>
      </c>
    </row>
    <row r="968" spans="1:21" s="39" customFormat="1" ht="99.75" x14ac:dyDescent="0.5">
      <c r="A968" s="10">
        <f t="shared" si="188"/>
        <v>838</v>
      </c>
      <c r="B968" s="60" t="s">
        <v>2374</v>
      </c>
      <c r="C968" s="12" t="s">
        <v>2375</v>
      </c>
      <c r="D968" s="10">
        <v>2015</v>
      </c>
      <c r="E968" s="10">
        <v>2020</v>
      </c>
      <c r="F968" s="13">
        <v>6294.2722700000004</v>
      </c>
      <c r="G968" s="11">
        <v>0</v>
      </c>
      <c r="H968" s="11">
        <v>0</v>
      </c>
      <c r="I968" s="4">
        <f>J968+K968+L968</f>
        <v>4361.7</v>
      </c>
      <c r="J968" s="11"/>
      <c r="K968" s="11"/>
      <c r="L968" s="11">
        <v>4361.7</v>
      </c>
      <c r="M968" s="11"/>
      <c r="N968" s="38"/>
      <c r="O968" s="38"/>
      <c r="P968" s="38"/>
      <c r="Q968" s="38"/>
      <c r="R968" s="38"/>
      <c r="S968" s="38"/>
      <c r="T968" s="38"/>
      <c r="U968" s="38"/>
    </row>
    <row r="969" spans="1:21" s="39" customFormat="1" ht="132.75" x14ac:dyDescent="0.5">
      <c r="A969" s="10">
        <f t="shared" si="188"/>
        <v>839</v>
      </c>
      <c r="B969" s="60" t="s">
        <v>2376</v>
      </c>
      <c r="C969" s="12" t="s">
        <v>2600</v>
      </c>
      <c r="D969" s="10">
        <v>2020</v>
      </c>
      <c r="E969" s="10">
        <v>2020</v>
      </c>
      <c r="F969" s="13">
        <v>320.15051</v>
      </c>
      <c r="G969" s="11">
        <v>0.17</v>
      </c>
      <c r="H969" s="11">
        <v>0</v>
      </c>
      <c r="I969" s="4">
        <f>J969+K969+L969</f>
        <v>120.02</v>
      </c>
      <c r="J969" s="11"/>
      <c r="K969" s="11"/>
      <c r="L969" s="13">
        <v>120.02</v>
      </c>
      <c r="M969" s="11"/>
      <c r="N969" s="38"/>
      <c r="O969" s="38"/>
      <c r="P969" s="38"/>
      <c r="Q969" s="38"/>
      <c r="R969" s="38"/>
      <c r="S969" s="38"/>
      <c r="T969" s="38"/>
      <c r="U969" s="38"/>
    </row>
    <row r="970" spans="1:21" s="39" customFormat="1" ht="43.5" customHeight="1" x14ac:dyDescent="0.5">
      <c r="A970" s="32"/>
      <c r="B970" s="35" t="s">
        <v>993</v>
      </c>
      <c r="C970" s="24"/>
      <c r="D970" s="32"/>
      <c r="E970" s="32"/>
      <c r="F970" s="31">
        <f>SUM(F971:F991)</f>
        <v>696127.82496</v>
      </c>
      <c r="G970" s="31">
        <f t="shared" ref="G970:M970" si="204">SUM(G971:G991)</f>
        <v>13.394</v>
      </c>
      <c r="H970" s="31">
        <f t="shared" si="204"/>
        <v>2.52</v>
      </c>
      <c r="I970" s="31">
        <f t="shared" si="204"/>
        <v>195069.62622999999</v>
      </c>
      <c r="J970" s="31">
        <f t="shared" si="204"/>
        <v>0</v>
      </c>
      <c r="K970" s="31">
        <f t="shared" si="204"/>
        <v>0</v>
      </c>
      <c r="L970" s="31">
        <f t="shared" si="204"/>
        <v>195069.62622999999</v>
      </c>
      <c r="M970" s="31">
        <f t="shared" si="204"/>
        <v>0</v>
      </c>
    </row>
    <row r="971" spans="1:21" s="39" customFormat="1" ht="104.25" customHeight="1" x14ac:dyDescent="0.5">
      <c r="A971" s="10">
        <f t="shared" si="188"/>
        <v>840</v>
      </c>
      <c r="B971" s="60" t="s">
        <v>2377</v>
      </c>
      <c r="C971" s="12" t="s">
        <v>2601</v>
      </c>
      <c r="D971" s="10">
        <v>2016</v>
      </c>
      <c r="E971" s="10">
        <v>2021</v>
      </c>
      <c r="F971" s="13">
        <v>27700.44</v>
      </c>
      <c r="G971" s="11">
        <v>0</v>
      </c>
      <c r="H971" s="11">
        <v>0</v>
      </c>
      <c r="I971" s="4">
        <f t="shared" ref="I971:I991" si="205">J971+K971+L971</f>
        <v>73.8</v>
      </c>
      <c r="J971" s="11"/>
      <c r="K971" s="11"/>
      <c r="L971" s="11">
        <v>73.8</v>
      </c>
      <c r="M971" s="11"/>
      <c r="N971" s="38"/>
      <c r="O971" s="38"/>
      <c r="P971" s="38"/>
      <c r="Q971" s="38"/>
      <c r="R971" s="38"/>
      <c r="S971" s="38"/>
      <c r="T971" s="38"/>
      <c r="U971" s="38"/>
    </row>
    <row r="972" spans="1:21" s="39" customFormat="1" ht="66.75" x14ac:dyDescent="0.5">
      <c r="A972" s="10">
        <f t="shared" si="188"/>
        <v>841</v>
      </c>
      <c r="B972" s="60" t="s">
        <v>2378</v>
      </c>
      <c r="C972" s="12" t="s">
        <v>2379</v>
      </c>
      <c r="D972" s="10">
        <v>2017</v>
      </c>
      <c r="E972" s="10">
        <v>2021</v>
      </c>
      <c r="F972" s="13">
        <v>81581.98000000001</v>
      </c>
      <c r="G972" s="11">
        <v>0</v>
      </c>
      <c r="H972" s="11">
        <v>0</v>
      </c>
      <c r="I972" s="4">
        <f t="shared" si="205"/>
        <v>33367.230000000003</v>
      </c>
      <c r="J972" s="11"/>
      <c r="K972" s="11"/>
      <c r="L972" s="11">
        <v>33367.230000000003</v>
      </c>
      <c r="M972" s="11"/>
      <c r="N972" s="38"/>
      <c r="O972" s="38"/>
      <c r="P972" s="38"/>
      <c r="Q972" s="38"/>
      <c r="R972" s="38"/>
      <c r="S972" s="38"/>
      <c r="T972" s="38"/>
      <c r="U972" s="38"/>
    </row>
    <row r="973" spans="1:21" s="39" customFormat="1" ht="99.75" x14ac:dyDescent="0.5">
      <c r="A973" s="10">
        <f t="shared" si="188"/>
        <v>842</v>
      </c>
      <c r="B973" s="60" t="s">
        <v>2888</v>
      </c>
      <c r="C973" s="12" t="s">
        <v>2380</v>
      </c>
      <c r="D973" s="10">
        <v>2017</v>
      </c>
      <c r="E973" s="10">
        <v>2020</v>
      </c>
      <c r="F973" s="13">
        <v>165478.99</v>
      </c>
      <c r="G973" s="11">
        <v>11.06</v>
      </c>
      <c r="H973" s="11">
        <v>0</v>
      </c>
      <c r="I973" s="4">
        <f t="shared" si="205"/>
        <v>97396.82</v>
      </c>
      <c r="J973" s="11"/>
      <c r="K973" s="11"/>
      <c r="L973" s="11">
        <v>97396.82</v>
      </c>
      <c r="M973" s="11"/>
      <c r="N973" s="38"/>
      <c r="O973" s="38"/>
      <c r="P973" s="38"/>
      <c r="Q973" s="38"/>
      <c r="R973" s="38"/>
      <c r="S973" s="38"/>
      <c r="T973" s="38"/>
      <c r="U973" s="38"/>
    </row>
    <row r="974" spans="1:21" s="39" customFormat="1" ht="108" customHeight="1" x14ac:dyDescent="0.5">
      <c r="A974" s="10">
        <f t="shared" si="188"/>
        <v>843</v>
      </c>
      <c r="B974" s="60" t="s">
        <v>2381</v>
      </c>
      <c r="C974" s="12" t="s">
        <v>2382</v>
      </c>
      <c r="D974" s="10">
        <v>2018</v>
      </c>
      <c r="E974" s="10">
        <v>2021</v>
      </c>
      <c r="F974" s="13">
        <v>349.13</v>
      </c>
      <c r="G974" s="11">
        <v>0</v>
      </c>
      <c r="H974" s="11">
        <v>0</v>
      </c>
      <c r="I974" s="4">
        <f t="shared" si="205"/>
        <v>155.04840000000002</v>
      </c>
      <c r="J974" s="11"/>
      <c r="K974" s="11"/>
      <c r="L974" s="11">
        <v>155.04840000000002</v>
      </c>
      <c r="M974" s="11"/>
      <c r="N974" s="38"/>
      <c r="O974" s="38"/>
      <c r="P974" s="38"/>
      <c r="Q974" s="38"/>
      <c r="R974" s="38"/>
      <c r="S974" s="38"/>
      <c r="T974" s="38"/>
      <c r="U974" s="38"/>
    </row>
    <row r="975" spans="1:21" s="39" customFormat="1" ht="99.75" x14ac:dyDescent="0.5">
      <c r="A975" s="10">
        <f t="shared" si="188"/>
        <v>844</v>
      </c>
      <c r="B975" s="60" t="s">
        <v>2383</v>
      </c>
      <c r="C975" s="12" t="s">
        <v>2384</v>
      </c>
      <c r="D975" s="10" t="s">
        <v>2292</v>
      </c>
      <c r="E975" s="10">
        <v>2020</v>
      </c>
      <c r="F975" s="13">
        <v>14586.6</v>
      </c>
      <c r="G975" s="11">
        <v>1.4</v>
      </c>
      <c r="H975" s="11">
        <v>1.26</v>
      </c>
      <c r="I975" s="4">
        <f t="shared" si="205"/>
        <v>13058.19</v>
      </c>
      <c r="J975" s="11"/>
      <c r="K975" s="11"/>
      <c r="L975" s="11">
        <v>13058.19</v>
      </c>
      <c r="M975" s="11"/>
      <c r="N975" s="38"/>
      <c r="O975" s="38"/>
      <c r="P975" s="38"/>
      <c r="Q975" s="38"/>
      <c r="R975" s="38"/>
      <c r="S975" s="38"/>
      <c r="T975" s="38"/>
      <c r="U975" s="38"/>
    </row>
    <row r="976" spans="1:21" s="39" customFormat="1" ht="66.75" x14ac:dyDescent="0.5">
      <c r="A976" s="10">
        <f t="shared" si="188"/>
        <v>845</v>
      </c>
      <c r="B976" s="60" t="s">
        <v>2385</v>
      </c>
      <c r="C976" s="12" t="s">
        <v>2386</v>
      </c>
      <c r="D976" s="10">
        <v>2018</v>
      </c>
      <c r="E976" s="10">
        <v>2021</v>
      </c>
      <c r="F976" s="13">
        <v>30749.05</v>
      </c>
      <c r="G976" s="11">
        <v>0</v>
      </c>
      <c r="H976" s="11">
        <v>0</v>
      </c>
      <c r="I976" s="4">
        <f t="shared" si="205"/>
        <v>2726.2321000000002</v>
      </c>
      <c r="J976" s="11"/>
      <c r="K976" s="11"/>
      <c r="L976" s="11">
        <v>2726.2321000000002</v>
      </c>
      <c r="M976" s="11"/>
      <c r="N976" s="38"/>
      <c r="O976" s="38"/>
      <c r="P976" s="38"/>
      <c r="Q976" s="38"/>
      <c r="R976" s="38"/>
      <c r="S976" s="38"/>
      <c r="T976" s="38"/>
      <c r="U976" s="38"/>
    </row>
    <row r="977" spans="1:21" s="39" customFormat="1" ht="66.75" x14ac:dyDescent="0.5">
      <c r="A977" s="10">
        <f t="shared" si="188"/>
        <v>846</v>
      </c>
      <c r="B977" s="60" t="s">
        <v>2387</v>
      </c>
      <c r="C977" s="12" t="s">
        <v>2388</v>
      </c>
      <c r="D977" s="10">
        <v>2018</v>
      </c>
      <c r="E977" s="10">
        <v>2021</v>
      </c>
      <c r="F977" s="13">
        <v>26694.3</v>
      </c>
      <c r="G977" s="11">
        <v>0</v>
      </c>
      <c r="H977" s="11">
        <v>0</v>
      </c>
      <c r="I977" s="4">
        <f t="shared" si="205"/>
        <v>2890.52</v>
      </c>
      <c r="J977" s="11"/>
      <c r="K977" s="11"/>
      <c r="L977" s="11">
        <v>2890.52</v>
      </c>
      <c r="M977" s="11"/>
      <c r="N977" s="38"/>
      <c r="O977" s="38"/>
      <c r="P977" s="38"/>
      <c r="Q977" s="38"/>
      <c r="R977" s="38"/>
      <c r="S977" s="38"/>
      <c r="T977" s="38"/>
      <c r="U977" s="38"/>
    </row>
    <row r="978" spans="1:21" s="39" customFormat="1" ht="66.75" x14ac:dyDescent="0.5">
      <c r="A978" s="10">
        <f t="shared" ref="A978:A1040" si="206">IF(A977&gt;0,A977+1,A976+1)</f>
        <v>847</v>
      </c>
      <c r="B978" s="60" t="s">
        <v>2389</v>
      </c>
      <c r="C978" s="12" t="s">
        <v>2390</v>
      </c>
      <c r="D978" s="10">
        <v>2018</v>
      </c>
      <c r="E978" s="10">
        <v>2021</v>
      </c>
      <c r="F978" s="13">
        <v>4865.8</v>
      </c>
      <c r="G978" s="11">
        <v>0</v>
      </c>
      <c r="H978" s="11">
        <v>0</v>
      </c>
      <c r="I978" s="4">
        <f t="shared" si="205"/>
        <v>95.174440000000004</v>
      </c>
      <c r="J978" s="11"/>
      <c r="K978" s="11"/>
      <c r="L978" s="11">
        <v>95.174440000000004</v>
      </c>
      <c r="M978" s="11"/>
      <c r="N978" s="38"/>
      <c r="O978" s="38"/>
      <c r="P978" s="38"/>
      <c r="Q978" s="38"/>
      <c r="R978" s="38"/>
      <c r="S978" s="38"/>
      <c r="T978" s="38"/>
      <c r="U978" s="38"/>
    </row>
    <row r="979" spans="1:21" s="39" customFormat="1" ht="99.75" x14ac:dyDescent="0.5">
      <c r="A979" s="10">
        <f t="shared" si="206"/>
        <v>848</v>
      </c>
      <c r="B979" s="60" t="s">
        <v>2889</v>
      </c>
      <c r="C979" s="12" t="s">
        <v>2391</v>
      </c>
      <c r="D979" s="10">
        <v>2018</v>
      </c>
      <c r="E979" s="10">
        <v>2021</v>
      </c>
      <c r="F979" s="13">
        <v>653.87</v>
      </c>
      <c r="G979" s="11">
        <v>0</v>
      </c>
      <c r="H979" s="11">
        <v>0</v>
      </c>
      <c r="I979" s="4">
        <f t="shared" si="205"/>
        <v>10</v>
      </c>
      <c r="J979" s="11"/>
      <c r="K979" s="11"/>
      <c r="L979" s="11">
        <v>10</v>
      </c>
      <c r="M979" s="11"/>
      <c r="N979" s="38"/>
      <c r="O979" s="38"/>
      <c r="P979" s="38"/>
      <c r="Q979" s="38"/>
      <c r="R979" s="38"/>
      <c r="S979" s="38"/>
      <c r="T979" s="38"/>
      <c r="U979" s="38"/>
    </row>
    <row r="980" spans="1:21" s="39" customFormat="1" ht="99.75" x14ac:dyDescent="0.5">
      <c r="A980" s="10">
        <f t="shared" si="206"/>
        <v>849</v>
      </c>
      <c r="B980" s="60" t="s">
        <v>2890</v>
      </c>
      <c r="C980" s="12" t="s">
        <v>2392</v>
      </c>
      <c r="D980" s="10">
        <v>2018</v>
      </c>
      <c r="E980" s="10">
        <v>2021</v>
      </c>
      <c r="F980" s="13">
        <v>17230.080000000002</v>
      </c>
      <c r="G980" s="11">
        <v>0</v>
      </c>
      <c r="H980" s="11">
        <v>0</v>
      </c>
      <c r="I980" s="4">
        <f t="shared" si="205"/>
        <v>338.10343999999998</v>
      </c>
      <c r="J980" s="11"/>
      <c r="K980" s="11"/>
      <c r="L980" s="11">
        <v>338.10343999999998</v>
      </c>
      <c r="M980" s="11"/>
      <c r="N980" s="38"/>
      <c r="O980" s="38"/>
      <c r="P980" s="38"/>
      <c r="Q980" s="38"/>
      <c r="R980" s="38"/>
      <c r="S980" s="38"/>
      <c r="T980" s="38"/>
      <c r="U980" s="38"/>
    </row>
    <row r="981" spans="1:21" s="39" customFormat="1" ht="66.75" x14ac:dyDescent="0.5">
      <c r="A981" s="10">
        <f t="shared" si="206"/>
        <v>850</v>
      </c>
      <c r="B981" s="60" t="s">
        <v>2891</v>
      </c>
      <c r="C981" s="12" t="s">
        <v>2558</v>
      </c>
      <c r="D981" s="10">
        <v>2015</v>
      </c>
      <c r="E981" s="10">
        <v>2020</v>
      </c>
      <c r="F981" s="13">
        <v>18501.82</v>
      </c>
      <c r="G981" s="11">
        <v>0</v>
      </c>
      <c r="H981" s="11">
        <v>0</v>
      </c>
      <c r="I981" s="4">
        <f t="shared" si="205"/>
        <v>10</v>
      </c>
      <c r="J981" s="11"/>
      <c r="K981" s="11"/>
      <c r="L981" s="11">
        <v>10</v>
      </c>
      <c r="M981" s="11"/>
      <c r="N981" s="38"/>
      <c r="O981" s="38"/>
      <c r="P981" s="38"/>
      <c r="Q981" s="38"/>
      <c r="R981" s="38"/>
      <c r="S981" s="38"/>
      <c r="T981" s="38"/>
      <c r="U981" s="38"/>
    </row>
    <row r="982" spans="1:21" s="39" customFormat="1" ht="132.75" x14ac:dyDescent="0.5">
      <c r="A982" s="10">
        <f t="shared" si="206"/>
        <v>851</v>
      </c>
      <c r="B982" s="60" t="s">
        <v>2393</v>
      </c>
      <c r="C982" s="12" t="s">
        <v>2394</v>
      </c>
      <c r="D982" s="10">
        <v>2018</v>
      </c>
      <c r="E982" s="10">
        <v>2021</v>
      </c>
      <c r="F982" s="13">
        <f>24057.49+29948.08+7736.85</f>
        <v>61742.420000000006</v>
      </c>
      <c r="G982" s="11">
        <v>0</v>
      </c>
      <c r="H982" s="11">
        <v>0</v>
      </c>
      <c r="I982" s="4">
        <f t="shared" si="205"/>
        <v>9153.56</v>
      </c>
      <c r="J982" s="11"/>
      <c r="K982" s="11"/>
      <c r="L982" s="11">
        <v>9153.56</v>
      </c>
      <c r="M982" s="11"/>
      <c r="N982" s="38"/>
      <c r="O982" s="38"/>
      <c r="P982" s="38"/>
      <c r="Q982" s="38"/>
      <c r="R982" s="38"/>
      <c r="S982" s="38"/>
      <c r="T982" s="38"/>
      <c r="U982" s="38"/>
    </row>
    <row r="983" spans="1:21" s="39" customFormat="1" ht="99.75" x14ac:dyDescent="0.5">
      <c r="A983" s="10">
        <f t="shared" si="206"/>
        <v>852</v>
      </c>
      <c r="B983" s="60" t="s">
        <v>2395</v>
      </c>
      <c r="C983" s="12" t="s">
        <v>2610</v>
      </c>
      <c r="D983" s="10">
        <v>2015</v>
      </c>
      <c r="E983" s="10">
        <v>2020</v>
      </c>
      <c r="F983" s="13">
        <v>92345.554959999994</v>
      </c>
      <c r="G983" s="11">
        <v>0</v>
      </c>
      <c r="H983" s="11">
        <v>0</v>
      </c>
      <c r="I983" s="4">
        <f t="shared" si="205"/>
        <v>15916.034399999999</v>
      </c>
      <c r="J983" s="11"/>
      <c r="K983" s="11"/>
      <c r="L983" s="11">
        <v>15916.034399999999</v>
      </c>
      <c r="M983" s="11"/>
      <c r="N983" s="38"/>
      <c r="O983" s="38"/>
      <c r="P983" s="38"/>
      <c r="Q983" s="38"/>
      <c r="R983" s="38"/>
      <c r="S983" s="38"/>
      <c r="T983" s="38"/>
      <c r="U983" s="38"/>
    </row>
    <row r="984" spans="1:21" s="39" customFormat="1" ht="66.75" x14ac:dyDescent="0.5">
      <c r="A984" s="10">
        <f t="shared" si="206"/>
        <v>853</v>
      </c>
      <c r="B984" s="60" t="s">
        <v>2396</v>
      </c>
      <c r="C984" s="12" t="s">
        <v>2608</v>
      </c>
      <c r="D984" s="10">
        <v>2016</v>
      </c>
      <c r="E984" s="10">
        <v>2021</v>
      </c>
      <c r="F984" s="13">
        <v>14786.28</v>
      </c>
      <c r="G984" s="11">
        <v>0</v>
      </c>
      <c r="H984" s="11">
        <v>0</v>
      </c>
      <c r="I984" s="4">
        <f t="shared" si="205"/>
        <v>290.74664000000001</v>
      </c>
      <c r="J984" s="11"/>
      <c r="K984" s="11"/>
      <c r="L984" s="11">
        <v>290.74664000000001</v>
      </c>
      <c r="M984" s="11"/>
      <c r="N984" s="38"/>
      <c r="O984" s="38"/>
      <c r="P984" s="38"/>
      <c r="Q984" s="38"/>
      <c r="R984" s="38"/>
      <c r="S984" s="38"/>
      <c r="T984" s="38"/>
      <c r="U984" s="38"/>
    </row>
    <row r="985" spans="1:21" s="39" customFormat="1" ht="132.75" x14ac:dyDescent="0.5">
      <c r="A985" s="10">
        <f t="shared" si="206"/>
        <v>854</v>
      </c>
      <c r="B985" s="60" t="s">
        <v>2397</v>
      </c>
      <c r="C985" s="12" t="s">
        <v>2609</v>
      </c>
      <c r="D985" s="10">
        <v>2016</v>
      </c>
      <c r="E985" s="10">
        <v>2021</v>
      </c>
      <c r="F985" s="13">
        <v>11073.54</v>
      </c>
      <c r="G985" s="11">
        <v>0</v>
      </c>
      <c r="H985" s="11">
        <v>0</v>
      </c>
      <c r="I985" s="4">
        <f t="shared" si="205"/>
        <v>77.916809999999998</v>
      </c>
      <c r="J985" s="11"/>
      <c r="K985" s="11"/>
      <c r="L985" s="11">
        <v>77.916809999999998</v>
      </c>
      <c r="M985" s="11"/>
      <c r="N985" s="38"/>
      <c r="O985" s="38"/>
      <c r="P985" s="38"/>
      <c r="Q985" s="38"/>
      <c r="R985" s="38"/>
      <c r="S985" s="38"/>
      <c r="T985" s="38"/>
      <c r="U985" s="38"/>
    </row>
    <row r="986" spans="1:21" s="39" customFormat="1" ht="99.75" x14ac:dyDescent="0.5">
      <c r="A986" s="10">
        <f t="shared" si="206"/>
        <v>855</v>
      </c>
      <c r="B986" s="60" t="s">
        <v>2398</v>
      </c>
      <c r="C986" s="12" t="s">
        <v>2611</v>
      </c>
      <c r="D986" s="10">
        <v>2016</v>
      </c>
      <c r="E986" s="10">
        <v>2020</v>
      </c>
      <c r="F986" s="13">
        <v>11901.78</v>
      </c>
      <c r="G986" s="11">
        <v>0.93400000000000005</v>
      </c>
      <c r="H986" s="11">
        <v>1.26</v>
      </c>
      <c r="I986" s="4">
        <f t="shared" si="205"/>
        <v>4153.13</v>
      </c>
      <c r="J986" s="11"/>
      <c r="K986" s="11"/>
      <c r="L986" s="11">
        <v>4153.13</v>
      </c>
      <c r="M986" s="11"/>
      <c r="N986" s="38"/>
      <c r="O986" s="38"/>
      <c r="P986" s="38"/>
      <c r="Q986" s="38"/>
      <c r="R986" s="38"/>
      <c r="S986" s="38"/>
      <c r="T986" s="38"/>
      <c r="U986" s="38"/>
    </row>
    <row r="987" spans="1:21" s="39" customFormat="1" ht="99.75" x14ac:dyDescent="0.5">
      <c r="A987" s="10">
        <f t="shared" si="206"/>
        <v>856</v>
      </c>
      <c r="B987" s="60" t="s">
        <v>2892</v>
      </c>
      <c r="C987" s="12" t="s">
        <v>2399</v>
      </c>
      <c r="D987" s="3">
        <v>2019</v>
      </c>
      <c r="E987" s="3">
        <v>2021</v>
      </c>
      <c r="F987" s="13">
        <v>358.53</v>
      </c>
      <c r="G987" s="11">
        <v>0</v>
      </c>
      <c r="H987" s="11">
        <v>0</v>
      </c>
      <c r="I987" s="4">
        <f t="shared" si="205"/>
        <v>14.63</v>
      </c>
      <c r="J987" s="11"/>
      <c r="K987" s="11"/>
      <c r="L987" s="11">
        <v>14.63</v>
      </c>
      <c r="M987" s="11"/>
      <c r="N987" s="38"/>
      <c r="O987" s="38"/>
      <c r="P987" s="38"/>
      <c r="Q987" s="38"/>
      <c r="R987" s="38"/>
      <c r="S987" s="38"/>
      <c r="T987" s="38"/>
      <c r="U987" s="38"/>
    </row>
    <row r="988" spans="1:21" s="39" customFormat="1" ht="66.75" x14ac:dyDescent="0.5">
      <c r="A988" s="10">
        <f t="shared" si="206"/>
        <v>857</v>
      </c>
      <c r="B988" s="60" t="s">
        <v>2400</v>
      </c>
      <c r="C988" s="12" t="s">
        <v>2531</v>
      </c>
      <c r="D988" s="3">
        <v>2015</v>
      </c>
      <c r="E988" s="3">
        <v>2020</v>
      </c>
      <c r="F988" s="13">
        <v>47188.07</v>
      </c>
      <c r="G988" s="11">
        <v>0</v>
      </c>
      <c r="H988" s="11">
        <v>0</v>
      </c>
      <c r="I988" s="4">
        <f t="shared" si="205"/>
        <v>12858.71</v>
      </c>
      <c r="J988" s="11"/>
      <c r="K988" s="11"/>
      <c r="L988" s="11">
        <v>12858.71</v>
      </c>
      <c r="M988" s="11"/>
      <c r="N988" s="38"/>
      <c r="O988" s="38"/>
      <c r="P988" s="38"/>
      <c r="Q988" s="38"/>
      <c r="R988" s="38"/>
      <c r="S988" s="38"/>
      <c r="T988" s="38"/>
      <c r="U988" s="38"/>
    </row>
    <row r="989" spans="1:21" s="39" customFormat="1" ht="132.75" x14ac:dyDescent="0.5">
      <c r="A989" s="10">
        <f t="shared" si="206"/>
        <v>858</v>
      </c>
      <c r="B989" s="60" t="s">
        <v>2401</v>
      </c>
      <c r="C989" s="12" t="s">
        <v>2602</v>
      </c>
      <c r="D989" s="3">
        <v>2020</v>
      </c>
      <c r="E989" s="3">
        <v>2021</v>
      </c>
      <c r="F989" s="13">
        <v>61402.23</v>
      </c>
      <c r="G989" s="11">
        <v>0</v>
      </c>
      <c r="H989" s="11">
        <v>0</v>
      </c>
      <c r="I989" s="4">
        <f t="shared" si="205"/>
        <v>1806.74</v>
      </c>
      <c r="J989" s="11"/>
      <c r="K989" s="11"/>
      <c r="L989" s="11">
        <v>1806.74</v>
      </c>
      <c r="M989" s="11"/>
      <c r="N989" s="38"/>
      <c r="O989" s="38"/>
      <c r="P989" s="38"/>
      <c r="Q989" s="38"/>
      <c r="R989" s="38"/>
      <c r="S989" s="38"/>
      <c r="T989" s="38"/>
      <c r="U989" s="38"/>
    </row>
    <row r="990" spans="1:21" s="39" customFormat="1" ht="99.75" x14ac:dyDescent="0.5">
      <c r="A990" s="10">
        <f t="shared" si="206"/>
        <v>859</v>
      </c>
      <c r="B990" s="60" t="s">
        <v>2402</v>
      </c>
      <c r="C990" s="12" t="s">
        <v>2403</v>
      </c>
      <c r="D990" s="3">
        <v>2020</v>
      </c>
      <c r="E990" s="3">
        <v>2021</v>
      </c>
      <c r="F990" s="13">
        <v>5253.94</v>
      </c>
      <c r="G990" s="11">
        <v>0</v>
      </c>
      <c r="H990" s="11">
        <v>0</v>
      </c>
      <c r="I990" s="4">
        <f t="shared" si="205"/>
        <v>426.06</v>
      </c>
      <c r="J990" s="11"/>
      <c r="K990" s="11"/>
      <c r="L990" s="11">
        <v>426.06</v>
      </c>
      <c r="M990" s="11"/>
      <c r="N990" s="38"/>
      <c r="O990" s="38"/>
      <c r="P990" s="38"/>
      <c r="Q990" s="38"/>
      <c r="R990" s="38"/>
      <c r="S990" s="38"/>
      <c r="T990" s="38"/>
      <c r="U990" s="38"/>
    </row>
    <row r="991" spans="1:21" s="39" customFormat="1" ht="132.75" x14ac:dyDescent="0.5">
      <c r="A991" s="10">
        <f t="shared" si="206"/>
        <v>860</v>
      </c>
      <c r="B991" s="60" t="s">
        <v>2404</v>
      </c>
      <c r="C991" s="12" t="s">
        <v>2405</v>
      </c>
      <c r="D991" s="3">
        <v>2019</v>
      </c>
      <c r="E991" s="3">
        <v>2021</v>
      </c>
      <c r="F991" s="13">
        <v>1683.42</v>
      </c>
      <c r="G991" s="11">
        <v>0</v>
      </c>
      <c r="H991" s="11">
        <v>0</v>
      </c>
      <c r="I991" s="4">
        <f t="shared" si="205"/>
        <v>250.98</v>
      </c>
      <c r="J991" s="11"/>
      <c r="K991" s="11"/>
      <c r="L991" s="11">
        <v>250.98</v>
      </c>
      <c r="M991" s="11"/>
      <c r="N991" s="38"/>
      <c r="O991" s="38"/>
      <c r="P991" s="38"/>
      <c r="Q991" s="38"/>
      <c r="R991" s="38"/>
      <c r="S991" s="38"/>
      <c r="T991" s="38"/>
      <c r="U991" s="38"/>
    </row>
    <row r="992" spans="1:21" s="39" customFormat="1" ht="39.75" customHeight="1" x14ac:dyDescent="0.5">
      <c r="A992" s="32"/>
      <c r="B992" s="35" t="s">
        <v>980</v>
      </c>
      <c r="C992" s="24"/>
      <c r="D992" s="32"/>
      <c r="E992" s="32"/>
      <c r="F992" s="31">
        <f>SUM(F993:F1005)</f>
        <v>157821.52065000005</v>
      </c>
      <c r="G992" s="31">
        <f t="shared" ref="G992:M992" si="207">SUM(G993:G1005)</f>
        <v>1.8</v>
      </c>
      <c r="H992" s="31">
        <f t="shared" si="207"/>
        <v>0</v>
      </c>
      <c r="I992" s="31">
        <f t="shared" si="207"/>
        <v>22264.187900000001</v>
      </c>
      <c r="J992" s="31">
        <f t="shared" si="207"/>
        <v>0</v>
      </c>
      <c r="K992" s="31">
        <f t="shared" si="207"/>
        <v>0</v>
      </c>
      <c r="L992" s="31">
        <f t="shared" si="207"/>
        <v>22264.187900000001</v>
      </c>
      <c r="M992" s="31">
        <f t="shared" si="207"/>
        <v>0</v>
      </c>
    </row>
    <row r="993" spans="1:21" s="39" customFormat="1" ht="99.75" x14ac:dyDescent="0.5">
      <c r="A993" s="10">
        <f t="shared" si="206"/>
        <v>861</v>
      </c>
      <c r="B993" s="60" t="s">
        <v>2893</v>
      </c>
      <c r="C993" s="12" t="s">
        <v>2406</v>
      </c>
      <c r="D993" s="10">
        <v>2018</v>
      </c>
      <c r="E993" s="10">
        <v>2020</v>
      </c>
      <c r="F993" s="13">
        <v>14622.58592</v>
      </c>
      <c r="G993" s="11">
        <v>0</v>
      </c>
      <c r="H993" s="11">
        <v>0</v>
      </c>
      <c r="I993" s="4">
        <f t="shared" ref="I993:I1005" si="208">J993+K993+L993</f>
        <v>2315.5382</v>
      </c>
      <c r="J993" s="11"/>
      <c r="K993" s="11"/>
      <c r="L993" s="11">
        <v>2315.5382</v>
      </c>
      <c r="M993" s="11"/>
      <c r="N993" s="38"/>
      <c r="O993" s="38"/>
      <c r="P993" s="38"/>
      <c r="Q993" s="38"/>
      <c r="R993" s="38"/>
      <c r="S993" s="38"/>
      <c r="T993" s="38"/>
      <c r="U993" s="38"/>
    </row>
    <row r="994" spans="1:21" s="39" customFormat="1" ht="99.75" x14ac:dyDescent="0.5">
      <c r="A994" s="10">
        <f t="shared" si="206"/>
        <v>862</v>
      </c>
      <c r="B994" s="60" t="s">
        <v>2407</v>
      </c>
      <c r="C994" s="12" t="s">
        <v>2408</v>
      </c>
      <c r="D994" s="10">
        <v>2018</v>
      </c>
      <c r="E994" s="10">
        <v>2021</v>
      </c>
      <c r="F994" s="13">
        <v>8064.88</v>
      </c>
      <c r="G994" s="11">
        <v>0</v>
      </c>
      <c r="H994" s="11">
        <v>0</v>
      </c>
      <c r="I994" s="4">
        <f t="shared" si="208"/>
        <v>34.56</v>
      </c>
      <c r="J994" s="11"/>
      <c r="K994" s="11"/>
      <c r="L994" s="11">
        <v>34.56</v>
      </c>
      <c r="M994" s="11"/>
      <c r="N994" s="38"/>
      <c r="O994" s="38"/>
      <c r="P994" s="38"/>
      <c r="Q994" s="38"/>
      <c r="R994" s="38"/>
      <c r="S994" s="38"/>
      <c r="T994" s="38"/>
      <c r="U994" s="38"/>
    </row>
    <row r="995" spans="1:21" s="39" customFormat="1" ht="66.75" x14ac:dyDescent="0.5">
      <c r="A995" s="10">
        <f t="shared" si="206"/>
        <v>863</v>
      </c>
      <c r="B995" s="60" t="s">
        <v>2409</v>
      </c>
      <c r="C995" s="12" t="s">
        <v>2410</v>
      </c>
      <c r="D995" s="10">
        <v>2017</v>
      </c>
      <c r="E995" s="10">
        <v>2020</v>
      </c>
      <c r="F995" s="13">
        <v>6401.05</v>
      </c>
      <c r="G995" s="11">
        <v>1</v>
      </c>
      <c r="H995" s="11">
        <v>0</v>
      </c>
      <c r="I995" s="4">
        <f t="shared" si="208"/>
        <v>5059.49</v>
      </c>
      <c r="J995" s="11"/>
      <c r="K995" s="11"/>
      <c r="L995" s="11">
        <v>5059.49</v>
      </c>
      <c r="M995" s="11"/>
      <c r="N995" s="38"/>
      <c r="O995" s="38"/>
      <c r="P995" s="38"/>
      <c r="Q995" s="38"/>
      <c r="R995" s="38"/>
      <c r="S995" s="38"/>
      <c r="T995" s="38"/>
      <c r="U995" s="38"/>
    </row>
    <row r="996" spans="1:21" s="39" customFormat="1" ht="66.75" x14ac:dyDescent="0.5">
      <c r="A996" s="10">
        <f t="shared" si="206"/>
        <v>864</v>
      </c>
      <c r="B996" s="60" t="s">
        <v>2411</v>
      </c>
      <c r="C996" s="12" t="s">
        <v>2412</v>
      </c>
      <c r="D996" s="10">
        <v>2017</v>
      </c>
      <c r="E996" s="10">
        <v>2021</v>
      </c>
      <c r="F996" s="13">
        <v>39572.54</v>
      </c>
      <c r="G996" s="11">
        <v>0</v>
      </c>
      <c r="H996" s="11">
        <v>0</v>
      </c>
      <c r="I996" s="4">
        <f t="shared" si="208"/>
        <v>3830.64</v>
      </c>
      <c r="J996" s="11"/>
      <c r="K996" s="11"/>
      <c r="L996" s="11">
        <v>3830.64</v>
      </c>
      <c r="M996" s="11"/>
      <c r="N996" s="38"/>
      <c r="O996" s="38"/>
      <c r="P996" s="38"/>
      <c r="Q996" s="38"/>
      <c r="R996" s="38"/>
      <c r="S996" s="38"/>
      <c r="T996" s="38"/>
      <c r="U996" s="38"/>
    </row>
    <row r="997" spans="1:21" s="39" customFormat="1" ht="106.5" customHeight="1" x14ac:dyDescent="0.5">
      <c r="A997" s="10">
        <f t="shared" si="206"/>
        <v>865</v>
      </c>
      <c r="B997" s="60" t="s">
        <v>2894</v>
      </c>
      <c r="C997" s="12" t="s">
        <v>2413</v>
      </c>
      <c r="D997" s="10">
        <v>2017</v>
      </c>
      <c r="E997" s="10">
        <v>2020</v>
      </c>
      <c r="F997" s="13">
        <v>3470.48171</v>
      </c>
      <c r="G997" s="11">
        <v>0</v>
      </c>
      <c r="H997" s="11">
        <v>0</v>
      </c>
      <c r="I997" s="4">
        <f t="shared" si="208"/>
        <v>2184.7033999999999</v>
      </c>
      <c r="J997" s="11"/>
      <c r="K997" s="11"/>
      <c r="L997" s="11">
        <v>2184.7033999999999</v>
      </c>
      <c r="M997" s="11"/>
      <c r="N997" s="38"/>
      <c r="O997" s="38"/>
      <c r="P997" s="38"/>
      <c r="Q997" s="38"/>
      <c r="R997" s="38"/>
      <c r="S997" s="38"/>
      <c r="T997" s="38"/>
      <c r="U997" s="38"/>
    </row>
    <row r="998" spans="1:21" s="39" customFormat="1" ht="99.75" x14ac:dyDescent="0.5">
      <c r="A998" s="10">
        <f t="shared" si="206"/>
        <v>866</v>
      </c>
      <c r="B998" s="60" t="s">
        <v>2414</v>
      </c>
      <c r="C998" s="12" t="s">
        <v>2415</v>
      </c>
      <c r="D998" s="10">
        <v>2016</v>
      </c>
      <c r="E998" s="10">
        <v>2020</v>
      </c>
      <c r="F998" s="13">
        <v>4500.12302</v>
      </c>
      <c r="G998" s="11">
        <v>0</v>
      </c>
      <c r="H998" s="11">
        <v>0</v>
      </c>
      <c r="I998" s="4">
        <f t="shared" si="208"/>
        <v>2825.4763000000003</v>
      </c>
      <c r="J998" s="11"/>
      <c r="K998" s="11"/>
      <c r="L998" s="11">
        <v>2825.4763000000003</v>
      </c>
      <c r="M998" s="11"/>
      <c r="N998" s="38"/>
      <c r="O998" s="38"/>
      <c r="P998" s="38"/>
      <c r="Q998" s="38"/>
      <c r="R998" s="38"/>
      <c r="S998" s="38"/>
      <c r="T998" s="38"/>
      <c r="U998" s="38"/>
    </row>
    <row r="999" spans="1:21" s="39" customFormat="1" ht="99.75" x14ac:dyDescent="0.5">
      <c r="A999" s="10">
        <f t="shared" si="206"/>
        <v>867</v>
      </c>
      <c r="B999" s="60" t="s">
        <v>2895</v>
      </c>
      <c r="C999" s="12" t="s">
        <v>2416</v>
      </c>
      <c r="D999" s="10">
        <v>2019</v>
      </c>
      <c r="E999" s="10">
        <v>2021</v>
      </c>
      <c r="F999" s="13">
        <v>22288.82</v>
      </c>
      <c r="G999" s="11">
        <v>0</v>
      </c>
      <c r="H999" s="11">
        <v>0</v>
      </c>
      <c r="I999" s="4">
        <f t="shared" si="208"/>
        <v>1983.19</v>
      </c>
      <c r="J999" s="11"/>
      <c r="K999" s="11"/>
      <c r="L999" s="11">
        <v>1983.19</v>
      </c>
      <c r="M999" s="11"/>
      <c r="N999" s="38"/>
      <c r="O999" s="38"/>
      <c r="P999" s="38"/>
      <c r="Q999" s="38"/>
      <c r="R999" s="38"/>
      <c r="S999" s="38"/>
      <c r="T999" s="38"/>
      <c r="U999" s="38"/>
    </row>
    <row r="1000" spans="1:21" s="39" customFormat="1" ht="66.75" x14ac:dyDescent="0.5">
      <c r="A1000" s="10">
        <f t="shared" si="206"/>
        <v>868</v>
      </c>
      <c r="B1000" s="60" t="s">
        <v>2896</v>
      </c>
      <c r="C1000" s="12" t="s">
        <v>2417</v>
      </c>
      <c r="D1000" s="10">
        <v>2019</v>
      </c>
      <c r="E1000" s="10">
        <v>2020</v>
      </c>
      <c r="F1000" s="13">
        <v>1558.13</v>
      </c>
      <c r="G1000" s="11">
        <v>0.8</v>
      </c>
      <c r="H1000" s="11">
        <v>0</v>
      </c>
      <c r="I1000" s="4">
        <f t="shared" si="208"/>
        <v>483.18</v>
      </c>
      <c r="J1000" s="11"/>
      <c r="K1000" s="11"/>
      <c r="L1000" s="11">
        <v>483.18</v>
      </c>
      <c r="M1000" s="11"/>
      <c r="N1000" s="38"/>
      <c r="O1000" s="38"/>
      <c r="P1000" s="38"/>
      <c r="Q1000" s="38"/>
      <c r="R1000" s="38"/>
      <c r="S1000" s="38"/>
      <c r="T1000" s="38"/>
      <c r="U1000" s="38"/>
    </row>
    <row r="1001" spans="1:21" s="39" customFormat="1" ht="99.75" x14ac:dyDescent="0.5">
      <c r="A1001" s="10">
        <f t="shared" si="206"/>
        <v>869</v>
      </c>
      <c r="B1001" s="60" t="s">
        <v>2418</v>
      </c>
      <c r="C1001" s="12" t="s">
        <v>2557</v>
      </c>
      <c r="D1001" s="10">
        <v>2019</v>
      </c>
      <c r="E1001" s="10">
        <v>2021</v>
      </c>
      <c r="F1001" s="13">
        <v>29935.79</v>
      </c>
      <c r="G1001" s="11">
        <v>0</v>
      </c>
      <c r="H1001" s="11">
        <v>0</v>
      </c>
      <c r="I1001" s="4">
        <f t="shared" si="208"/>
        <v>1877.13</v>
      </c>
      <c r="J1001" s="11"/>
      <c r="K1001" s="11"/>
      <c r="L1001" s="11">
        <v>1877.13</v>
      </c>
      <c r="M1001" s="11"/>
      <c r="N1001" s="38"/>
      <c r="O1001" s="38"/>
      <c r="P1001" s="38"/>
      <c r="Q1001" s="38"/>
      <c r="R1001" s="38"/>
      <c r="S1001" s="38"/>
      <c r="T1001" s="38"/>
      <c r="U1001" s="38"/>
    </row>
    <row r="1002" spans="1:21" s="39" customFormat="1" ht="99.75" x14ac:dyDescent="0.5">
      <c r="A1002" s="10">
        <f t="shared" si="206"/>
        <v>870</v>
      </c>
      <c r="B1002" s="60" t="s">
        <v>2897</v>
      </c>
      <c r="C1002" s="12" t="s">
        <v>2419</v>
      </c>
      <c r="D1002" s="10">
        <v>2019</v>
      </c>
      <c r="E1002" s="10">
        <v>2021</v>
      </c>
      <c r="F1002" s="13">
        <v>3594.42</v>
      </c>
      <c r="G1002" s="11">
        <v>0</v>
      </c>
      <c r="H1002" s="11">
        <v>0</v>
      </c>
      <c r="I1002" s="4">
        <f t="shared" si="208"/>
        <v>275.85000000000002</v>
      </c>
      <c r="J1002" s="11"/>
      <c r="K1002" s="11"/>
      <c r="L1002" s="13">
        <v>275.85000000000002</v>
      </c>
      <c r="M1002" s="11"/>
      <c r="N1002" s="38"/>
      <c r="O1002" s="38"/>
      <c r="P1002" s="38"/>
      <c r="Q1002" s="38"/>
      <c r="R1002" s="38"/>
      <c r="S1002" s="38"/>
      <c r="T1002" s="38"/>
      <c r="U1002" s="38"/>
    </row>
    <row r="1003" spans="1:21" s="39" customFormat="1" ht="66.75" x14ac:dyDescent="0.5">
      <c r="A1003" s="2">
        <f t="shared" si="206"/>
        <v>871</v>
      </c>
      <c r="B1003" s="59" t="s">
        <v>2420</v>
      </c>
      <c r="C1003" s="51" t="s">
        <v>2421</v>
      </c>
      <c r="D1003" s="3">
        <v>2019</v>
      </c>
      <c r="E1003" s="3">
        <v>2021</v>
      </c>
      <c r="F1003" s="52">
        <v>3183.51</v>
      </c>
      <c r="G1003" s="4">
        <v>0</v>
      </c>
      <c r="H1003" s="4">
        <v>0</v>
      </c>
      <c r="I1003" s="4">
        <f t="shared" si="208"/>
        <v>438.19</v>
      </c>
      <c r="J1003" s="52"/>
      <c r="K1003" s="4"/>
      <c r="L1003" s="4">
        <v>438.19</v>
      </c>
      <c r="M1003" s="4"/>
      <c r="N1003" s="38"/>
      <c r="O1003" s="38"/>
      <c r="P1003" s="38"/>
      <c r="Q1003" s="38"/>
      <c r="R1003" s="38"/>
      <c r="S1003" s="38"/>
      <c r="T1003" s="38"/>
      <c r="U1003" s="38"/>
    </row>
    <row r="1004" spans="1:21" s="39" customFormat="1" ht="132.75" x14ac:dyDescent="0.5">
      <c r="A1004" s="2">
        <f t="shared" si="206"/>
        <v>872</v>
      </c>
      <c r="B1004" s="59" t="s">
        <v>2898</v>
      </c>
      <c r="C1004" s="51" t="s">
        <v>2422</v>
      </c>
      <c r="D1004" s="3">
        <v>2020</v>
      </c>
      <c r="E1004" s="3">
        <v>2021</v>
      </c>
      <c r="F1004" s="52">
        <v>19855.22</v>
      </c>
      <c r="G1004" s="4">
        <v>0</v>
      </c>
      <c r="H1004" s="4">
        <v>0</v>
      </c>
      <c r="I1004" s="4">
        <f t="shared" si="208"/>
        <v>820.08</v>
      </c>
      <c r="J1004" s="52"/>
      <c r="K1004" s="4"/>
      <c r="L1004" s="4">
        <v>820.08</v>
      </c>
      <c r="M1004" s="4"/>
      <c r="N1004" s="38"/>
      <c r="O1004" s="38"/>
      <c r="P1004" s="38"/>
      <c r="Q1004" s="38"/>
      <c r="R1004" s="38"/>
      <c r="S1004" s="38"/>
      <c r="T1004" s="38"/>
      <c r="U1004" s="38"/>
    </row>
    <row r="1005" spans="1:21" s="39" customFormat="1" ht="66.75" x14ac:dyDescent="0.5">
      <c r="A1005" s="2">
        <f t="shared" si="206"/>
        <v>873</v>
      </c>
      <c r="B1005" s="59" t="s">
        <v>2423</v>
      </c>
      <c r="C1005" s="51" t="s">
        <v>2424</v>
      </c>
      <c r="D1005" s="3">
        <v>2020</v>
      </c>
      <c r="E1005" s="3">
        <v>2021</v>
      </c>
      <c r="F1005" s="52">
        <v>773.97</v>
      </c>
      <c r="G1005" s="4">
        <v>0</v>
      </c>
      <c r="H1005" s="4">
        <v>0</v>
      </c>
      <c r="I1005" s="4">
        <f t="shared" si="208"/>
        <v>136.16</v>
      </c>
      <c r="J1005" s="52"/>
      <c r="K1005" s="4"/>
      <c r="L1005" s="4">
        <v>136.16</v>
      </c>
      <c r="M1005" s="4"/>
      <c r="N1005" s="38"/>
      <c r="O1005" s="38"/>
      <c r="P1005" s="38"/>
      <c r="Q1005" s="38"/>
      <c r="R1005" s="38"/>
      <c r="S1005" s="38"/>
      <c r="T1005" s="38"/>
      <c r="U1005" s="38"/>
    </row>
    <row r="1006" spans="1:21" s="39" customFormat="1" ht="47.25" customHeight="1" x14ac:dyDescent="0.5">
      <c r="A1006" s="32"/>
      <c r="B1006" s="35" t="s">
        <v>673</v>
      </c>
      <c r="C1006" s="24"/>
      <c r="D1006" s="32"/>
      <c r="E1006" s="32"/>
      <c r="F1006" s="31">
        <f>SUM(F1007:F1021)</f>
        <v>296899.34049999999</v>
      </c>
      <c r="G1006" s="31">
        <f t="shared" ref="G1006:M1006" si="209">SUM(G1007:G1021)</f>
        <v>13.546000000000001</v>
      </c>
      <c r="H1006" s="31">
        <f t="shared" si="209"/>
        <v>7.2899999999999991</v>
      </c>
      <c r="I1006" s="31">
        <f t="shared" si="209"/>
        <v>88599.949839999987</v>
      </c>
      <c r="J1006" s="31">
        <f t="shared" si="209"/>
        <v>0</v>
      </c>
      <c r="K1006" s="31">
        <f t="shared" si="209"/>
        <v>0</v>
      </c>
      <c r="L1006" s="31">
        <f t="shared" si="209"/>
        <v>88599.949839999987</v>
      </c>
      <c r="M1006" s="31">
        <f t="shared" si="209"/>
        <v>0</v>
      </c>
    </row>
    <row r="1007" spans="1:21" s="39" customFormat="1" ht="99.75" x14ac:dyDescent="0.5">
      <c r="A1007" s="10">
        <f t="shared" si="206"/>
        <v>874</v>
      </c>
      <c r="B1007" s="60" t="s">
        <v>2425</v>
      </c>
      <c r="C1007" s="12" t="s">
        <v>2426</v>
      </c>
      <c r="D1007" s="10">
        <v>2018</v>
      </c>
      <c r="E1007" s="10">
        <v>2020</v>
      </c>
      <c r="F1007" s="13">
        <v>6892.36</v>
      </c>
      <c r="G1007" s="11">
        <v>0.84</v>
      </c>
      <c r="H1007" s="11">
        <v>1.26</v>
      </c>
      <c r="I1007" s="4">
        <f t="shared" ref="I1007:I1021" si="210">J1007+K1007+L1007</f>
        <v>6273.09</v>
      </c>
      <c r="J1007" s="11"/>
      <c r="K1007" s="11"/>
      <c r="L1007" s="11">
        <v>6273.09</v>
      </c>
      <c r="M1007" s="11"/>
      <c r="N1007" s="38"/>
      <c r="O1007" s="38"/>
      <c r="P1007" s="38"/>
      <c r="Q1007" s="38"/>
      <c r="R1007" s="38"/>
      <c r="S1007" s="38"/>
      <c r="T1007" s="38"/>
      <c r="U1007" s="38"/>
    </row>
    <row r="1008" spans="1:21" s="39" customFormat="1" ht="99.75" x14ac:dyDescent="0.5">
      <c r="A1008" s="10">
        <f t="shared" si="206"/>
        <v>875</v>
      </c>
      <c r="B1008" s="60" t="s">
        <v>2427</v>
      </c>
      <c r="C1008" s="12" t="s">
        <v>2428</v>
      </c>
      <c r="D1008" s="10">
        <v>2019</v>
      </c>
      <c r="E1008" s="10">
        <v>2020</v>
      </c>
      <c r="F1008" s="13">
        <v>13339.62</v>
      </c>
      <c r="G1008" s="11">
        <v>0.4</v>
      </c>
      <c r="H1008" s="11">
        <v>1.26</v>
      </c>
      <c r="I1008" s="4">
        <f t="shared" si="210"/>
        <v>12591.54</v>
      </c>
      <c r="J1008" s="11"/>
      <c r="K1008" s="11"/>
      <c r="L1008" s="11">
        <v>12591.54</v>
      </c>
      <c r="M1008" s="11"/>
      <c r="N1008" s="38"/>
      <c r="O1008" s="38"/>
      <c r="P1008" s="38"/>
      <c r="Q1008" s="38"/>
      <c r="R1008" s="38"/>
      <c r="S1008" s="38"/>
      <c r="T1008" s="38"/>
      <c r="U1008" s="38"/>
    </row>
    <row r="1009" spans="1:21" s="39" customFormat="1" ht="132.75" x14ac:dyDescent="0.5">
      <c r="A1009" s="10">
        <f t="shared" si="206"/>
        <v>876</v>
      </c>
      <c r="B1009" s="60" t="s">
        <v>2429</v>
      </c>
      <c r="C1009" s="12" t="s">
        <v>2430</v>
      </c>
      <c r="D1009" s="10" t="s">
        <v>2292</v>
      </c>
      <c r="E1009" s="10">
        <v>2020</v>
      </c>
      <c r="F1009" s="13">
        <v>13371.84</v>
      </c>
      <c r="G1009" s="11">
        <v>0.67600000000000005</v>
      </c>
      <c r="H1009" s="11">
        <v>2</v>
      </c>
      <c r="I1009" s="4">
        <f t="shared" si="210"/>
        <v>12145.11</v>
      </c>
      <c r="J1009" s="11"/>
      <c r="K1009" s="11"/>
      <c r="L1009" s="11">
        <v>12145.11</v>
      </c>
      <c r="M1009" s="11"/>
      <c r="N1009" s="38"/>
      <c r="O1009" s="38"/>
      <c r="P1009" s="38"/>
      <c r="Q1009" s="38"/>
      <c r="R1009" s="38"/>
      <c r="S1009" s="38"/>
      <c r="T1009" s="38"/>
      <c r="U1009" s="38"/>
    </row>
    <row r="1010" spans="1:21" s="39" customFormat="1" ht="66.75" x14ac:dyDescent="0.5">
      <c r="A1010" s="10">
        <f t="shared" si="206"/>
        <v>877</v>
      </c>
      <c r="B1010" s="60" t="s">
        <v>2431</v>
      </c>
      <c r="C1010" s="12" t="s">
        <v>2432</v>
      </c>
      <c r="D1010" s="10" t="s">
        <v>2292</v>
      </c>
      <c r="E1010" s="10">
        <v>2021</v>
      </c>
      <c r="F1010" s="13">
        <v>2426.2600000000002</v>
      </c>
      <c r="G1010" s="11">
        <v>0</v>
      </c>
      <c r="H1010" s="11">
        <v>0</v>
      </c>
      <c r="I1010" s="4">
        <f t="shared" si="210"/>
        <v>315.83999999999997</v>
      </c>
      <c r="J1010" s="11"/>
      <c r="K1010" s="11"/>
      <c r="L1010" s="11">
        <v>315.83999999999997</v>
      </c>
      <c r="M1010" s="11"/>
      <c r="N1010" s="38"/>
      <c r="O1010" s="38"/>
      <c r="P1010" s="38"/>
      <c r="Q1010" s="38"/>
      <c r="R1010" s="38"/>
      <c r="S1010" s="38"/>
      <c r="T1010" s="38"/>
      <c r="U1010" s="38"/>
    </row>
    <row r="1011" spans="1:21" s="39" customFormat="1" ht="132" x14ac:dyDescent="0.5">
      <c r="A1011" s="10">
        <f t="shared" si="206"/>
        <v>878</v>
      </c>
      <c r="B1011" s="66" t="s">
        <v>2899</v>
      </c>
      <c r="C1011" s="12" t="s">
        <v>2433</v>
      </c>
      <c r="D1011" s="10">
        <v>2017</v>
      </c>
      <c r="E1011" s="10">
        <v>2020</v>
      </c>
      <c r="F1011" s="13">
        <v>121835.72</v>
      </c>
      <c r="G1011" s="11">
        <v>9.1</v>
      </c>
      <c r="H1011" s="11">
        <v>1.26</v>
      </c>
      <c r="I1011" s="4">
        <f t="shared" si="210"/>
        <v>17002.23</v>
      </c>
      <c r="J1011" s="11"/>
      <c r="K1011" s="11"/>
      <c r="L1011" s="11">
        <v>17002.23</v>
      </c>
      <c r="M1011" s="11"/>
      <c r="N1011" s="38"/>
      <c r="O1011" s="38"/>
      <c r="P1011" s="38"/>
      <c r="Q1011" s="38"/>
      <c r="R1011" s="38"/>
      <c r="S1011" s="38"/>
      <c r="T1011" s="38"/>
      <c r="U1011" s="38"/>
    </row>
    <row r="1012" spans="1:21" s="39" customFormat="1" ht="165.75" x14ac:dyDescent="0.5">
      <c r="A1012" s="10">
        <f t="shared" si="206"/>
        <v>879</v>
      </c>
      <c r="B1012" s="60" t="s">
        <v>2900</v>
      </c>
      <c r="C1012" s="12" t="s">
        <v>2435</v>
      </c>
      <c r="D1012" s="10">
        <v>2016</v>
      </c>
      <c r="E1012" s="10">
        <v>2020</v>
      </c>
      <c r="F1012" s="13">
        <v>17287.150000000001</v>
      </c>
      <c r="G1012" s="11">
        <v>2.38</v>
      </c>
      <c r="H1012" s="11">
        <v>1.26</v>
      </c>
      <c r="I1012" s="4">
        <f t="shared" si="210"/>
        <v>2502.73</v>
      </c>
      <c r="J1012" s="11"/>
      <c r="K1012" s="11"/>
      <c r="L1012" s="11">
        <v>2502.73</v>
      </c>
      <c r="M1012" s="11"/>
      <c r="N1012" s="38"/>
      <c r="O1012" s="38"/>
      <c r="P1012" s="38"/>
      <c r="Q1012" s="38"/>
      <c r="R1012" s="38"/>
      <c r="S1012" s="38"/>
      <c r="T1012" s="38"/>
      <c r="U1012" s="38"/>
    </row>
    <row r="1013" spans="1:21" s="39" customFormat="1" ht="132.75" x14ac:dyDescent="0.5">
      <c r="A1013" s="10">
        <f t="shared" si="206"/>
        <v>880</v>
      </c>
      <c r="B1013" s="60" t="s">
        <v>2901</v>
      </c>
      <c r="C1013" s="12" t="s">
        <v>2437</v>
      </c>
      <c r="D1013" s="10">
        <v>2016</v>
      </c>
      <c r="E1013" s="10">
        <v>2021</v>
      </c>
      <c r="F1013" s="13">
        <f>17230.82+52987.01</f>
        <v>70217.83</v>
      </c>
      <c r="G1013" s="11">
        <v>0</v>
      </c>
      <c r="H1013" s="11">
        <v>0</v>
      </c>
      <c r="I1013" s="4">
        <f t="shared" si="210"/>
        <v>19055.98</v>
      </c>
      <c r="J1013" s="11"/>
      <c r="K1013" s="11"/>
      <c r="L1013" s="11">
        <v>19055.98</v>
      </c>
      <c r="M1013" s="11"/>
      <c r="N1013" s="38"/>
      <c r="O1013" s="38"/>
      <c r="P1013" s="38"/>
      <c r="Q1013" s="38"/>
      <c r="R1013" s="38"/>
      <c r="S1013" s="38"/>
      <c r="T1013" s="38"/>
      <c r="U1013" s="38"/>
    </row>
    <row r="1014" spans="1:21" s="39" customFormat="1" ht="99.75" x14ac:dyDescent="0.5">
      <c r="A1014" s="10">
        <f t="shared" si="206"/>
        <v>881</v>
      </c>
      <c r="B1014" s="60" t="s">
        <v>2902</v>
      </c>
      <c r="C1014" s="12" t="s">
        <v>2438</v>
      </c>
      <c r="D1014" s="10">
        <v>2017</v>
      </c>
      <c r="E1014" s="10">
        <v>2020</v>
      </c>
      <c r="F1014" s="13">
        <v>1679.33</v>
      </c>
      <c r="G1014" s="11">
        <v>0.15</v>
      </c>
      <c r="H1014" s="11">
        <v>0.25</v>
      </c>
      <c r="I1014" s="4">
        <f t="shared" si="210"/>
        <v>1157.92</v>
      </c>
      <c r="J1014" s="11"/>
      <c r="K1014" s="11"/>
      <c r="L1014" s="11">
        <v>1157.92</v>
      </c>
      <c r="M1014" s="11"/>
      <c r="N1014" s="38"/>
      <c r="O1014" s="38"/>
      <c r="P1014" s="38"/>
      <c r="Q1014" s="38"/>
      <c r="R1014" s="38"/>
      <c r="S1014" s="38"/>
      <c r="T1014" s="38"/>
      <c r="U1014" s="38"/>
    </row>
    <row r="1015" spans="1:21" s="39" customFormat="1" ht="91.5" customHeight="1" x14ac:dyDescent="0.5">
      <c r="A1015" s="10">
        <f t="shared" si="206"/>
        <v>882</v>
      </c>
      <c r="B1015" s="66" t="s">
        <v>2439</v>
      </c>
      <c r="C1015" s="12" t="s">
        <v>2440</v>
      </c>
      <c r="D1015" s="10">
        <v>2017</v>
      </c>
      <c r="E1015" s="10">
        <v>2020</v>
      </c>
      <c r="F1015" s="13">
        <v>11150.380499999999</v>
      </c>
      <c r="G1015" s="11">
        <v>0</v>
      </c>
      <c r="H1015" s="11">
        <v>0</v>
      </c>
      <c r="I1015" s="4">
        <f t="shared" si="210"/>
        <v>3103.86</v>
      </c>
      <c r="J1015" s="11"/>
      <c r="K1015" s="11"/>
      <c r="L1015" s="11">
        <v>3103.86</v>
      </c>
      <c r="M1015" s="11"/>
      <c r="N1015" s="38"/>
      <c r="O1015" s="38"/>
      <c r="P1015" s="38"/>
      <c r="Q1015" s="38"/>
      <c r="R1015" s="38"/>
      <c r="S1015" s="38"/>
      <c r="T1015" s="38"/>
      <c r="U1015" s="38"/>
    </row>
    <row r="1016" spans="1:21" s="39" customFormat="1" ht="165" customHeight="1" x14ac:dyDescent="0.5">
      <c r="A1016" s="10">
        <f t="shared" si="206"/>
        <v>883</v>
      </c>
      <c r="B1016" s="60" t="s">
        <v>2903</v>
      </c>
      <c r="C1016" s="12" t="s">
        <v>2442</v>
      </c>
      <c r="D1016" s="10">
        <v>2015</v>
      </c>
      <c r="E1016" s="10">
        <v>2021</v>
      </c>
      <c r="F1016" s="13">
        <v>3943.34</v>
      </c>
      <c r="G1016" s="11">
        <v>0</v>
      </c>
      <c r="H1016" s="11">
        <v>0</v>
      </c>
      <c r="I1016" s="4">
        <f t="shared" si="210"/>
        <v>73.350009999999997</v>
      </c>
      <c r="J1016" s="11"/>
      <c r="K1016" s="11"/>
      <c r="L1016" s="11">
        <v>73.350009999999997</v>
      </c>
      <c r="M1016" s="11"/>
      <c r="N1016" s="38"/>
      <c r="O1016" s="38"/>
      <c r="P1016" s="38"/>
      <c r="Q1016" s="38"/>
      <c r="R1016" s="38"/>
      <c r="S1016" s="38"/>
      <c r="T1016" s="38"/>
      <c r="U1016" s="38"/>
    </row>
    <row r="1017" spans="1:21" s="39" customFormat="1" ht="99.75" x14ac:dyDescent="0.5">
      <c r="A1017" s="10">
        <f t="shared" si="206"/>
        <v>884</v>
      </c>
      <c r="B1017" s="60" t="s">
        <v>2443</v>
      </c>
      <c r="C1017" s="12" t="s">
        <v>2444</v>
      </c>
      <c r="D1017" s="10">
        <v>2015</v>
      </c>
      <c r="E1017" s="10">
        <v>2021</v>
      </c>
      <c r="F1017" s="13">
        <v>11840.92</v>
      </c>
      <c r="G1017" s="11">
        <v>0</v>
      </c>
      <c r="H1017" s="11">
        <v>0</v>
      </c>
      <c r="I1017" s="4">
        <f t="shared" si="210"/>
        <v>8277.4298300000009</v>
      </c>
      <c r="J1017" s="11"/>
      <c r="K1017" s="11"/>
      <c r="L1017" s="11">
        <v>8277.4298300000009</v>
      </c>
      <c r="M1017" s="11"/>
      <c r="N1017" s="38"/>
      <c r="O1017" s="38"/>
      <c r="P1017" s="38"/>
      <c r="Q1017" s="38"/>
      <c r="R1017" s="38"/>
      <c r="S1017" s="38"/>
      <c r="T1017" s="38"/>
      <c r="U1017" s="38"/>
    </row>
    <row r="1018" spans="1:21" s="39" customFormat="1" ht="103.5" customHeight="1" x14ac:dyDescent="0.5">
      <c r="A1018" s="10">
        <f t="shared" si="206"/>
        <v>885</v>
      </c>
      <c r="B1018" s="66" t="s">
        <v>2445</v>
      </c>
      <c r="C1018" s="12" t="s">
        <v>2446</v>
      </c>
      <c r="D1018" s="10">
        <v>2015</v>
      </c>
      <c r="E1018" s="10">
        <v>2021</v>
      </c>
      <c r="F1018" s="13">
        <v>8503.09</v>
      </c>
      <c r="G1018" s="11">
        <v>0</v>
      </c>
      <c r="H1018" s="11">
        <v>0</v>
      </c>
      <c r="I1018" s="4">
        <f t="shared" si="210"/>
        <v>4350.87</v>
      </c>
      <c r="J1018" s="11"/>
      <c r="K1018" s="11"/>
      <c r="L1018" s="11">
        <v>4350.87</v>
      </c>
      <c r="M1018" s="11"/>
      <c r="N1018" s="38"/>
      <c r="O1018" s="38"/>
      <c r="P1018" s="38"/>
      <c r="Q1018" s="38"/>
      <c r="R1018" s="38"/>
      <c r="S1018" s="38"/>
      <c r="T1018" s="38"/>
      <c r="U1018" s="38"/>
    </row>
    <row r="1019" spans="1:21" s="39" customFormat="1" ht="132.75" x14ac:dyDescent="0.5">
      <c r="A1019" s="10">
        <f t="shared" si="206"/>
        <v>886</v>
      </c>
      <c r="B1019" s="60" t="s">
        <v>2447</v>
      </c>
      <c r="C1019" s="12" t="s">
        <v>2448</v>
      </c>
      <c r="D1019" s="10">
        <v>2019</v>
      </c>
      <c r="E1019" s="10">
        <v>2021</v>
      </c>
      <c r="F1019" s="13">
        <v>8401</v>
      </c>
      <c r="G1019" s="11">
        <v>0</v>
      </c>
      <c r="H1019" s="11">
        <v>0</v>
      </c>
      <c r="I1019" s="4">
        <f t="shared" si="210"/>
        <v>927.27</v>
      </c>
      <c r="J1019" s="11"/>
      <c r="K1019" s="11"/>
      <c r="L1019" s="11">
        <v>927.27</v>
      </c>
      <c r="M1019" s="11"/>
      <c r="N1019" s="38"/>
      <c r="O1019" s="38"/>
      <c r="P1019" s="38"/>
      <c r="Q1019" s="38"/>
      <c r="R1019" s="38"/>
      <c r="S1019" s="38"/>
      <c r="T1019" s="38"/>
      <c r="U1019" s="38"/>
    </row>
    <row r="1020" spans="1:21" s="39" customFormat="1" ht="66.75" x14ac:dyDescent="0.5">
      <c r="A1020" s="10">
        <f t="shared" si="206"/>
        <v>887</v>
      </c>
      <c r="B1020" s="60" t="s">
        <v>2449</v>
      </c>
      <c r="C1020" s="12" t="s">
        <v>2450</v>
      </c>
      <c r="D1020" s="10">
        <v>2019</v>
      </c>
      <c r="E1020" s="10">
        <v>2023</v>
      </c>
      <c r="F1020" s="13">
        <v>309.60000000000002</v>
      </c>
      <c r="G1020" s="11">
        <v>0</v>
      </c>
      <c r="H1020" s="11">
        <v>0</v>
      </c>
      <c r="I1020" s="4">
        <f t="shared" si="210"/>
        <v>10</v>
      </c>
      <c r="J1020" s="11"/>
      <c r="K1020" s="11"/>
      <c r="L1020" s="11">
        <v>10</v>
      </c>
      <c r="M1020" s="11"/>
      <c r="N1020" s="38"/>
      <c r="O1020" s="38"/>
      <c r="P1020" s="38"/>
      <c r="Q1020" s="38"/>
      <c r="R1020" s="38"/>
      <c r="S1020" s="38"/>
      <c r="T1020" s="38"/>
      <c r="U1020" s="38"/>
    </row>
    <row r="1021" spans="1:21" s="39" customFormat="1" ht="96.75" customHeight="1" x14ac:dyDescent="0.5">
      <c r="A1021" s="10">
        <f t="shared" si="206"/>
        <v>888</v>
      </c>
      <c r="B1021" s="60" t="s">
        <v>2451</v>
      </c>
      <c r="C1021" s="12" t="s">
        <v>2556</v>
      </c>
      <c r="D1021" s="10">
        <v>2020</v>
      </c>
      <c r="E1021" s="10">
        <v>2021</v>
      </c>
      <c r="F1021" s="13">
        <v>5700.9</v>
      </c>
      <c r="G1021" s="11">
        <v>0</v>
      </c>
      <c r="H1021" s="11">
        <v>0</v>
      </c>
      <c r="I1021" s="4">
        <f t="shared" si="210"/>
        <v>812.73</v>
      </c>
      <c r="J1021" s="11"/>
      <c r="K1021" s="11"/>
      <c r="L1021" s="11">
        <v>812.73</v>
      </c>
      <c r="M1021" s="11"/>
      <c r="N1021" s="38"/>
      <c r="O1021" s="38"/>
      <c r="P1021" s="38"/>
      <c r="Q1021" s="38"/>
      <c r="R1021" s="38"/>
      <c r="S1021" s="38"/>
      <c r="T1021" s="38"/>
      <c r="U1021" s="38"/>
    </row>
    <row r="1022" spans="1:21" s="39" customFormat="1" ht="58.5" customHeight="1" x14ac:dyDescent="0.5">
      <c r="A1022" s="32"/>
      <c r="B1022" s="35" t="s">
        <v>1078</v>
      </c>
      <c r="C1022" s="24"/>
      <c r="D1022" s="32"/>
      <c r="E1022" s="32"/>
      <c r="F1022" s="31">
        <f>SUM(F1023:F1028)</f>
        <v>45771.242080000004</v>
      </c>
      <c r="G1022" s="31">
        <f t="shared" ref="G1022:M1022" si="211">SUM(G1023:G1028)</f>
        <v>0.39500000000000002</v>
      </c>
      <c r="H1022" s="31">
        <f t="shared" si="211"/>
        <v>0</v>
      </c>
      <c r="I1022" s="31">
        <f t="shared" si="211"/>
        <v>39228.664299999997</v>
      </c>
      <c r="J1022" s="31">
        <f t="shared" si="211"/>
        <v>0</v>
      </c>
      <c r="K1022" s="31">
        <f t="shared" si="211"/>
        <v>0</v>
      </c>
      <c r="L1022" s="31">
        <f t="shared" si="211"/>
        <v>39228.664299999997</v>
      </c>
      <c r="M1022" s="31">
        <f t="shared" si="211"/>
        <v>0</v>
      </c>
    </row>
    <row r="1023" spans="1:21" s="8" customFormat="1" ht="69" customHeight="1" x14ac:dyDescent="0.45">
      <c r="A1023" s="12">
        <f t="shared" si="206"/>
        <v>889</v>
      </c>
      <c r="B1023" s="60" t="s">
        <v>2452</v>
      </c>
      <c r="C1023" s="3" t="s">
        <v>2453</v>
      </c>
      <c r="D1023" s="10">
        <v>2018</v>
      </c>
      <c r="E1023" s="10">
        <v>2020</v>
      </c>
      <c r="F1023" s="13">
        <v>1904.0862299999999</v>
      </c>
      <c r="G1023" s="13">
        <v>0</v>
      </c>
      <c r="H1023" s="13">
        <v>0</v>
      </c>
      <c r="I1023" s="4">
        <f t="shared" ref="I1023:I1028" si="212">J1023+K1023+L1023</f>
        <v>265.41000000000003</v>
      </c>
      <c r="J1023" s="13"/>
      <c r="K1023" s="13"/>
      <c r="L1023" s="4">
        <v>265.41000000000003</v>
      </c>
      <c r="M1023" s="13"/>
      <c r="N1023" s="7"/>
      <c r="O1023" s="7"/>
      <c r="P1023" s="7"/>
      <c r="Q1023" s="7"/>
      <c r="R1023" s="7"/>
      <c r="S1023" s="7"/>
      <c r="T1023" s="7"/>
      <c r="U1023" s="7"/>
    </row>
    <row r="1024" spans="1:21" s="8" customFormat="1" ht="132" x14ac:dyDescent="0.45">
      <c r="A1024" s="12">
        <f t="shared" si="206"/>
        <v>890</v>
      </c>
      <c r="B1024" s="60" t="s">
        <v>2454</v>
      </c>
      <c r="C1024" s="3" t="s">
        <v>2455</v>
      </c>
      <c r="D1024" s="10">
        <v>2019</v>
      </c>
      <c r="E1024" s="10">
        <v>2020</v>
      </c>
      <c r="F1024" s="13">
        <v>430.23</v>
      </c>
      <c r="G1024" s="13">
        <v>0.24</v>
      </c>
      <c r="H1024" s="13">
        <v>0</v>
      </c>
      <c r="I1024" s="4">
        <f t="shared" si="212"/>
        <v>419.83</v>
      </c>
      <c r="J1024" s="13"/>
      <c r="K1024" s="13"/>
      <c r="L1024" s="13">
        <v>419.83</v>
      </c>
      <c r="M1024" s="13"/>
      <c r="N1024" s="7"/>
      <c r="O1024" s="7"/>
      <c r="P1024" s="7"/>
      <c r="Q1024" s="7"/>
      <c r="R1024" s="7"/>
      <c r="S1024" s="7"/>
      <c r="T1024" s="7"/>
      <c r="U1024" s="7"/>
    </row>
    <row r="1025" spans="1:21" s="8" customFormat="1" ht="66" x14ac:dyDescent="0.45">
      <c r="A1025" s="12">
        <f t="shared" si="206"/>
        <v>891</v>
      </c>
      <c r="B1025" s="60" t="s">
        <v>2904</v>
      </c>
      <c r="C1025" s="3" t="s">
        <v>2456</v>
      </c>
      <c r="D1025" s="10">
        <v>2019</v>
      </c>
      <c r="E1025" s="10">
        <v>2020</v>
      </c>
      <c r="F1025" s="13">
        <v>83.92</v>
      </c>
      <c r="G1025" s="13">
        <v>1.4999999999999999E-2</v>
      </c>
      <c r="H1025" s="13">
        <v>0</v>
      </c>
      <c r="I1025" s="4">
        <f t="shared" si="212"/>
        <v>57.15</v>
      </c>
      <c r="J1025" s="13"/>
      <c r="K1025" s="13"/>
      <c r="L1025" s="13">
        <v>57.15</v>
      </c>
      <c r="M1025" s="13"/>
      <c r="N1025" s="7"/>
      <c r="O1025" s="7"/>
      <c r="P1025" s="7"/>
      <c r="Q1025" s="7"/>
      <c r="R1025" s="7"/>
      <c r="S1025" s="7"/>
      <c r="T1025" s="7"/>
      <c r="U1025" s="7"/>
    </row>
    <row r="1026" spans="1:21" s="39" customFormat="1" ht="66.75" x14ac:dyDescent="0.5">
      <c r="A1026" s="2">
        <f t="shared" si="206"/>
        <v>892</v>
      </c>
      <c r="B1026" s="60" t="s">
        <v>2457</v>
      </c>
      <c r="C1026" s="12" t="s">
        <v>2458</v>
      </c>
      <c r="D1026" s="10" t="s">
        <v>2292</v>
      </c>
      <c r="E1026" s="10">
        <v>2020</v>
      </c>
      <c r="F1026" s="13">
        <v>41838.435850000002</v>
      </c>
      <c r="G1026" s="11">
        <v>0</v>
      </c>
      <c r="H1026" s="11">
        <v>0</v>
      </c>
      <c r="I1026" s="4">
        <f t="shared" si="212"/>
        <v>38032.164299999997</v>
      </c>
      <c r="J1026" s="11"/>
      <c r="K1026" s="11"/>
      <c r="L1026" s="11">
        <v>38032.164299999997</v>
      </c>
      <c r="M1026" s="11"/>
      <c r="N1026" s="38"/>
      <c r="O1026" s="38"/>
      <c r="P1026" s="38"/>
      <c r="Q1026" s="38"/>
      <c r="R1026" s="38"/>
      <c r="S1026" s="38"/>
      <c r="T1026" s="38"/>
      <c r="U1026" s="38"/>
    </row>
    <row r="1027" spans="1:21" s="39" customFormat="1" ht="132.75" x14ac:dyDescent="0.5">
      <c r="A1027" s="2">
        <f t="shared" si="206"/>
        <v>893</v>
      </c>
      <c r="B1027" s="60" t="s">
        <v>2905</v>
      </c>
      <c r="C1027" s="12" t="s">
        <v>2459</v>
      </c>
      <c r="D1027" s="10">
        <v>2020</v>
      </c>
      <c r="E1027" s="10">
        <v>2021</v>
      </c>
      <c r="F1027" s="13">
        <v>804.59</v>
      </c>
      <c r="G1027" s="11">
        <v>0</v>
      </c>
      <c r="H1027" s="11">
        <v>0</v>
      </c>
      <c r="I1027" s="4">
        <f t="shared" si="212"/>
        <v>177.24</v>
      </c>
      <c r="J1027" s="11"/>
      <c r="K1027" s="11"/>
      <c r="L1027" s="11">
        <v>177.24</v>
      </c>
      <c r="M1027" s="11"/>
      <c r="N1027" s="38"/>
      <c r="O1027" s="38"/>
      <c r="P1027" s="38"/>
      <c r="Q1027" s="38"/>
      <c r="R1027" s="38"/>
      <c r="S1027" s="38"/>
      <c r="T1027" s="38"/>
      <c r="U1027" s="38"/>
    </row>
    <row r="1028" spans="1:21" s="39" customFormat="1" ht="99" x14ac:dyDescent="0.5">
      <c r="A1028" s="2">
        <f t="shared" si="206"/>
        <v>894</v>
      </c>
      <c r="B1028" s="66" t="s">
        <v>2906</v>
      </c>
      <c r="C1028" s="12" t="s">
        <v>2460</v>
      </c>
      <c r="D1028" s="10">
        <v>2020</v>
      </c>
      <c r="E1028" s="10">
        <v>2020</v>
      </c>
      <c r="F1028" s="13">
        <v>709.98</v>
      </c>
      <c r="G1028" s="11">
        <v>0.14000000000000001</v>
      </c>
      <c r="H1028" s="11">
        <v>0</v>
      </c>
      <c r="I1028" s="4">
        <f t="shared" si="212"/>
        <v>276.87</v>
      </c>
      <c r="J1028" s="11"/>
      <c r="K1028" s="11"/>
      <c r="L1028" s="11">
        <v>276.87</v>
      </c>
      <c r="M1028" s="11"/>
      <c r="N1028" s="38"/>
      <c r="O1028" s="38"/>
      <c r="P1028" s="38"/>
      <c r="Q1028" s="38"/>
      <c r="R1028" s="38"/>
      <c r="S1028" s="38"/>
      <c r="T1028" s="38"/>
      <c r="U1028" s="38"/>
    </row>
    <row r="1029" spans="1:21" s="39" customFormat="1" ht="51" customHeight="1" x14ac:dyDescent="0.5">
      <c r="A1029" s="32"/>
      <c r="B1029" s="35" t="s">
        <v>162</v>
      </c>
      <c r="C1029" s="24"/>
      <c r="D1029" s="32"/>
      <c r="E1029" s="32"/>
      <c r="F1029" s="31">
        <f>SUM(F1030:F1030)</f>
        <v>430.43937</v>
      </c>
      <c r="G1029" s="31">
        <f t="shared" ref="G1029:M1029" si="213">SUM(G1030:G1030)</f>
        <v>0</v>
      </c>
      <c r="H1029" s="31">
        <f t="shared" si="213"/>
        <v>0</v>
      </c>
      <c r="I1029" s="31">
        <f t="shared" si="213"/>
        <v>149.25</v>
      </c>
      <c r="J1029" s="31">
        <f t="shared" si="213"/>
        <v>0</v>
      </c>
      <c r="K1029" s="31">
        <f t="shared" si="213"/>
        <v>0</v>
      </c>
      <c r="L1029" s="31">
        <f t="shared" si="213"/>
        <v>149.25</v>
      </c>
      <c r="M1029" s="31">
        <f t="shared" si="213"/>
        <v>0</v>
      </c>
    </row>
    <row r="1030" spans="1:21" s="39" customFormat="1" ht="132.75" x14ac:dyDescent="0.5">
      <c r="A1030" s="10">
        <f t="shared" si="206"/>
        <v>895</v>
      </c>
      <c r="B1030" s="60" t="s">
        <v>2461</v>
      </c>
      <c r="C1030" s="12" t="s">
        <v>2603</v>
      </c>
      <c r="D1030" s="10">
        <v>2014</v>
      </c>
      <c r="E1030" s="10">
        <v>2020</v>
      </c>
      <c r="F1030" s="13">
        <v>430.43937</v>
      </c>
      <c r="G1030" s="11">
        <v>0</v>
      </c>
      <c r="H1030" s="11">
        <v>0</v>
      </c>
      <c r="I1030" s="4">
        <f>J1030+K1030+L1030</f>
        <v>149.25</v>
      </c>
      <c r="J1030" s="11"/>
      <c r="K1030" s="11"/>
      <c r="L1030" s="11">
        <v>149.25</v>
      </c>
      <c r="M1030" s="11"/>
      <c r="N1030" s="38"/>
      <c r="O1030" s="38"/>
      <c r="P1030" s="38"/>
      <c r="Q1030" s="38"/>
      <c r="R1030" s="38"/>
      <c r="S1030" s="38"/>
      <c r="T1030" s="38"/>
      <c r="U1030" s="38"/>
    </row>
    <row r="1031" spans="1:21" s="39" customFormat="1" ht="47.25" customHeight="1" x14ac:dyDescent="0.5">
      <c r="A1031" s="32"/>
      <c r="B1031" s="35" t="s">
        <v>962</v>
      </c>
      <c r="C1031" s="24"/>
      <c r="D1031" s="32"/>
      <c r="E1031" s="32"/>
      <c r="F1031" s="31">
        <f t="shared" ref="F1031:M1031" si="214">SUM(F1032:F1033)</f>
        <v>50216.076970000002</v>
      </c>
      <c r="G1031" s="31">
        <f t="shared" si="214"/>
        <v>0</v>
      </c>
      <c r="H1031" s="31">
        <f t="shared" si="214"/>
        <v>0</v>
      </c>
      <c r="I1031" s="31">
        <f t="shared" si="214"/>
        <v>34894.909999999996</v>
      </c>
      <c r="J1031" s="31">
        <f t="shared" si="214"/>
        <v>0</v>
      </c>
      <c r="K1031" s="31">
        <f t="shared" si="214"/>
        <v>0</v>
      </c>
      <c r="L1031" s="31">
        <f t="shared" si="214"/>
        <v>34894.909999999996</v>
      </c>
      <c r="M1031" s="31">
        <f t="shared" si="214"/>
        <v>0</v>
      </c>
    </row>
    <row r="1032" spans="1:21" s="39" customFormat="1" ht="99.75" x14ac:dyDescent="0.5">
      <c r="A1032" s="10">
        <f t="shared" si="206"/>
        <v>896</v>
      </c>
      <c r="B1032" s="60" t="s">
        <v>2462</v>
      </c>
      <c r="C1032" s="12" t="s">
        <v>2463</v>
      </c>
      <c r="D1032" s="10">
        <v>2017</v>
      </c>
      <c r="E1032" s="10">
        <v>2021</v>
      </c>
      <c r="F1032" s="13">
        <v>12522.43</v>
      </c>
      <c r="G1032" s="11">
        <v>0</v>
      </c>
      <c r="H1032" s="11">
        <v>0</v>
      </c>
      <c r="I1032" s="4">
        <f>J1032+K1032+L1032</f>
        <v>116.03</v>
      </c>
      <c r="J1032" s="11"/>
      <c r="K1032" s="11"/>
      <c r="L1032" s="11">
        <v>116.03</v>
      </c>
      <c r="M1032" s="11"/>
      <c r="N1032" s="38"/>
      <c r="O1032" s="38"/>
      <c r="P1032" s="38"/>
      <c r="Q1032" s="38"/>
      <c r="R1032" s="38"/>
      <c r="S1032" s="38"/>
      <c r="T1032" s="38"/>
      <c r="U1032" s="38"/>
    </row>
    <row r="1033" spans="1:21" s="39" customFormat="1" ht="99.75" x14ac:dyDescent="0.5">
      <c r="A1033" s="10">
        <f t="shared" si="206"/>
        <v>897</v>
      </c>
      <c r="B1033" s="60" t="s">
        <v>2464</v>
      </c>
      <c r="C1033" s="12" t="s">
        <v>2465</v>
      </c>
      <c r="D1033" s="10">
        <v>2018</v>
      </c>
      <c r="E1033" s="10">
        <v>2020</v>
      </c>
      <c r="F1033" s="13">
        <v>37693.646970000002</v>
      </c>
      <c r="G1033" s="11">
        <v>0</v>
      </c>
      <c r="H1033" s="11">
        <v>0</v>
      </c>
      <c r="I1033" s="4">
        <f>J1033+K1033+L1033</f>
        <v>34778.879999999997</v>
      </c>
      <c r="J1033" s="11"/>
      <c r="K1033" s="11"/>
      <c r="L1033" s="11">
        <v>34778.879999999997</v>
      </c>
      <c r="M1033" s="11"/>
      <c r="N1033" s="38"/>
      <c r="O1033" s="38"/>
      <c r="P1033" s="38"/>
      <c r="Q1033" s="38"/>
      <c r="R1033" s="38"/>
      <c r="S1033" s="38"/>
      <c r="T1033" s="38"/>
      <c r="U1033" s="38"/>
    </row>
    <row r="1034" spans="1:21" s="39" customFormat="1" ht="48.75" customHeight="1" x14ac:dyDescent="0.5">
      <c r="A1034" s="32"/>
      <c r="B1034" s="35" t="s">
        <v>933</v>
      </c>
      <c r="C1034" s="24"/>
      <c r="D1034" s="32"/>
      <c r="E1034" s="32"/>
      <c r="F1034" s="31">
        <f>SUM(F1035:F1038)</f>
        <v>19517.92021</v>
      </c>
      <c r="G1034" s="31">
        <f t="shared" ref="G1034:M1034" si="215">SUM(G1035:G1038)</f>
        <v>1.6</v>
      </c>
      <c r="H1034" s="31">
        <f t="shared" si="215"/>
        <v>2.06</v>
      </c>
      <c r="I1034" s="31">
        <f t="shared" si="215"/>
        <v>15018.74</v>
      </c>
      <c r="J1034" s="31">
        <f t="shared" si="215"/>
        <v>0</v>
      </c>
      <c r="K1034" s="31">
        <f t="shared" si="215"/>
        <v>0</v>
      </c>
      <c r="L1034" s="31">
        <f t="shared" si="215"/>
        <v>15018.74</v>
      </c>
      <c r="M1034" s="31">
        <f t="shared" si="215"/>
        <v>0</v>
      </c>
    </row>
    <row r="1035" spans="1:21" s="39" customFormat="1" ht="66.75" x14ac:dyDescent="0.5">
      <c r="A1035" s="10">
        <f t="shared" si="206"/>
        <v>898</v>
      </c>
      <c r="B1035" s="60" t="s">
        <v>2907</v>
      </c>
      <c r="C1035" s="12" t="s">
        <v>2466</v>
      </c>
      <c r="D1035" s="10">
        <v>2019</v>
      </c>
      <c r="E1035" s="10">
        <v>2020</v>
      </c>
      <c r="F1035" s="13">
        <v>1983.2302099999999</v>
      </c>
      <c r="G1035" s="11">
        <v>0</v>
      </c>
      <c r="H1035" s="11">
        <v>0</v>
      </c>
      <c r="I1035" s="4">
        <f>J1035+K1035+L1035</f>
        <v>1782.03</v>
      </c>
      <c r="J1035" s="11"/>
      <c r="K1035" s="11"/>
      <c r="L1035" s="11">
        <v>1782.03</v>
      </c>
      <c r="M1035" s="11"/>
      <c r="N1035" s="38"/>
      <c r="O1035" s="38"/>
      <c r="P1035" s="38"/>
      <c r="Q1035" s="38"/>
      <c r="R1035" s="38"/>
      <c r="S1035" s="38"/>
      <c r="T1035" s="38"/>
      <c r="U1035" s="38"/>
    </row>
    <row r="1036" spans="1:21" s="39" customFormat="1" ht="66.75" x14ac:dyDescent="0.5">
      <c r="A1036" s="10">
        <f t="shared" si="206"/>
        <v>899</v>
      </c>
      <c r="B1036" s="60" t="s">
        <v>2622</v>
      </c>
      <c r="C1036" s="12" t="s">
        <v>2467</v>
      </c>
      <c r="D1036" s="10">
        <v>2020</v>
      </c>
      <c r="E1036" s="10">
        <v>2020</v>
      </c>
      <c r="F1036" s="13">
        <v>6485.72</v>
      </c>
      <c r="G1036" s="11">
        <v>0.7</v>
      </c>
      <c r="H1036" s="11">
        <v>1.26</v>
      </c>
      <c r="I1036" s="4">
        <f>J1036+K1036+L1036</f>
        <v>6485.72</v>
      </c>
      <c r="J1036" s="11"/>
      <c r="K1036" s="11"/>
      <c r="L1036" s="11">
        <v>6485.72</v>
      </c>
      <c r="M1036" s="11"/>
      <c r="N1036" s="38"/>
      <c r="O1036" s="38"/>
      <c r="P1036" s="38"/>
      <c r="Q1036" s="38"/>
      <c r="R1036" s="38"/>
      <c r="S1036" s="38"/>
      <c r="T1036" s="38"/>
      <c r="U1036" s="38"/>
    </row>
    <row r="1037" spans="1:21" s="39" customFormat="1" ht="66.75" x14ac:dyDescent="0.5">
      <c r="A1037" s="2">
        <f t="shared" si="206"/>
        <v>900</v>
      </c>
      <c r="B1037" s="59" t="s">
        <v>2908</v>
      </c>
      <c r="C1037" s="6" t="s">
        <v>2468</v>
      </c>
      <c r="D1037" s="3">
        <v>2020</v>
      </c>
      <c r="E1037" s="3">
        <v>2020</v>
      </c>
      <c r="F1037" s="52">
        <v>5286.18</v>
      </c>
      <c r="G1037" s="4">
        <v>0.4</v>
      </c>
      <c r="H1037" s="4">
        <v>0.8</v>
      </c>
      <c r="I1037" s="4">
        <f>J1037+K1037+L1037</f>
        <v>1170.72</v>
      </c>
      <c r="J1037" s="4"/>
      <c r="K1037" s="4"/>
      <c r="L1037" s="4">
        <v>1170.72</v>
      </c>
      <c r="M1037" s="4"/>
      <c r="N1037" s="38"/>
      <c r="O1037" s="38"/>
      <c r="P1037" s="38"/>
      <c r="Q1037" s="38"/>
      <c r="R1037" s="38"/>
      <c r="S1037" s="38"/>
      <c r="T1037" s="38"/>
      <c r="U1037" s="38"/>
    </row>
    <row r="1038" spans="1:21" s="39" customFormat="1" ht="99.75" x14ac:dyDescent="0.5">
      <c r="A1038" s="10">
        <f t="shared" si="206"/>
        <v>901</v>
      </c>
      <c r="B1038" s="60" t="s">
        <v>2620</v>
      </c>
      <c r="C1038" s="12" t="s">
        <v>2469</v>
      </c>
      <c r="D1038" s="10">
        <v>2020</v>
      </c>
      <c r="E1038" s="10">
        <v>2020</v>
      </c>
      <c r="F1038" s="13">
        <v>5762.79</v>
      </c>
      <c r="G1038" s="11">
        <v>0.5</v>
      </c>
      <c r="H1038" s="11">
        <v>0</v>
      </c>
      <c r="I1038" s="4">
        <f>J1038+K1038+L1038</f>
        <v>5580.27</v>
      </c>
      <c r="J1038" s="13"/>
      <c r="K1038" s="11"/>
      <c r="L1038" s="11">
        <v>5580.27</v>
      </c>
      <c r="M1038" s="11"/>
      <c r="N1038" s="38"/>
      <c r="O1038" s="38"/>
      <c r="P1038" s="38"/>
      <c r="Q1038" s="38"/>
      <c r="R1038" s="38"/>
      <c r="S1038" s="38"/>
      <c r="T1038" s="38"/>
      <c r="U1038" s="38"/>
    </row>
    <row r="1039" spans="1:21" s="39" customFormat="1" ht="45" customHeight="1" x14ac:dyDescent="0.5">
      <c r="A1039" s="10"/>
      <c r="B1039" s="35" t="s">
        <v>272</v>
      </c>
      <c r="C1039" s="12"/>
      <c r="D1039" s="10"/>
      <c r="E1039" s="10"/>
      <c r="F1039" s="31">
        <f t="shared" ref="F1039:M1039" si="216">F1040</f>
        <v>978.26</v>
      </c>
      <c r="G1039" s="31">
        <f t="shared" si="216"/>
        <v>0.3</v>
      </c>
      <c r="H1039" s="31">
        <f t="shared" si="216"/>
        <v>0</v>
      </c>
      <c r="I1039" s="31">
        <f t="shared" si="216"/>
        <v>978.02</v>
      </c>
      <c r="J1039" s="31">
        <f t="shared" si="216"/>
        <v>0</v>
      </c>
      <c r="K1039" s="31">
        <f t="shared" si="216"/>
        <v>0</v>
      </c>
      <c r="L1039" s="31">
        <f t="shared" si="216"/>
        <v>978.02</v>
      </c>
      <c r="M1039" s="31">
        <f t="shared" si="216"/>
        <v>0</v>
      </c>
    </row>
    <row r="1040" spans="1:21" s="39" customFormat="1" ht="66.75" x14ac:dyDescent="0.5">
      <c r="A1040" s="10">
        <f t="shared" si="206"/>
        <v>902</v>
      </c>
      <c r="B1040" s="60" t="s">
        <v>2470</v>
      </c>
      <c r="C1040" s="12" t="s">
        <v>2471</v>
      </c>
      <c r="D1040" s="10">
        <v>2019</v>
      </c>
      <c r="E1040" s="10">
        <v>2020</v>
      </c>
      <c r="F1040" s="13">
        <v>978.26</v>
      </c>
      <c r="G1040" s="11">
        <v>0.3</v>
      </c>
      <c r="H1040" s="11">
        <v>0</v>
      </c>
      <c r="I1040" s="4">
        <f>J1040+K1040+L1040</f>
        <v>978.02</v>
      </c>
      <c r="J1040" s="11"/>
      <c r="K1040" s="11"/>
      <c r="L1040" s="11">
        <v>978.02</v>
      </c>
      <c r="M1040" s="11"/>
      <c r="N1040" s="38"/>
      <c r="O1040" s="38"/>
      <c r="P1040" s="38"/>
      <c r="Q1040" s="38"/>
      <c r="R1040" s="38"/>
      <c r="S1040" s="38"/>
      <c r="T1040" s="38"/>
      <c r="U1040" s="38"/>
    </row>
    <row r="1041" spans="1:21" s="39" customFormat="1" ht="43.5" customHeight="1" x14ac:dyDescent="0.5">
      <c r="A1041" s="32"/>
      <c r="B1041" s="35" t="s">
        <v>1156</v>
      </c>
      <c r="C1041" s="24"/>
      <c r="D1041" s="32"/>
      <c r="E1041" s="32"/>
      <c r="F1041" s="31">
        <f>SUM(F1042:F1050)</f>
        <v>116975.48783</v>
      </c>
      <c r="G1041" s="31">
        <f t="shared" ref="G1041:M1041" si="217">SUM(G1042:G1050)</f>
        <v>14.7</v>
      </c>
      <c r="H1041" s="31">
        <f t="shared" si="217"/>
        <v>8.4</v>
      </c>
      <c r="I1041" s="31">
        <f t="shared" si="217"/>
        <v>40094.305750000007</v>
      </c>
      <c r="J1041" s="31">
        <f t="shared" si="217"/>
        <v>0</v>
      </c>
      <c r="K1041" s="31">
        <f t="shared" si="217"/>
        <v>0</v>
      </c>
      <c r="L1041" s="31">
        <f t="shared" si="217"/>
        <v>40094.305750000007</v>
      </c>
      <c r="M1041" s="31">
        <f t="shared" si="217"/>
        <v>0</v>
      </c>
    </row>
    <row r="1042" spans="1:21" s="8" customFormat="1" ht="99" x14ac:dyDescent="0.45">
      <c r="A1042" s="12">
        <f t="shared" ref="A1042:A1098" si="218">IF(A1041&gt;0,A1041+1,A1040+1)</f>
        <v>903</v>
      </c>
      <c r="B1042" s="60" t="s">
        <v>2472</v>
      </c>
      <c r="C1042" s="3" t="s">
        <v>2473</v>
      </c>
      <c r="D1042" s="10" t="s">
        <v>2292</v>
      </c>
      <c r="E1042" s="10">
        <v>2020</v>
      </c>
      <c r="F1042" s="13">
        <v>1873.32186</v>
      </c>
      <c r="G1042" s="13">
        <v>0</v>
      </c>
      <c r="H1042" s="13">
        <v>0</v>
      </c>
      <c r="I1042" s="4">
        <f t="shared" ref="I1042:I1050" si="219">J1042+K1042+L1042</f>
        <v>318.01</v>
      </c>
      <c r="J1042" s="13"/>
      <c r="K1042" s="13"/>
      <c r="L1042" s="13">
        <v>318.01</v>
      </c>
      <c r="M1042" s="13"/>
      <c r="N1042" s="7"/>
      <c r="O1042" s="7"/>
      <c r="P1042" s="7"/>
      <c r="Q1042" s="7"/>
      <c r="R1042" s="7"/>
      <c r="S1042" s="7"/>
      <c r="T1042" s="7"/>
      <c r="U1042" s="7"/>
    </row>
    <row r="1043" spans="1:21" s="39" customFormat="1" ht="132.75" x14ac:dyDescent="0.5">
      <c r="A1043" s="10">
        <f t="shared" si="218"/>
        <v>904</v>
      </c>
      <c r="B1043" s="60" t="s">
        <v>2474</v>
      </c>
      <c r="C1043" s="12" t="s">
        <v>2475</v>
      </c>
      <c r="D1043" s="10">
        <v>2019</v>
      </c>
      <c r="E1043" s="10">
        <v>2020</v>
      </c>
      <c r="F1043" s="13">
        <v>12414.09138</v>
      </c>
      <c r="G1043" s="11">
        <v>0</v>
      </c>
      <c r="H1043" s="11">
        <v>0</v>
      </c>
      <c r="I1043" s="4">
        <f t="shared" si="219"/>
        <v>10876.44</v>
      </c>
      <c r="J1043" s="11"/>
      <c r="K1043" s="11"/>
      <c r="L1043" s="11">
        <v>10876.44</v>
      </c>
      <c r="M1043" s="11"/>
      <c r="N1043" s="38"/>
      <c r="O1043" s="38"/>
      <c r="P1043" s="38"/>
      <c r="Q1043" s="38"/>
      <c r="R1043" s="38"/>
      <c r="S1043" s="38"/>
      <c r="T1043" s="38"/>
      <c r="U1043" s="38"/>
    </row>
    <row r="1044" spans="1:21" s="39" customFormat="1" ht="99.75" x14ac:dyDescent="0.5">
      <c r="A1044" s="10">
        <f t="shared" si="218"/>
        <v>905</v>
      </c>
      <c r="B1044" s="60" t="s">
        <v>2476</v>
      </c>
      <c r="C1044" s="12" t="s">
        <v>2477</v>
      </c>
      <c r="D1044" s="10" t="s">
        <v>2292</v>
      </c>
      <c r="E1044" s="10">
        <v>2020</v>
      </c>
      <c r="F1044" s="13">
        <v>79975.89</v>
      </c>
      <c r="G1044" s="11">
        <v>12.7</v>
      </c>
      <c r="H1044" s="11">
        <v>6.4</v>
      </c>
      <c r="I1044" s="4">
        <f t="shared" si="219"/>
        <v>15755.32</v>
      </c>
      <c r="J1044" s="11"/>
      <c r="K1044" s="11"/>
      <c r="L1044" s="11">
        <v>15755.32</v>
      </c>
      <c r="M1044" s="11"/>
      <c r="N1044" s="38"/>
      <c r="O1044" s="38"/>
      <c r="P1044" s="38"/>
      <c r="Q1044" s="38"/>
      <c r="R1044" s="38"/>
      <c r="S1044" s="38"/>
      <c r="T1044" s="38"/>
      <c r="U1044" s="38"/>
    </row>
    <row r="1045" spans="1:21" s="39" customFormat="1" ht="66.75" x14ac:dyDescent="0.5">
      <c r="A1045" s="10">
        <f t="shared" si="218"/>
        <v>906</v>
      </c>
      <c r="B1045" s="60" t="s">
        <v>2478</v>
      </c>
      <c r="C1045" s="12" t="s">
        <v>2479</v>
      </c>
      <c r="D1045" s="10" t="s">
        <v>2292</v>
      </c>
      <c r="E1045" s="10">
        <v>2020</v>
      </c>
      <c r="F1045" s="13">
        <v>2883.8341999999998</v>
      </c>
      <c r="G1045" s="11">
        <v>0</v>
      </c>
      <c r="H1045" s="11">
        <v>0</v>
      </c>
      <c r="I1045" s="4">
        <f t="shared" si="219"/>
        <v>2597.6657500000001</v>
      </c>
      <c r="J1045" s="11"/>
      <c r="K1045" s="11"/>
      <c r="L1045" s="11">
        <v>2597.6657500000001</v>
      </c>
      <c r="M1045" s="11"/>
      <c r="N1045" s="38"/>
      <c r="O1045" s="38"/>
      <c r="P1045" s="38"/>
      <c r="Q1045" s="38"/>
      <c r="R1045" s="38"/>
      <c r="S1045" s="38"/>
      <c r="T1045" s="38"/>
      <c r="U1045" s="38"/>
    </row>
    <row r="1046" spans="1:21" s="39" customFormat="1" ht="99.75" x14ac:dyDescent="0.5">
      <c r="A1046" s="10">
        <f t="shared" si="218"/>
        <v>907</v>
      </c>
      <c r="B1046" s="60" t="s">
        <v>2480</v>
      </c>
      <c r="C1046" s="12" t="s">
        <v>2481</v>
      </c>
      <c r="D1046" s="10">
        <v>2019</v>
      </c>
      <c r="E1046" s="10">
        <v>2020</v>
      </c>
      <c r="F1046" s="13">
        <v>4866.9003899999998</v>
      </c>
      <c r="G1046" s="11">
        <v>0</v>
      </c>
      <c r="H1046" s="11">
        <v>0</v>
      </c>
      <c r="I1046" s="4">
        <f t="shared" si="219"/>
        <v>4743.8900000000003</v>
      </c>
      <c r="J1046" s="11"/>
      <c r="K1046" s="11"/>
      <c r="L1046" s="11">
        <v>4743.8900000000003</v>
      </c>
      <c r="M1046" s="11"/>
      <c r="N1046" s="38"/>
      <c r="O1046" s="38"/>
      <c r="P1046" s="38"/>
      <c r="Q1046" s="38"/>
      <c r="R1046" s="38"/>
      <c r="S1046" s="38"/>
      <c r="T1046" s="38"/>
      <c r="U1046" s="38"/>
    </row>
    <row r="1047" spans="1:21" s="39" customFormat="1" ht="66.75" x14ac:dyDescent="0.5">
      <c r="A1047" s="10">
        <f t="shared" si="218"/>
        <v>908</v>
      </c>
      <c r="B1047" s="60" t="s">
        <v>2482</v>
      </c>
      <c r="C1047" s="12" t="s">
        <v>2483</v>
      </c>
      <c r="D1047" s="10">
        <v>2018</v>
      </c>
      <c r="E1047" s="10">
        <v>2020</v>
      </c>
      <c r="F1047" s="13">
        <v>11811.6</v>
      </c>
      <c r="G1047" s="11">
        <v>1</v>
      </c>
      <c r="H1047" s="11">
        <v>2</v>
      </c>
      <c r="I1047" s="4">
        <f t="shared" si="219"/>
        <v>3392.56</v>
      </c>
      <c r="J1047" s="11"/>
      <c r="K1047" s="11"/>
      <c r="L1047" s="11">
        <v>3392.56</v>
      </c>
      <c r="M1047" s="11"/>
      <c r="N1047" s="38"/>
      <c r="O1047" s="38"/>
      <c r="P1047" s="38"/>
      <c r="Q1047" s="38"/>
      <c r="R1047" s="38"/>
      <c r="S1047" s="38"/>
      <c r="T1047" s="38"/>
      <c r="U1047" s="38"/>
    </row>
    <row r="1048" spans="1:21" s="39" customFormat="1" ht="66.75" x14ac:dyDescent="0.5">
      <c r="A1048" s="10">
        <f t="shared" si="218"/>
        <v>909</v>
      </c>
      <c r="B1048" s="60" t="s">
        <v>2619</v>
      </c>
      <c r="C1048" s="12" t="s">
        <v>2555</v>
      </c>
      <c r="D1048" s="10">
        <v>2019</v>
      </c>
      <c r="E1048" s="10">
        <v>2022</v>
      </c>
      <c r="F1048" s="13">
        <v>421</v>
      </c>
      <c r="G1048" s="11">
        <v>0</v>
      </c>
      <c r="H1048" s="11">
        <v>0</v>
      </c>
      <c r="I1048" s="4">
        <f t="shared" si="219"/>
        <v>10</v>
      </c>
      <c r="J1048" s="11"/>
      <c r="K1048" s="11"/>
      <c r="L1048" s="11">
        <v>10</v>
      </c>
      <c r="M1048" s="11"/>
      <c r="N1048" s="38"/>
      <c r="O1048" s="38"/>
      <c r="P1048" s="38"/>
      <c r="Q1048" s="38"/>
      <c r="R1048" s="38"/>
      <c r="S1048" s="38"/>
      <c r="T1048" s="38"/>
      <c r="U1048" s="38"/>
    </row>
    <row r="1049" spans="1:21" s="39" customFormat="1" ht="99.75" x14ac:dyDescent="0.5">
      <c r="A1049" s="10">
        <f t="shared" si="218"/>
        <v>910</v>
      </c>
      <c r="B1049" s="60" t="s">
        <v>2618</v>
      </c>
      <c r="C1049" s="12" t="s">
        <v>2484</v>
      </c>
      <c r="D1049" s="10">
        <v>2019</v>
      </c>
      <c r="E1049" s="10">
        <v>2020</v>
      </c>
      <c r="F1049" s="13">
        <v>1493.25</v>
      </c>
      <c r="G1049" s="11">
        <v>0.6</v>
      </c>
      <c r="H1049" s="11">
        <v>0</v>
      </c>
      <c r="I1049" s="4">
        <f t="shared" si="219"/>
        <v>1264.44</v>
      </c>
      <c r="J1049" s="13"/>
      <c r="K1049" s="11"/>
      <c r="L1049" s="11">
        <v>1264.44</v>
      </c>
      <c r="M1049" s="11"/>
      <c r="N1049" s="38"/>
      <c r="O1049" s="38"/>
      <c r="P1049" s="38"/>
      <c r="Q1049" s="38"/>
      <c r="R1049" s="38"/>
      <c r="S1049" s="38"/>
      <c r="T1049" s="38"/>
      <c r="U1049" s="38"/>
    </row>
    <row r="1050" spans="1:21" s="39" customFormat="1" ht="99.75" x14ac:dyDescent="0.5">
      <c r="A1050" s="10">
        <f t="shared" si="218"/>
        <v>911</v>
      </c>
      <c r="B1050" s="60" t="s">
        <v>2617</v>
      </c>
      <c r="C1050" s="12" t="s">
        <v>2554</v>
      </c>
      <c r="D1050" s="10">
        <v>2020</v>
      </c>
      <c r="E1050" s="10">
        <v>2020</v>
      </c>
      <c r="F1050" s="13">
        <v>1235.5999999999999</v>
      </c>
      <c r="G1050" s="11">
        <v>0.4</v>
      </c>
      <c r="H1050" s="11">
        <v>0</v>
      </c>
      <c r="I1050" s="4">
        <f t="shared" si="219"/>
        <v>1135.98</v>
      </c>
      <c r="J1050" s="13"/>
      <c r="K1050" s="11"/>
      <c r="L1050" s="13">
        <v>1135.98</v>
      </c>
      <c r="M1050" s="11"/>
      <c r="N1050" s="38"/>
      <c r="O1050" s="38"/>
      <c r="P1050" s="38"/>
      <c r="Q1050" s="38"/>
      <c r="R1050" s="38"/>
      <c r="S1050" s="38"/>
      <c r="T1050" s="38"/>
      <c r="U1050" s="38"/>
    </row>
    <row r="1051" spans="1:21" s="39" customFormat="1" ht="41.25" customHeight="1" x14ac:dyDescent="0.5">
      <c r="A1051" s="32"/>
      <c r="B1051" s="35" t="s">
        <v>281</v>
      </c>
      <c r="C1051" s="24"/>
      <c r="D1051" s="32"/>
      <c r="E1051" s="32"/>
      <c r="F1051" s="31">
        <f>SUM(F1052:F1056)</f>
        <v>19553.53717</v>
      </c>
      <c r="G1051" s="31">
        <f t="shared" ref="G1051:M1051" si="220">SUM(G1052:G1056)</f>
        <v>1.2999999999999998</v>
      </c>
      <c r="H1051" s="31">
        <f t="shared" si="220"/>
        <v>0</v>
      </c>
      <c r="I1051" s="31">
        <f t="shared" si="220"/>
        <v>8930.5499999999993</v>
      </c>
      <c r="J1051" s="31">
        <f t="shared" si="220"/>
        <v>0</v>
      </c>
      <c r="K1051" s="31">
        <f t="shared" si="220"/>
        <v>0</v>
      </c>
      <c r="L1051" s="31">
        <f t="shared" si="220"/>
        <v>8930.5499999999993</v>
      </c>
      <c r="M1051" s="31">
        <f t="shared" si="220"/>
        <v>0</v>
      </c>
    </row>
    <row r="1052" spans="1:21" s="39" customFormat="1" ht="66.75" x14ac:dyDescent="0.5">
      <c r="A1052" s="10">
        <f t="shared" si="218"/>
        <v>912</v>
      </c>
      <c r="B1052" s="60" t="s">
        <v>2485</v>
      </c>
      <c r="C1052" s="12" t="s">
        <v>2486</v>
      </c>
      <c r="D1052" s="10">
        <v>2019</v>
      </c>
      <c r="E1052" s="10">
        <v>2020</v>
      </c>
      <c r="F1052" s="13">
        <v>4805.4371700000002</v>
      </c>
      <c r="G1052" s="11">
        <v>0</v>
      </c>
      <c r="H1052" s="11">
        <v>0</v>
      </c>
      <c r="I1052" s="4">
        <f>J1052+K1052+L1052</f>
        <v>3585.06</v>
      </c>
      <c r="J1052" s="11"/>
      <c r="K1052" s="11"/>
      <c r="L1052" s="11">
        <v>3585.06</v>
      </c>
      <c r="M1052" s="11"/>
      <c r="N1052" s="38"/>
      <c r="O1052" s="38"/>
      <c r="P1052" s="38"/>
      <c r="Q1052" s="38"/>
      <c r="R1052" s="38"/>
      <c r="S1052" s="38"/>
      <c r="T1052" s="38"/>
      <c r="U1052" s="38"/>
    </row>
    <row r="1053" spans="1:21" s="39" customFormat="1" ht="66.75" x14ac:dyDescent="0.5">
      <c r="A1053" s="10">
        <f t="shared" si="218"/>
        <v>913</v>
      </c>
      <c r="B1053" s="60" t="s">
        <v>2487</v>
      </c>
      <c r="C1053" s="12" t="s">
        <v>2604</v>
      </c>
      <c r="D1053" s="10">
        <v>2020</v>
      </c>
      <c r="E1053" s="10">
        <v>2020</v>
      </c>
      <c r="F1053" s="13">
        <v>1454.77</v>
      </c>
      <c r="G1053" s="11">
        <v>0.6</v>
      </c>
      <c r="H1053" s="11">
        <v>0</v>
      </c>
      <c r="I1053" s="4">
        <f>J1053+K1053+L1053</f>
        <v>1417.26</v>
      </c>
      <c r="J1053" s="11"/>
      <c r="K1053" s="11"/>
      <c r="L1053" s="11">
        <v>1417.26</v>
      </c>
      <c r="M1053" s="11"/>
      <c r="N1053" s="38"/>
      <c r="O1053" s="38"/>
      <c r="P1053" s="38"/>
      <c r="Q1053" s="38"/>
      <c r="R1053" s="38"/>
      <c r="S1053" s="38"/>
      <c r="T1053" s="38"/>
      <c r="U1053" s="38"/>
    </row>
    <row r="1054" spans="1:21" s="39" customFormat="1" ht="66.75" x14ac:dyDescent="0.5">
      <c r="A1054" s="10">
        <f t="shared" si="218"/>
        <v>914</v>
      </c>
      <c r="B1054" s="60" t="s">
        <v>2909</v>
      </c>
      <c r="C1054" s="12" t="s">
        <v>2532</v>
      </c>
      <c r="D1054" s="10">
        <v>2017</v>
      </c>
      <c r="E1054" s="10">
        <v>2022</v>
      </c>
      <c r="F1054" s="13">
        <v>781.05</v>
      </c>
      <c r="G1054" s="11">
        <v>0</v>
      </c>
      <c r="H1054" s="11">
        <v>0</v>
      </c>
      <c r="I1054" s="4">
        <f>J1054+K1054+L1054</f>
        <v>10</v>
      </c>
      <c r="J1054" s="11"/>
      <c r="K1054" s="11"/>
      <c r="L1054" s="11">
        <v>10</v>
      </c>
      <c r="M1054" s="11"/>
      <c r="N1054" s="38"/>
      <c r="O1054" s="38"/>
      <c r="P1054" s="38"/>
      <c r="Q1054" s="38"/>
      <c r="R1054" s="38"/>
      <c r="S1054" s="38"/>
      <c r="T1054" s="38"/>
      <c r="U1054" s="38"/>
    </row>
    <row r="1055" spans="1:21" s="39" customFormat="1" ht="99.75" x14ac:dyDescent="0.5">
      <c r="A1055" s="10">
        <f t="shared" si="218"/>
        <v>915</v>
      </c>
      <c r="B1055" s="60" t="s">
        <v>2488</v>
      </c>
      <c r="C1055" s="12" t="s">
        <v>2553</v>
      </c>
      <c r="D1055" s="10">
        <v>2019</v>
      </c>
      <c r="E1055" s="10">
        <v>2020</v>
      </c>
      <c r="F1055" s="13">
        <v>3385.69</v>
      </c>
      <c r="G1055" s="11">
        <v>0.7</v>
      </c>
      <c r="H1055" s="11">
        <v>0</v>
      </c>
      <c r="I1055" s="4">
        <f>J1055+K1055+L1055</f>
        <v>3106.39</v>
      </c>
      <c r="J1055" s="11"/>
      <c r="K1055" s="11"/>
      <c r="L1055" s="11">
        <v>3106.39</v>
      </c>
      <c r="M1055" s="11"/>
      <c r="N1055" s="38"/>
      <c r="O1055" s="38"/>
      <c r="P1055" s="38"/>
      <c r="Q1055" s="38"/>
      <c r="R1055" s="38"/>
      <c r="S1055" s="38"/>
      <c r="T1055" s="38"/>
      <c r="U1055" s="38"/>
    </row>
    <row r="1056" spans="1:21" s="39" customFormat="1" ht="66.75" x14ac:dyDescent="0.5">
      <c r="A1056" s="10">
        <f t="shared" si="218"/>
        <v>916</v>
      </c>
      <c r="B1056" s="60" t="s">
        <v>2616</v>
      </c>
      <c r="C1056" s="12" t="s">
        <v>2605</v>
      </c>
      <c r="D1056" s="10">
        <v>2020</v>
      </c>
      <c r="E1056" s="10">
        <v>2021</v>
      </c>
      <c r="F1056" s="13">
        <v>9126.59</v>
      </c>
      <c r="G1056" s="11">
        <v>0</v>
      </c>
      <c r="H1056" s="11">
        <v>0</v>
      </c>
      <c r="I1056" s="4">
        <f>J1056+K1056+L1056</f>
        <v>811.84</v>
      </c>
      <c r="J1056" s="11"/>
      <c r="K1056" s="11"/>
      <c r="L1056" s="11">
        <v>811.84</v>
      </c>
      <c r="M1056" s="11"/>
      <c r="N1056" s="38"/>
      <c r="O1056" s="38"/>
      <c r="P1056" s="38"/>
      <c r="Q1056" s="38"/>
      <c r="R1056" s="38"/>
      <c r="S1056" s="38"/>
      <c r="T1056" s="38"/>
      <c r="U1056" s="38"/>
    </row>
    <row r="1057" spans="1:21" s="39" customFormat="1" ht="45" customHeight="1" x14ac:dyDescent="0.5">
      <c r="A1057" s="32"/>
      <c r="B1057" s="35" t="s">
        <v>1100</v>
      </c>
      <c r="C1057" s="24"/>
      <c r="D1057" s="32"/>
      <c r="E1057" s="32"/>
      <c r="F1057" s="31">
        <f>SUM(F1058:F1058)</f>
        <v>23490.89</v>
      </c>
      <c r="G1057" s="31">
        <f t="shared" ref="G1057:M1057" si="221">SUM(G1058:G1058)</f>
        <v>0</v>
      </c>
      <c r="H1057" s="31">
        <f t="shared" si="221"/>
        <v>0</v>
      </c>
      <c r="I1057" s="31">
        <f t="shared" si="221"/>
        <v>4997.38</v>
      </c>
      <c r="J1057" s="31">
        <f t="shared" si="221"/>
        <v>0</v>
      </c>
      <c r="K1057" s="31">
        <f t="shared" si="221"/>
        <v>0</v>
      </c>
      <c r="L1057" s="31">
        <f t="shared" si="221"/>
        <v>4997.38</v>
      </c>
      <c r="M1057" s="31">
        <f t="shared" si="221"/>
        <v>0</v>
      </c>
    </row>
    <row r="1058" spans="1:21" s="39" customFormat="1" ht="132.75" x14ac:dyDescent="0.5">
      <c r="A1058" s="10">
        <f t="shared" si="218"/>
        <v>917</v>
      </c>
      <c r="B1058" s="60" t="s">
        <v>2489</v>
      </c>
      <c r="C1058" s="12" t="s">
        <v>2490</v>
      </c>
      <c r="D1058" s="10">
        <v>2019</v>
      </c>
      <c r="E1058" s="10">
        <v>2021</v>
      </c>
      <c r="F1058" s="13">
        <v>23490.89</v>
      </c>
      <c r="G1058" s="11">
        <v>0</v>
      </c>
      <c r="H1058" s="11">
        <v>0</v>
      </c>
      <c r="I1058" s="4">
        <f>J1058+K1058+L1058</f>
        <v>4997.38</v>
      </c>
      <c r="J1058" s="11"/>
      <c r="K1058" s="11"/>
      <c r="L1058" s="11">
        <v>4997.38</v>
      </c>
      <c r="M1058" s="11"/>
      <c r="N1058" s="38"/>
      <c r="O1058" s="38"/>
      <c r="P1058" s="38"/>
      <c r="Q1058" s="38"/>
      <c r="R1058" s="38"/>
      <c r="S1058" s="38"/>
      <c r="T1058" s="38"/>
      <c r="U1058" s="38"/>
    </row>
    <row r="1059" spans="1:21" s="39" customFormat="1" ht="43.5" customHeight="1" x14ac:dyDescent="0.5">
      <c r="A1059" s="32"/>
      <c r="B1059" s="35" t="s">
        <v>1187</v>
      </c>
      <c r="C1059" s="24"/>
      <c r="D1059" s="32"/>
      <c r="E1059" s="32"/>
      <c r="F1059" s="31">
        <f>SUM(F1060:F1067)</f>
        <v>87259.58</v>
      </c>
      <c r="G1059" s="31">
        <f t="shared" ref="G1059:M1059" si="222">SUM(G1060:G1067)</f>
        <v>3.4</v>
      </c>
      <c r="H1059" s="31">
        <f t="shared" si="222"/>
        <v>0</v>
      </c>
      <c r="I1059" s="31">
        <f t="shared" si="222"/>
        <v>6864.9500000000007</v>
      </c>
      <c r="J1059" s="31">
        <f t="shared" si="222"/>
        <v>0</v>
      </c>
      <c r="K1059" s="31">
        <f t="shared" si="222"/>
        <v>0</v>
      </c>
      <c r="L1059" s="31">
        <f t="shared" si="222"/>
        <v>6864.9500000000007</v>
      </c>
      <c r="M1059" s="31">
        <f t="shared" si="222"/>
        <v>0</v>
      </c>
    </row>
    <row r="1060" spans="1:21" s="39" customFormat="1" ht="132.75" x14ac:dyDescent="0.5">
      <c r="A1060" s="10">
        <f t="shared" si="218"/>
        <v>918</v>
      </c>
      <c r="B1060" s="60" t="s">
        <v>2491</v>
      </c>
      <c r="C1060" s="12" t="s">
        <v>2492</v>
      </c>
      <c r="D1060" s="10">
        <v>2015</v>
      </c>
      <c r="E1060" s="10">
        <v>2020</v>
      </c>
      <c r="F1060" s="13">
        <v>20691.400000000001</v>
      </c>
      <c r="G1060" s="11">
        <v>3.4</v>
      </c>
      <c r="H1060" s="16">
        <v>0</v>
      </c>
      <c r="I1060" s="4">
        <f t="shared" ref="I1060:I1067" si="223">J1060+K1060+L1060</f>
        <v>2690.01</v>
      </c>
      <c r="J1060" s="11"/>
      <c r="K1060" s="11"/>
      <c r="L1060" s="11">
        <v>2690.01</v>
      </c>
      <c r="M1060" s="11"/>
      <c r="N1060" s="38"/>
      <c r="O1060" s="38"/>
      <c r="P1060" s="38"/>
      <c r="Q1060" s="38"/>
      <c r="R1060" s="38"/>
      <c r="S1060" s="38"/>
      <c r="T1060" s="38"/>
      <c r="U1060" s="38"/>
    </row>
    <row r="1061" spans="1:21" s="39" customFormat="1" ht="99.75" x14ac:dyDescent="0.5">
      <c r="A1061" s="10">
        <f t="shared" si="218"/>
        <v>919</v>
      </c>
      <c r="B1061" s="60" t="s">
        <v>2493</v>
      </c>
      <c r="C1061" s="12" t="s">
        <v>2552</v>
      </c>
      <c r="D1061" s="10">
        <v>2019</v>
      </c>
      <c r="E1061" s="10">
        <v>2021</v>
      </c>
      <c r="F1061" s="13">
        <v>22567.84</v>
      </c>
      <c r="G1061" s="11">
        <v>0</v>
      </c>
      <c r="H1061" s="11">
        <v>0</v>
      </c>
      <c r="I1061" s="4">
        <f t="shared" si="223"/>
        <v>671.83</v>
      </c>
      <c r="J1061" s="11"/>
      <c r="K1061" s="11"/>
      <c r="L1061" s="11">
        <v>671.83</v>
      </c>
      <c r="M1061" s="11"/>
      <c r="N1061" s="38"/>
      <c r="O1061" s="38"/>
      <c r="P1061" s="38"/>
      <c r="Q1061" s="38"/>
      <c r="R1061" s="38"/>
      <c r="S1061" s="38"/>
      <c r="T1061" s="38"/>
      <c r="U1061" s="38"/>
    </row>
    <row r="1062" spans="1:21" s="39" customFormat="1" ht="132.75" x14ac:dyDescent="0.5">
      <c r="A1062" s="10">
        <f t="shared" si="218"/>
        <v>920</v>
      </c>
      <c r="B1062" s="60" t="s">
        <v>2494</v>
      </c>
      <c r="C1062" s="12" t="s">
        <v>2551</v>
      </c>
      <c r="D1062" s="10">
        <v>2019</v>
      </c>
      <c r="E1062" s="10">
        <v>2021</v>
      </c>
      <c r="F1062" s="13">
        <v>5989.57</v>
      </c>
      <c r="G1062" s="11">
        <v>0</v>
      </c>
      <c r="H1062" s="11">
        <v>0</v>
      </c>
      <c r="I1062" s="4">
        <f t="shared" si="223"/>
        <v>113.26</v>
      </c>
      <c r="J1062" s="11"/>
      <c r="K1062" s="11"/>
      <c r="L1062" s="11">
        <v>113.26</v>
      </c>
      <c r="M1062" s="11"/>
      <c r="N1062" s="38"/>
      <c r="O1062" s="38"/>
      <c r="P1062" s="38"/>
      <c r="Q1062" s="38"/>
      <c r="R1062" s="38"/>
      <c r="S1062" s="38"/>
      <c r="T1062" s="38"/>
      <c r="U1062" s="38"/>
    </row>
    <row r="1063" spans="1:21" s="39" customFormat="1" ht="114" customHeight="1" x14ac:dyDescent="0.5">
      <c r="A1063" s="10">
        <f t="shared" si="218"/>
        <v>921</v>
      </c>
      <c r="B1063" s="66" t="s">
        <v>2495</v>
      </c>
      <c r="C1063" s="12" t="s">
        <v>2496</v>
      </c>
      <c r="D1063" s="10" t="s">
        <v>2292</v>
      </c>
      <c r="E1063" s="10">
        <v>2021</v>
      </c>
      <c r="F1063" s="13">
        <v>6455.08</v>
      </c>
      <c r="G1063" s="11">
        <v>0</v>
      </c>
      <c r="H1063" s="11">
        <v>0</v>
      </c>
      <c r="I1063" s="4">
        <f t="shared" si="223"/>
        <v>701.97</v>
      </c>
      <c r="J1063" s="11"/>
      <c r="K1063" s="11"/>
      <c r="L1063" s="11">
        <v>701.97</v>
      </c>
      <c r="M1063" s="11"/>
      <c r="N1063" s="38"/>
      <c r="O1063" s="38"/>
      <c r="P1063" s="38"/>
      <c r="Q1063" s="38"/>
      <c r="R1063" s="38"/>
      <c r="S1063" s="38"/>
      <c r="T1063" s="38"/>
      <c r="U1063" s="38"/>
    </row>
    <row r="1064" spans="1:21" s="39" customFormat="1" ht="99.75" x14ac:dyDescent="0.5">
      <c r="A1064" s="10">
        <f t="shared" si="218"/>
        <v>922</v>
      </c>
      <c r="B1064" s="60" t="s">
        <v>2497</v>
      </c>
      <c r="C1064" s="12" t="s">
        <v>2550</v>
      </c>
      <c r="D1064" s="10">
        <v>2019</v>
      </c>
      <c r="E1064" s="10">
        <v>2020</v>
      </c>
      <c r="F1064" s="13">
        <v>1414.68</v>
      </c>
      <c r="G1064" s="11">
        <v>0</v>
      </c>
      <c r="H1064" s="11">
        <v>0</v>
      </c>
      <c r="I1064" s="4">
        <f t="shared" si="223"/>
        <v>112.91</v>
      </c>
      <c r="J1064" s="11"/>
      <c r="K1064" s="11"/>
      <c r="L1064" s="11">
        <v>112.91</v>
      </c>
      <c r="M1064" s="11"/>
      <c r="N1064" s="38"/>
      <c r="O1064" s="38"/>
      <c r="P1064" s="38"/>
      <c r="Q1064" s="38"/>
      <c r="R1064" s="38"/>
      <c r="S1064" s="38"/>
      <c r="T1064" s="38"/>
      <c r="U1064" s="38"/>
    </row>
    <row r="1065" spans="1:21" s="39" customFormat="1" ht="66.75" x14ac:dyDescent="0.5">
      <c r="A1065" s="10">
        <f t="shared" si="218"/>
        <v>923</v>
      </c>
      <c r="B1065" s="60" t="s">
        <v>2910</v>
      </c>
      <c r="C1065" s="12" t="s">
        <v>2498</v>
      </c>
      <c r="D1065" s="10">
        <v>2020</v>
      </c>
      <c r="E1065" s="10">
        <v>2021</v>
      </c>
      <c r="F1065" s="13">
        <v>12183.42</v>
      </c>
      <c r="G1065" s="11">
        <v>0</v>
      </c>
      <c r="H1065" s="11">
        <v>0</v>
      </c>
      <c r="I1065" s="4">
        <f t="shared" si="223"/>
        <v>438.8</v>
      </c>
      <c r="J1065" s="11"/>
      <c r="K1065" s="11"/>
      <c r="L1065" s="11">
        <v>438.8</v>
      </c>
      <c r="M1065" s="11"/>
      <c r="N1065" s="38"/>
      <c r="O1065" s="38"/>
      <c r="P1065" s="38"/>
      <c r="Q1065" s="38"/>
      <c r="R1065" s="38"/>
      <c r="S1065" s="38"/>
      <c r="T1065" s="38"/>
      <c r="U1065" s="38"/>
    </row>
    <row r="1066" spans="1:21" s="39" customFormat="1" ht="165.75" x14ac:dyDescent="0.5">
      <c r="A1066" s="2">
        <f t="shared" si="218"/>
        <v>924</v>
      </c>
      <c r="B1066" s="59" t="s">
        <v>2499</v>
      </c>
      <c r="C1066" s="51" t="s">
        <v>2500</v>
      </c>
      <c r="D1066" s="3">
        <v>2020</v>
      </c>
      <c r="E1066" s="3">
        <v>2021</v>
      </c>
      <c r="F1066" s="52">
        <v>11739.7</v>
      </c>
      <c r="G1066" s="4">
        <v>0</v>
      </c>
      <c r="H1066" s="4">
        <v>0</v>
      </c>
      <c r="I1066" s="4">
        <f t="shared" si="223"/>
        <v>1294.3399999999999</v>
      </c>
      <c r="J1066" s="52"/>
      <c r="K1066" s="4"/>
      <c r="L1066" s="4">
        <v>1294.3399999999999</v>
      </c>
      <c r="M1066" s="4"/>
      <c r="N1066" s="38"/>
      <c r="O1066" s="38"/>
      <c r="P1066" s="38"/>
      <c r="Q1066" s="38"/>
      <c r="R1066" s="38"/>
      <c r="S1066" s="38"/>
      <c r="T1066" s="38"/>
      <c r="U1066" s="38"/>
    </row>
    <row r="1067" spans="1:21" s="39" customFormat="1" ht="99.75" x14ac:dyDescent="0.5">
      <c r="A1067" s="2">
        <f t="shared" si="218"/>
        <v>925</v>
      </c>
      <c r="B1067" s="59" t="s">
        <v>2615</v>
      </c>
      <c r="C1067" s="51" t="s">
        <v>2549</v>
      </c>
      <c r="D1067" s="3">
        <v>2020</v>
      </c>
      <c r="E1067" s="3">
        <v>2021</v>
      </c>
      <c r="F1067" s="52">
        <v>6217.89</v>
      </c>
      <c r="G1067" s="4">
        <v>0</v>
      </c>
      <c r="H1067" s="4">
        <v>0</v>
      </c>
      <c r="I1067" s="4">
        <f t="shared" si="223"/>
        <v>841.83</v>
      </c>
      <c r="J1067" s="52"/>
      <c r="K1067" s="4"/>
      <c r="L1067" s="4">
        <v>841.83</v>
      </c>
      <c r="M1067" s="4"/>
      <c r="N1067" s="38"/>
      <c r="O1067" s="38"/>
      <c r="P1067" s="38"/>
      <c r="Q1067" s="38"/>
      <c r="R1067" s="38"/>
      <c r="S1067" s="38"/>
      <c r="T1067" s="38"/>
      <c r="U1067" s="38"/>
    </row>
    <row r="1068" spans="1:21" s="39" customFormat="1" ht="48.75" customHeight="1" x14ac:dyDescent="0.5">
      <c r="A1068" s="32"/>
      <c r="B1068" s="35" t="s">
        <v>965</v>
      </c>
      <c r="C1068" s="24"/>
      <c r="D1068" s="32"/>
      <c r="E1068" s="32"/>
      <c r="F1068" s="31">
        <f t="shared" ref="F1068:M1068" si="224">SUM(F1069:F1073)</f>
        <v>37310.05096</v>
      </c>
      <c r="G1068" s="31">
        <f t="shared" si="224"/>
        <v>2.54</v>
      </c>
      <c r="H1068" s="31">
        <f t="shared" si="224"/>
        <v>2.06</v>
      </c>
      <c r="I1068" s="31">
        <f t="shared" si="224"/>
        <v>22979.29</v>
      </c>
      <c r="J1068" s="31">
        <f t="shared" si="224"/>
        <v>0</v>
      </c>
      <c r="K1068" s="31">
        <f t="shared" si="224"/>
        <v>0</v>
      </c>
      <c r="L1068" s="31">
        <f t="shared" si="224"/>
        <v>22979.29</v>
      </c>
      <c r="M1068" s="31">
        <f t="shared" si="224"/>
        <v>0</v>
      </c>
    </row>
    <row r="1069" spans="1:21" s="39" customFormat="1" ht="66.75" x14ac:dyDescent="0.5">
      <c r="A1069" s="10">
        <f t="shared" si="218"/>
        <v>926</v>
      </c>
      <c r="B1069" s="60" t="s">
        <v>2501</v>
      </c>
      <c r="C1069" s="12" t="s">
        <v>2502</v>
      </c>
      <c r="D1069" s="10">
        <v>2018</v>
      </c>
      <c r="E1069" s="10">
        <v>2020</v>
      </c>
      <c r="F1069" s="13">
        <v>17783.77</v>
      </c>
      <c r="G1069" s="11">
        <v>1.64</v>
      </c>
      <c r="H1069" s="11">
        <v>1.26</v>
      </c>
      <c r="I1069" s="4">
        <f>J1069+K1069+L1069</f>
        <v>4384.08</v>
      </c>
      <c r="J1069" s="11"/>
      <c r="K1069" s="11"/>
      <c r="L1069" s="11">
        <v>4384.08</v>
      </c>
      <c r="M1069" s="11"/>
      <c r="N1069" s="38"/>
      <c r="O1069" s="38"/>
      <c r="P1069" s="38"/>
      <c r="Q1069" s="38"/>
      <c r="R1069" s="38"/>
      <c r="S1069" s="38"/>
      <c r="T1069" s="38"/>
      <c r="U1069" s="38"/>
    </row>
    <row r="1070" spans="1:21" s="39" customFormat="1" ht="66.75" x14ac:dyDescent="0.5">
      <c r="A1070" s="10">
        <f t="shared" si="218"/>
        <v>927</v>
      </c>
      <c r="B1070" s="60" t="s">
        <v>2503</v>
      </c>
      <c r="C1070" s="12" t="s">
        <v>2504</v>
      </c>
      <c r="D1070" s="10" t="s">
        <v>2292</v>
      </c>
      <c r="E1070" s="10">
        <v>2020</v>
      </c>
      <c r="F1070" s="13">
        <v>9615.2309600000008</v>
      </c>
      <c r="G1070" s="11">
        <v>0</v>
      </c>
      <c r="H1070" s="11">
        <v>0</v>
      </c>
      <c r="I1070" s="4">
        <f>J1070+K1070+L1070</f>
        <v>8692.18</v>
      </c>
      <c r="J1070" s="11"/>
      <c r="K1070" s="11"/>
      <c r="L1070" s="11">
        <v>8692.18</v>
      </c>
      <c r="M1070" s="11"/>
      <c r="N1070" s="38"/>
      <c r="O1070" s="38"/>
      <c r="P1070" s="38"/>
      <c r="Q1070" s="38"/>
      <c r="R1070" s="38"/>
      <c r="S1070" s="38"/>
      <c r="T1070" s="38"/>
      <c r="U1070" s="38"/>
    </row>
    <row r="1071" spans="1:21" s="39" customFormat="1" ht="139.5" customHeight="1" x14ac:dyDescent="0.5">
      <c r="A1071" s="10">
        <f t="shared" si="218"/>
        <v>928</v>
      </c>
      <c r="B1071" s="60" t="s">
        <v>2911</v>
      </c>
      <c r="C1071" s="12" t="s">
        <v>2548</v>
      </c>
      <c r="D1071" s="10">
        <v>2019</v>
      </c>
      <c r="E1071" s="10">
        <v>2020</v>
      </c>
      <c r="F1071" s="13">
        <v>3840.69</v>
      </c>
      <c r="G1071" s="11">
        <v>0.1</v>
      </c>
      <c r="H1071" s="11">
        <v>0.8</v>
      </c>
      <c r="I1071" s="4">
        <f>J1071+K1071+L1071</f>
        <v>3839.48</v>
      </c>
      <c r="J1071" s="11"/>
      <c r="K1071" s="11"/>
      <c r="L1071" s="11">
        <v>3839.48</v>
      </c>
      <c r="M1071" s="11"/>
      <c r="N1071" s="38"/>
      <c r="O1071" s="38"/>
      <c r="P1071" s="38"/>
      <c r="Q1071" s="38"/>
      <c r="R1071" s="38"/>
      <c r="S1071" s="38"/>
      <c r="T1071" s="38"/>
      <c r="U1071" s="38"/>
    </row>
    <row r="1072" spans="1:21" s="39" customFormat="1" ht="66.75" x14ac:dyDescent="0.5">
      <c r="A1072" s="10">
        <f t="shared" si="218"/>
        <v>929</v>
      </c>
      <c r="B1072" s="60" t="s">
        <v>2505</v>
      </c>
      <c r="C1072" s="12" t="s">
        <v>2506</v>
      </c>
      <c r="D1072" s="10">
        <v>2019</v>
      </c>
      <c r="E1072" s="10">
        <v>2020</v>
      </c>
      <c r="F1072" s="13">
        <v>896.31</v>
      </c>
      <c r="G1072" s="11">
        <v>0.5</v>
      </c>
      <c r="H1072" s="11">
        <v>0</v>
      </c>
      <c r="I1072" s="4">
        <f>J1072+K1072+L1072</f>
        <v>895.42</v>
      </c>
      <c r="J1072" s="11"/>
      <c r="K1072" s="11"/>
      <c r="L1072" s="11">
        <v>895.42</v>
      </c>
      <c r="M1072" s="11"/>
      <c r="N1072" s="38"/>
      <c r="O1072" s="38"/>
      <c r="P1072" s="38"/>
      <c r="Q1072" s="38"/>
      <c r="R1072" s="38"/>
      <c r="S1072" s="38"/>
      <c r="T1072" s="38"/>
      <c r="U1072" s="38"/>
    </row>
    <row r="1073" spans="1:21" s="39" customFormat="1" ht="66.75" x14ac:dyDescent="0.5">
      <c r="A1073" s="10">
        <f t="shared" si="218"/>
        <v>930</v>
      </c>
      <c r="B1073" s="60" t="s">
        <v>2507</v>
      </c>
      <c r="C1073" s="12" t="s">
        <v>2508</v>
      </c>
      <c r="D1073" s="10">
        <v>2019</v>
      </c>
      <c r="E1073" s="10">
        <v>2020</v>
      </c>
      <c r="F1073" s="13">
        <v>5174.05</v>
      </c>
      <c r="G1073" s="11">
        <v>0.3</v>
      </c>
      <c r="H1073" s="11">
        <v>0</v>
      </c>
      <c r="I1073" s="4">
        <f>J1073+K1073+L1073</f>
        <v>5168.13</v>
      </c>
      <c r="J1073" s="11"/>
      <c r="K1073" s="11"/>
      <c r="L1073" s="11">
        <v>5168.13</v>
      </c>
      <c r="M1073" s="11"/>
      <c r="N1073" s="38"/>
      <c r="O1073" s="38"/>
      <c r="P1073" s="38"/>
      <c r="Q1073" s="38"/>
      <c r="R1073" s="38"/>
      <c r="S1073" s="38"/>
      <c r="T1073" s="38"/>
      <c r="U1073" s="38"/>
    </row>
    <row r="1074" spans="1:21" s="39" customFormat="1" ht="51" customHeight="1" x14ac:dyDescent="0.5">
      <c r="A1074" s="32"/>
      <c r="B1074" s="35" t="s">
        <v>1115</v>
      </c>
      <c r="C1074" s="24"/>
      <c r="D1074" s="32"/>
      <c r="E1074" s="32"/>
      <c r="F1074" s="31">
        <f>SUM(F1075:F1075)</f>
        <v>55364.03</v>
      </c>
      <c r="G1074" s="31">
        <f t="shared" ref="G1074:M1074" si="225">SUM(G1075:G1075)</f>
        <v>0</v>
      </c>
      <c r="H1074" s="31">
        <f t="shared" si="225"/>
        <v>0</v>
      </c>
      <c r="I1074" s="31">
        <f t="shared" si="225"/>
        <v>773.22</v>
      </c>
      <c r="J1074" s="31">
        <f t="shared" si="225"/>
        <v>0</v>
      </c>
      <c r="K1074" s="31">
        <f t="shared" si="225"/>
        <v>0</v>
      </c>
      <c r="L1074" s="31">
        <f t="shared" si="225"/>
        <v>773.22</v>
      </c>
      <c r="M1074" s="31">
        <f t="shared" si="225"/>
        <v>0</v>
      </c>
    </row>
    <row r="1075" spans="1:21" s="39" customFormat="1" ht="132.75" x14ac:dyDescent="0.5">
      <c r="A1075" s="10">
        <f t="shared" si="218"/>
        <v>931</v>
      </c>
      <c r="B1075" s="60" t="s">
        <v>2509</v>
      </c>
      <c r="C1075" s="12" t="s">
        <v>2606</v>
      </c>
      <c r="D1075" s="10">
        <v>2013</v>
      </c>
      <c r="E1075" s="10">
        <v>2021</v>
      </c>
      <c r="F1075" s="13">
        <v>55364.03</v>
      </c>
      <c r="G1075" s="11">
        <v>0</v>
      </c>
      <c r="H1075" s="11">
        <v>0</v>
      </c>
      <c r="I1075" s="4">
        <f>J1075+K1075+L1075</f>
        <v>773.22</v>
      </c>
      <c r="J1075" s="11"/>
      <c r="K1075" s="11"/>
      <c r="L1075" s="11">
        <v>773.22</v>
      </c>
      <c r="M1075" s="11"/>
      <c r="N1075" s="38"/>
      <c r="O1075" s="38"/>
      <c r="P1075" s="38"/>
      <c r="Q1075" s="38"/>
      <c r="R1075" s="38"/>
      <c r="S1075" s="38"/>
      <c r="T1075" s="38"/>
      <c r="U1075" s="38"/>
    </row>
    <row r="1076" spans="1:21" s="39" customFormat="1" ht="33.75" x14ac:dyDescent="0.5">
      <c r="A1076" s="32"/>
      <c r="B1076" s="63" t="s">
        <v>754</v>
      </c>
      <c r="C1076" s="24"/>
      <c r="D1076" s="32"/>
      <c r="E1076" s="32"/>
      <c r="F1076" s="31">
        <f t="shared" ref="F1076:M1076" si="226">F1077</f>
        <v>5672.7</v>
      </c>
      <c r="G1076" s="31">
        <f t="shared" si="226"/>
        <v>0.5</v>
      </c>
      <c r="H1076" s="31">
        <f t="shared" si="226"/>
        <v>0.8</v>
      </c>
      <c r="I1076" s="31">
        <f t="shared" si="226"/>
        <v>3277.53</v>
      </c>
      <c r="J1076" s="31">
        <f t="shared" si="226"/>
        <v>0</v>
      </c>
      <c r="K1076" s="31">
        <f t="shared" si="226"/>
        <v>0</v>
      </c>
      <c r="L1076" s="31">
        <f t="shared" si="226"/>
        <v>3277.53</v>
      </c>
      <c r="M1076" s="31">
        <f t="shared" si="226"/>
        <v>0</v>
      </c>
    </row>
    <row r="1077" spans="1:21" s="39" customFormat="1" ht="132" x14ac:dyDescent="0.5">
      <c r="A1077" s="10">
        <f t="shared" si="218"/>
        <v>932</v>
      </c>
      <c r="B1077" s="66" t="s">
        <v>2510</v>
      </c>
      <c r="C1077" s="12" t="s">
        <v>2511</v>
      </c>
      <c r="D1077" s="10" t="s">
        <v>2292</v>
      </c>
      <c r="E1077" s="10">
        <v>2020</v>
      </c>
      <c r="F1077" s="13">
        <v>5672.7</v>
      </c>
      <c r="G1077" s="11">
        <v>0.5</v>
      </c>
      <c r="H1077" s="11">
        <v>0.8</v>
      </c>
      <c r="I1077" s="4">
        <f>J1077+K1077+L1077</f>
        <v>3277.53</v>
      </c>
      <c r="J1077" s="11"/>
      <c r="K1077" s="11"/>
      <c r="L1077" s="11">
        <v>3277.53</v>
      </c>
      <c r="M1077" s="11"/>
      <c r="N1077" s="38"/>
      <c r="O1077" s="38"/>
      <c r="P1077" s="38"/>
      <c r="Q1077" s="38"/>
      <c r="R1077" s="38"/>
      <c r="S1077" s="38"/>
      <c r="T1077" s="38"/>
      <c r="U1077" s="38"/>
    </row>
    <row r="1078" spans="1:21" s="39" customFormat="1" ht="45" customHeight="1" x14ac:dyDescent="0.5">
      <c r="A1078" s="32"/>
      <c r="B1078" s="35" t="s">
        <v>1140</v>
      </c>
      <c r="C1078" s="24"/>
      <c r="D1078" s="32"/>
      <c r="E1078" s="32"/>
      <c r="F1078" s="31">
        <f t="shared" ref="F1078:M1078" si="227">SUM(F1079:F1079)</f>
        <v>1355.79</v>
      </c>
      <c r="G1078" s="31">
        <f t="shared" si="227"/>
        <v>0.28000000000000003</v>
      </c>
      <c r="H1078" s="31">
        <f t="shared" si="227"/>
        <v>0</v>
      </c>
      <c r="I1078" s="31">
        <f t="shared" si="227"/>
        <v>1210.6300000000001</v>
      </c>
      <c r="J1078" s="31">
        <f t="shared" si="227"/>
        <v>0</v>
      </c>
      <c r="K1078" s="31">
        <f t="shared" si="227"/>
        <v>0</v>
      </c>
      <c r="L1078" s="31">
        <f t="shared" si="227"/>
        <v>1210.6300000000001</v>
      </c>
      <c r="M1078" s="31">
        <f t="shared" si="227"/>
        <v>0</v>
      </c>
    </row>
    <row r="1079" spans="1:21" s="39" customFormat="1" ht="66.75" x14ac:dyDescent="0.5">
      <c r="A1079" s="10">
        <f t="shared" si="218"/>
        <v>933</v>
      </c>
      <c r="B1079" s="60" t="s">
        <v>2512</v>
      </c>
      <c r="C1079" s="12" t="s">
        <v>2513</v>
      </c>
      <c r="D1079" s="10" t="s">
        <v>2292</v>
      </c>
      <c r="E1079" s="10">
        <v>2020</v>
      </c>
      <c r="F1079" s="13">
        <v>1355.79</v>
      </c>
      <c r="G1079" s="11">
        <v>0.28000000000000003</v>
      </c>
      <c r="H1079" s="16">
        <v>0</v>
      </c>
      <c r="I1079" s="4">
        <f>J1079+K1079+L1079</f>
        <v>1210.6300000000001</v>
      </c>
      <c r="J1079" s="11"/>
      <c r="K1079" s="11"/>
      <c r="L1079" s="11">
        <v>1210.6300000000001</v>
      </c>
      <c r="M1079" s="11"/>
      <c r="N1079" s="38"/>
      <c r="O1079" s="38"/>
      <c r="P1079" s="38"/>
      <c r="Q1079" s="38"/>
      <c r="R1079" s="38"/>
      <c r="S1079" s="38"/>
      <c r="T1079" s="38"/>
      <c r="U1079" s="38"/>
    </row>
    <row r="1080" spans="1:21" s="39" customFormat="1" ht="43.5" customHeight="1" x14ac:dyDescent="0.5">
      <c r="A1080" s="32"/>
      <c r="B1080" s="35" t="s">
        <v>2514</v>
      </c>
      <c r="C1080" s="24"/>
      <c r="D1080" s="32"/>
      <c r="E1080" s="32"/>
      <c r="F1080" s="31">
        <f>SUM(F1081:F1082)</f>
        <v>8364.0813600000001</v>
      </c>
      <c r="G1080" s="31">
        <f t="shared" ref="G1080:M1080" si="228">SUM(G1081:G1082)</f>
        <v>0.4</v>
      </c>
      <c r="H1080" s="31">
        <f t="shared" si="228"/>
        <v>0</v>
      </c>
      <c r="I1080" s="31">
        <f t="shared" si="228"/>
        <v>8226.14</v>
      </c>
      <c r="J1080" s="31">
        <f t="shared" si="228"/>
        <v>0</v>
      </c>
      <c r="K1080" s="31">
        <f t="shared" si="228"/>
        <v>0</v>
      </c>
      <c r="L1080" s="31">
        <f t="shared" si="228"/>
        <v>8226.14</v>
      </c>
      <c r="M1080" s="31">
        <f t="shared" si="228"/>
        <v>0</v>
      </c>
    </row>
    <row r="1081" spans="1:21" s="39" customFormat="1" ht="99.75" x14ac:dyDescent="0.5">
      <c r="A1081" s="10">
        <f t="shared" si="218"/>
        <v>934</v>
      </c>
      <c r="B1081" s="60" t="s">
        <v>2515</v>
      </c>
      <c r="C1081" s="12" t="s">
        <v>2547</v>
      </c>
      <c r="D1081" s="10">
        <v>2019</v>
      </c>
      <c r="E1081" s="10">
        <v>2020</v>
      </c>
      <c r="F1081" s="13">
        <v>1390.3513600000001</v>
      </c>
      <c r="G1081" s="11">
        <v>0</v>
      </c>
      <c r="H1081" s="11">
        <v>0</v>
      </c>
      <c r="I1081" s="4">
        <f>J1081+K1081+L1081</f>
        <v>1252.6500000000001</v>
      </c>
      <c r="J1081" s="11"/>
      <c r="K1081" s="11"/>
      <c r="L1081" s="11">
        <v>1252.6500000000001</v>
      </c>
      <c r="M1081" s="11"/>
      <c r="N1081" s="38"/>
      <c r="O1081" s="38"/>
      <c r="P1081" s="38"/>
      <c r="Q1081" s="38"/>
      <c r="R1081" s="38"/>
      <c r="S1081" s="38"/>
      <c r="T1081" s="38"/>
      <c r="U1081" s="38"/>
    </row>
    <row r="1082" spans="1:21" s="39" customFormat="1" ht="66.75" x14ac:dyDescent="0.5">
      <c r="A1082" s="2">
        <f t="shared" si="218"/>
        <v>935</v>
      </c>
      <c r="B1082" s="59" t="s">
        <v>2614</v>
      </c>
      <c r="C1082" s="51" t="s">
        <v>2516</v>
      </c>
      <c r="D1082" s="3">
        <v>2019</v>
      </c>
      <c r="E1082" s="3">
        <v>2020</v>
      </c>
      <c r="F1082" s="52">
        <v>6973.73</v>
      </c>
      <c r="G1082" s="4">
        <v>0.4</v>
      </c>
      <c r="H1082" s="4">
        <v>0</v>
      </c>
      <c r="I1082" s="4">
        <f>J1082+K1082+L1082</f>
        <v>6973.49</v>
      </c>
      <c r="J1082" s="4"/>
      <c r="K1082" s="4"/>
      <c r="L1082" s="4">
        <v>6973.49</v>
      </c>
      <c r="M1082" s="4"/>
      <c r="N1082" s="38"/>
      <c r="O1082" s="38"/>
      <c r="P1082" s="38"/>
      <c r="Q1082" s="38"/>
      <c r="R1082" s="38"/>
      <c r="S1082" s="38"/>
      <c r="T1082" s="38"/>
      <c r="U1082" s="38"/>
    </row>
    <row r="1083" spans="1:21" s="39" customFormat="1" ht="54.75" customHeight="1" x14ac:dyDescent="0.5">
      <c r="A1083" s="32"/>
      <c r="B1083" s="35" t="s">
        <v>1268</v>
      </c>
      <c r="C1083" s="24"/>
      <c r="D1083" s="32"/>
      <c r="E1083" s="32"/>
      <c r="F1083" s="31">
        <f t="shared" ref="F1083:M1083" si="229">SUM(F1084:F1085)</f>
        <v>4053.06</v>
      </c>
      <c r="G1083" s="31">
        <f t="shared" si="229"/>
        <v>0</v>
      </c>
      <c r="H1083" s="31">
        <f t="shared" si="229"/>
        <v>0</v>
      </c>
      <c r="I1083" s="31">
        <f t="shared" si="229"/>
        <v>316.08999999999997</v>
      </c>
      <c r="J1083" s="31">
        <f t="shared" si="229"/>
        <v>0</v>
      </c>
      <c r="K1083" s="31">
        <f t="shared" si="229"/>
        <v>0</v>
      </c>
      <c r="L1083" s="31">
        <f t="shared" si="229"/>
        <v>316.08999999999997</v>
      </c>
      <c r="M1083" s="31">
        <f t="shared" si="229"/>
        <v>0</v>
      </c>
    </row>
    <row r="1084" spans="1:21" s="39" customFormat="1" ht="99.75" x14ac:dyDescent="0.5">
      <c r="A1084" s="10">
        <f t="shared" si="218"/>
        <v>936</v>
      </c>
      <c r="B1084" s="60" t="s">
        <v>2517</v>
      </c>
      <c r="C1084" s="12" t="s">
        <v>2518</v>
      </c>
      <c r="D1084" s="10">
        <v>2018</v>
      </c>
      <c r="E1084" s="10">
        <v>2021</v>
      </c>
      <c r="F1084" s="13">
        <v>3412.75</v>
      </c>
      <c r="G1084" s="11">
        <v>0</v>
      </c>
      <c r="H1084" s="11">
        <v>0</v>
      </c>
      <c r="I1084" s="4">
        <f>J1084+K1084+L1084</f>
        <v>306.08999999999997</v>
      </c>
      <c r="J1084" s="11"/>
      <c r="K1084" s="11"/>
      <c r="L1084" s="11">
        <v>306.08999999999997</v>
      </c>
      <c r="M1084" s="11"/>
      <c r="N1084" s="38"/>
      <c r="O1084" s="38"/>
      <c r="P1084" s="38"/>
      <c r="Q1084" s="38"/>
      <c r="R1084" s="38"/>
      <c r="S1084" s="38"/>
      <c r="T1084" s="38"/>
      <c r="U1084" s="38"/>
    </row>
    <row r="1085" spans="1:21" s="39" customFormat="1" ht="99.75" x14ac:dyDescent="0.5">
      <c r="A1085" s="15">
        <f t="shared" si="218"/>
        <v>937</v>
      </c>
      <c r="B1085" s="60" t="s">
        <v>2613</v>
      </c>
      <c r="C1085" s="12" t="s">
        <v>2519</v>
      </c>
      <c r="D1085" s="10">
        <v>2017</v>
      </c>
      <c r="E1085" s="10">
        <v>2021</v>
      </c>
      <c r="F1085" s="13">
        <v>640.30999999999995</v>
      </c>
      <c r="G1085" s="11">
        <v>0</v>
      </c>
      <c r="H1085" s="11">
        <v>0</v>
      </c>
      <c r="I1085" s="4">
        <f>J1085+K1085+L1085</f>
        <v>10</v>
      </c>
      <c r="J1085" s="11"/>
      <c r="K1085" s="11"/>
      <c r="L1085" s="11">
        <v>10</v>
      </c>
      <c r="M1085" s="11"/>
      <c r="N1085" s="38"/>
      <c r="O1085" s="38"/>
      <c r="P1085" s="38"/>
      <c r="Q1085" s="38"/>
      <c r="R1085" s="38"/>
      <c r="S1085" s="38"/>
      <c r="T1085" s="38"/>
      <c r="U1085" s="38"/>
    </row>
    <row r="1086" spans="1:21" s="41" customFormat="1" ht="51" customHeight="1" x14ac:dyDescent="0.5">
      <c r="A1086" s="32"/>
      <c r="B1086" s="67" t="s">
        <v>733</v>
      </c>
      <c r="C1086" s="33"/>
      <c r="D1086" s="32"/>
      <c r="E1086" s="32"/>
      <c r="F1086" s="31">
        <f t="shared" ref="F1086:M1088" si="230">SUM(F1087)</f>
        <v>4184.92</v>
      </c>
      <c r="G1086" s="31">
        <f t="shared" si="230"/>
        <v>0.1</v>
      </c>
      <c r="H1086" s="31">
        <f t="shared" si="230"/>
        <v>1.26</v>
      </c>
      <c r="I1086" s="31">
        <f t="shared" si="230"/>
        <v>4129.87</v>
      </c>
      <c r="J1086" s="31">
        <f t="shared" si="230"/>
        <v>0</v>
      </c>
      <c r="K1086" s="31">
        <f t="shared" si="230"/>
        <v>0</v>
      </c>
      <c r="L1086" s="31">
        <f t="shared" si="230"/>
        <v>4129.87</v>
      </c>
      <c r="M1086" s="31">
        <f t="shared" si="230"/>
        <v>0</v>
      </c>
    </row>
    <row r="1087" spans="1:21" s="39" customFormat="1" ht="66.75" x14ac:dyDescent="0.5">
      <c r="A1087" s="15">
        <f t="shared" si="218"/>
        <v>938</v>
      </c>
      <c r="B1087" s="60" t="s">
        <v>2520</v>
      </c>
      <c r="C1087" s="12" t="s">
        <v>2607</v>
      </c>
      <c r="D1087" s="10">
        <v>2020</v>
      </c>
      <c r="E1087" s="10">
        <v>2020</v>
      </c>
      <c r="F1087" s="13">
        <v>4184.92</v>
      </c>
      <c r="G1087" s="11">
        <v>0.1</v>
      </c>
      <c r="H1087" s="11">
        <v>1.26</v>
      </c>
      <c r="I1087" s="4">
        <f>J1087+K1087+L1087</f>
        <v>4129.87</v>
      </c>
      <c r="J1087" s="11"/>
      <c r="K1087" s="11"/>
      <c r="L1087" s="11">
        <v>4129.87</v>
      </c>
      <c r="M1087" s="11"/>
      <c r="N1087" s="38"/>
      <c r="O1087" s="38"/>
      <c r="P1087" s="38"/>
      <c r="Q1087" s="38"/>
      <c r="R1087" s="38"/>
      <c r="S1087" s="38"/>
      <c r="T1087" s="38"/>
      <c r="U1087" s="38"/>
    </row>
    <row r="1088" spans="1:21" s="41" customFormat="1" ht="43.5" customHeight="1" x14ac:dyDescent="0.5">
      <c r="A1088" s="32"/>
      <c r="B1088" s="67" t="s">
        <v>1066</v>
      </c>
      <c r="C1088" s="33"/>
      <c r="D1088" s="32"/>
      <c r="E1088" s="32"/>
      <c r="F1088" s="31">
        <f t="shared" si="230"/>
        <v>38801.11</v>
      </c>
      <c r="G1088" s="31">
        <f t="shared" si="230"/>
        <v>0</v>
      </c>
      <c r="H1088" s="31">
        <f t="shared" si="230"/>
        <v>0</v>
      </c>
      <c r="I1088" s="31">
        <f t="shared" si="230"/>
        <v>6503.23</v>
      </c>
      <c r="J1088" s="31">
        <f t="shared" si="230"/>
        <v>0</v>
      </c>
      <c r="K1088" s="31">
        <f t="shared" si="230"/>
        <v>0</v>
      </c>
      <c r="L1088" s="31">
        <f t="shared" si="230"/>
        <v>6503.23</v>
      </c>
      <c r="M1088" s="31">
        <f t="shared" si="230"/>
        <v>0</v>
      </c>
    </row>
    <row r="1089" spans="1:21" s="39" customFormat="1" ht="98.25" customHeight="1" x14ac:dyDescent="0.5">
      <c r="A1089" s="2">
        <f t="shared" si="218"/>
        <v>939</v>
      </c>
      <c r="B1089" s="59" t="s">
        <v>2522</v>
      </c>
      <c r="C1089" s="51" t="s">
        <v>2523</v>
      </c>
      <c r="D1089" s="3">
        <v>2019</v>
      </c>
      <c r="E1089" s="3">
        <v>2021</v>
      </c>
      <c r="F1089" s="52">
        <v>38801.11</v>
      </c>
      <c r="G1089" s="4">
        <v>0</v>
      </c>
      <c r="H1089" s="4">
        <v>0</v>
      </c>
      <c r="I1089" s="4">
        <f>J1089+K1089+L1089</f>
        <v>6503.23</v>
      </c>
      <c r="J1089" s="4"/>
      <c r="K1089" s="4"/>
      <c r="L1089" s="4">
        <v>6503.23</v>
      </c>
      <c r="M1089" s="4"/>
      <c r="N1089" s="38"/>
      <c r="O1089" s="38"/>
      <c r="P1089" s="38"/>
      <c r="Q1089" s="38"/>
      <c r="R1089" s="38"/>
      <c r="S1089" s="38"/>
      <c r="T1089" s="38"/>
      <c r="U1089" s="38"/>
    </row>
    <row r="1090" spans="1:21" s="41" customFormat="1" ht="33.75" x14ac:dyDescent="0.5">
      <c r="A1090" s="9"/>
      <c r="B1090" s="62" t="s">
        <v>121</v>
      </c>
      <c r="C1090" s="23"/>
      <c r="D1090" s="28"/>
      <c r="E1090" s="28"/>
      <c r="F1090" s="26">
        <f>SUM(F1091)</f>
        <v>2650.48</v>
      </c>
      <c r="G1090" s="26">
        <f t="shared" ref="G1090:M1090" si="231">SUM(G1091)</f>
        <v>0.36</v>
      </c>
      <c r="H1090" s="26">
        <f t="shared" si="231"/>
        <v>0</v>
      </c>
      <c r="I1090" s="26">
        <f t="shared" si="231"/>
        <v>2650.48</v>
      </c>
      <c r="J1090" s="26">
        <f t="shared" si="231"/>
        <v>0</v>
      </c>
      <c r="K1090" s="26">
        <f t="shared" si="231"/>
        <v>0</v>
      </c>
      <c r="L1090" s="26">
        <f t="shared" si="231"/>
        <v>2650.48</v>
      </c>
      <c r="M1090" s="26">
        <f t="shared" si="231"/>
        <v>0</v>
      </c>
    </row>
    <row r="1091" spans="1:21" s="39" customFormat="1" ht="99.75" x14ac:dyDescent="0.5">
      <c r="A1091" s="2">
        <f t="shared" si="218"/>
        <v>940</v>
      </c>
      <c r="B1091" s="59" t="s">
        <v>2612</v>
      </c>
      <c r="C1091" s="51" t="s">
        <v>2546</v>
      </c>
      <c r="D1091" s="3">
        <v>2020</v>
      </c>
      <c r="E1091" s="3">
        <v>2020</v>
      </c>
      <c r="F1091" s="52">
        <v>2650.48</v>
      </c>
      <c r="G1091" s="4">
        <v>0.36</v>
      </c>
      <c r="H1091" s="4">
        <v>0</v>
      </c>
      <c r="I1091" s="4">
        <f>J1091+K1091+L1091</f>
        <v>2650.48</v>
      </c>
      <c r="J1091" s="52"/>
      <c r="K1091" s="4"/>
      <c r="L1091" s="4">
        <v>2650.48</v>
      </c>
      <c r="M1091" s="4"/>
      <c r="N1091" s="38"/>
      <c r="O1091" s="38"/>
      <c r="P1091" s="38"/>
      <c r="Q1091" s="38"/>
      <c r="R1091" s="38"/>
      <c r="S1091" s="38"/>
      <c r="T1091" s="38"/>
      <c r="U1091" s="38"/>
    </row>
    <row r="1092" spans="1:21" s="41" customFormat="1" ht="47.25" customHeight="1" x14ac:dyDescent="0.5">
      <c r="A1092" s="34"/>
      <c r="B1092" s="35" t="s">
        <v>2533</v>
      </c>
      <c r="C1092" s="24"/>
      <c r="D1092" s="24"/>
      <c r="E1092" s="26"/>
      <c r="F1092" s="26">
        <f>SUM(F1093:F1098)</f>
        <v>817747.67999999993</v>
      </c>
      <c r="G1092" s="21">
        <f t="shared" ref="G1092:I1092" si="232">SUM(G1093:G1098)</f>
        <v>0</v>
      </c>
      <c r="H1092" s="21">
        <f t="shared" si="232"/>
        <v>0</v>
      </c>
      <c r="I1092" s="21">
        <f t="shared" si="232"/>
        <v>813247.67999999993</v>
      </c>
      <c r="J1092" s="21">
        <f t="shared" ref="J1092:M1092" si="233">SUM(J1093:J1098)</f>
        <v>192628.01</v>
      </c>
      <c r="K1092" s="21">
        <f t="shared" si="233"/>
        <v>620619.66999999993</v>
      </c>
      <c r="L1092" s="21">
        <f t="shared" si="233"/>
        <v>0</v>
      </c>
      <c r="M1092" s="21">
        <f t="shared" si="233"/>
        <v>4500</v>
      </c>
    </row>
    <row r="1093" spans="1:21" s="39" customFormat="1" ht="33.75" x14ac:dyDescent="0.5">
      <c r="A1093" s="2">
        <f t="shared" si="218"/>
        <v>941</v>
      </c>
      <c r="B1093" s="18" t="s">
        <v>2524</v>
      </c>
      <c r="C1093" s="12" t="s">
        <v>2525</v>
      </c>
      <c r="D1093" s="3">
        <v>2020</v>
      </c>
      <c r="E1093" s="3">
        <v>2020</v>
      </c>
      <c r="F1093" s="4">
        <f>I1093</f>
        <v>112628.01</v>
      </c>
      <c r="G1093" s="4"/>
      <c r="H1093" s="4"/>
      <c r="I1093" s="4">
        <f t="shared" ref="I1093:I1098" si="234">J1093+K1093+L1093</f>
        <v>112628.01</v>
      </c>
      <c r="J1093" s="4">
        <v>112628.01</v>
      </c>
      <c r="K1093" s="4"/>
      <c r="L1093" s="4"/>
      <c r="M1093" s="4"/>
    </row>
    <row r="1094" spans="1:21" s="39" customFormat="1" ht="33.75" x14ac:dyDescent="0.5">
      <c r="A1094" s="2">
        <f t="shared" si="218"/>
        <v>942</v>
      </c>
      <c r="B1094" s="18" t="s">
        <v>2526</v>
      </c>
      <c r="C1094" s="12" t="s">
        <v>2525</v>
      </c>
      <c r="D1094" s="3">
        <v>2020</v>
      </c>
      <c r="E1094" s="3">
        <v>2020</v>
      </c>
      <c r="F1094" s="4">
        <f t="shared" ref="F1094:F1097" si="235">I1094</f>
        <v>172000</v>
      </c>
      <c r="G1094" s="4"/>
      <c r="H1094" s="4"/>
      <c r="I1094" s="4">
        <f t="shared" si="234"/>
        <v>172000</v>
      </c>
      <c r="J1094" s="4">
        <v>0</v>
      </c>
      <c r="K1094" s="4">
        <v>172000</v>
      </c>
      <c r="L1094" s="4"/>
      <c r="M1094" s="4"/>
    </row>
    <row r="1095" spans="1:21" s="39" customFormat="1" ht="33.75" x14ac:dyDescent="0.5">
      <c r="A1095" s="2">
        <f t="shared" si="218"/>
        <v>943</v>
      </c>
      <c r="B1095" s="18" t="s">
        <v>2527</v>
      </c>
      <c r="C1095" s="12" t="s">
        <v>2525</v>
      </c>
      <c r="D1095" s="3">
        <v>2020</v>
      </c>
      <c r="E1095" s="3">
        <v>2020</v>
      </c>
      <c r="F1095" s="4">
        <f t="shared" si="235"/>
        <v>125000</v>
      </c>
      <c r="G1095" s="4"/>
      <c r="H1095" s="4"/>
      <c r="I1095" s="4">
        <f t="shared" si="234"/>
        <v>125000</v>
      </c>
      <c r="J1095" s="4"/>
      <c r="K1095" s="4">
        <v>125000</v>
      </c>
      <c r="L1095" s="4"/>
      <c r="M1095" s="4"/>
    </row>
    <row r="1096" spans="1:21" s="39" customFormat="1" ht="33.75" x14ac:dyDescent="0.5">
      <c r="A1096" s="2">
        <f t="shared" si="218"/>
        <v>944</v>
      </c>
      <c r="B1096" s="18" t="s">
        <v>2719</v>
      </c>
      <c r="C1096" s="12" t="s">
        <v>2525</v>
      </c>
      <c r="D1096" s="3">
        <v>2020</v>
      </c>
      <c r="E1096" s="3">
        <v>2020</v>
      </c>
      <c r="F1096" s="4">
        <f t="shared" si="235"/>
        <v>323619.67</v>
      </c>
      <c r="G1096" s="4"/>
      <c r="H1096" s="4"/>
      <c r="I1096" s="4">
        <f t="shared" si="234"/>
        <v>323619.67</v>
      </c>
      <c r="J1096" s="4"/>
      <c r="K1096" s="4">
        <v>323619.67</v>
      </c>
      <c r="L1096" s="4"/>
      <c r="M1096" s="4"/>
    </row>
    <row r="1097" spans="1:21" s="39" customFormat="1" ht="33.75" x14ac:dyDescent="0.5">
      <c r="A1097" s="2">
        <f t="shared" si="218"/>
        <v>945</v>
      </c>
      <c r="B1097" s="18" t="s">
        <v>2528</v>
      </c>
      <c r="C1097" s="12" t="s">
        <v>2543</v>
      </c>
      <c r="D1097" s="3">
        <v>2020</v>
      </c>
      <c r="E1097" s="3">
        <v>2020</v>
      </c>
      <c r="F1097" s="4">
        <f t="shared" si="235"/>
        <v>80000</v>
      </c>
      <c r="G1097" s="4"/>
      <c r="H1097" s="4"/>
      <c r="I1097" s="4">
        <f t="shared" si="234"/>
        <v>80000</v>
      </c>
      <c r="J1097" s="4">
        <v>80000</v>
      </c>
      <c r="K1097" s="4"/>
      <c r="L1097" s="4"/>
      <c r="M1097" s="4"/>
    </row>
    <row r="1098" spans="1:21" s="39" customFormat="1" ht="33.75" x14ac:dyDescent="0.5">
      <c r="A1098" s="2">
        <f t="shared" si="218"/>
        <v>946</v>
      </c>
      <c r="B1098" s="18" t="s">
        <v>2529</v>
      </c>
      <c r="C1098" s="12" t="s">
        <v>2525</v>
      </c>
      <c r="D1098" s="3">
        <v>2020</v>
      </c>
      <c r="E1098" s="3">
        <v>2020</v>
      </c>
      <c r="F1098" s="4">
        <f>M1098</f>
        <v>4500</v>
      </c>
      <c r="G1098" s="4"/>
      <c r="H1098" s="4"/>
      <c r="I1098" s="4">
        <f t="shared" si="234"/>
        <v>0</v>
      </c>
      <c r="J1098" s="4"/>
      <c r="K1098" s="4"/>
      <c r="L1098" s="4"/>
      <c r="M1098" s="4">
        <v>4500</v>
      </c>
    </row>
    <row r="1101" spans="1:21" x14ac:dyDescent="0.25">
      <c r="L1101" s="46"/>
    </row>
  </sheetData>
  <sheetProtection formatColumns="0" formatRows="0" insertColumns="0" insertRows="0" insertHyperlinks="0" deleteColumns="0" deleteRows="0" sort="0" autoFilter="0" pivotTables="0"/>
  <autoFilter ref="A13:M13"/>
  <mergeCells count="15">
    <mergeCell ref="K6:M6"/>
    <mergeCell ref="G10:H11"/>
    <mergeCell ref="J10:L10"/>
    <mergeCell ref="M10:M11"/>
    <mergeCell ref="G9:H9"/>
    <mergeCell ref="I9:I11"/>
    <mergeCell ref="J9:M9"/>
    <mergeCell ref="F9:F11"/>
    <mergeCell ref="A7:M7"/>
    <mergeCell ref="A8:M8"/>
    <mergeCell ref="A9:A12"/>
    <mergeCell ref="B9:B12"/>
    <mergeCell ref="C9:C12"/>
    <mergeCell ref="D9:D12"/>
    <mergeCell ref="E9:E12"/>
  </mergeCells>
  <printOptions horizontalCentered="1"/>
  <pageMargins left="0.23622047244094491" right="0.11811023622047245" top="0.39370078740157483" bottom="0.39370078740157483" header="0" footer="0.19685039370078741"/>
  <pageSetup paperSize="8" scale="24" fitToHeight="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BD1024"/>
  <sheetViews>
    <sheetView tabSelected="1" view="pageBreakPreview" zoomScale="40" zoomScaleNormal="25" zoomScaleSheetLayoutView="40" workbookViewId="0">
      <pane ySplit="12" topLeftCell="A13" activePane="bottomLeft" state="frozen"/>
      <selection pane="bottomLeft" activeCell="G10" sqref="G10:H10"/>
    </sheetView>
  </sheetViews>
  <sheetFormatPr defaultColWidth="9.140625" defaultRowHeight="48.75" customHeight="1" x14ac:dyDescent="0.25"/>
  <cols>
    <col min="1" max="1" width="18.5703125" style="42" customWidth="1"/>
    <col min="2" max="2" width="109.85546875" style="43" customWidth="1"/>
    <col min="3" max="3" width="32.85546875" style="42" customWidth="1"/>
    <col min="4" max="4" width="20.42578125" style="42" customWidth="1"/>
    <col min="5" max="5" width="24.7109375" style="42" customWidth="1"/>
    <col min="6" max="6" width="38" style="44" customWidth="1"/>
    <col min="7" max="7" width="23.85546875" style="45" customWidth="1"/>
    <col min="8" max="8" width="23.42578125" style="45" customWidth="1"/>
    <col min="9" max="9" width="34.7109375" style="43" customWidth="1"/>
    <col min="10" max="10" width="31.42578125" style="43" customWidth="1"/>
    <col min="11" max="11" width="30.85546875" style="43" customWidth="1"/>
    <col min="12" max="12" width="29.140625" style="43" customWidth="1"/>
    <col min="13" max="13" width="25.42578125" style="43" customWidth="1"/>
    <col min="14" max="14" width="22.42578125" style="43" customWidth="1"/>
    <col min="15" max="15" width="25.28515625" style="43" customWidth="1"/>
    <col min="16" max="16" width="34.7109375" style="43" customWidth="1"/>
    <col min="17" max="17" width="31.140625" style="43" customWidth="1"/>
    <col min="18" max="18" width="26.28515625" style="43" customWidth="1"/>
    <col min="19" max="19" width="25.5703125" style="43" customWidth="1"/>
    <col min="20" max="20" width="25.7109375" style="43" customWidth="1"/>
    <col min="21" max="21" width="18" style="43" customWidth="1"/>
    <col min="22" max="22" width="17.5703125" style="43" customWidth="1"/>
    <col min="23" max="23" width="32.7109375" style="47" customWidth="1"/>
    <col min="24" max="24" width="29.7109375" style="43" customWidth="1"/>
    <col min="25" max="25" width="26.5703125" style="43" customWidth="1"/>
    <col min="26" max="26" width="26.42578125" style="43" customWidth="1"/>
    <col min="27" max="27" width="23.7109375" style="43" customWidth="1"/>
    <col min="28" max="28" width="18.28515625" style="43" customWidth="1"/>
    <col min="29" max="29" width="16.85546875" style="43" customWidth="1"/>
    <col min="30" max="30" width="34" style="43" customWidth="1"/>
    <col min="31" max="31" width="29.85546875" style="43" customWidth="1"/>
    <col min="32" max="32" width="26.140625" style="43" customWidth="1"/>
    <col min="33" max="33" width="23.42578125" style="43" customWidth="1"/>
    <col min="34" max="34" width="26.140625" style="43" customWidth="1"/>
    <col min="35" max="35" width="19.28515625" style="43" customWidth="1"/>
    <col min="36" max="36" width="19.7109375" style="43" customWidth="1"/>
    <col min="37" max="37" width="33.140625" style="43" customWidth="1"/>
    <col min="38" max="38" width="30.140625" style="43" customWidth="1"/>
    <col min="39" max="39" width="27" style="43" customWidth="1"/>
    <col min="40" max="40" width="21" style="43" customWidth="1"/>
    <col min="41" max="41" width="24.42578125" style="43" customWidth="1"/>
    <col min="42" max="42" width="18.7109375" style="43" customWidth="1"/>
    <col min="43" max="43" width="21.85546875" style="43" customWidth="1"/>
    <col min="44" max="44" width="32.42578125" style="43" customWidth="1"/>
    <col min="45" max="45" width="30.28515625" style="43" customWidth="1"/>
    <col min="46" max="46" width="26.5703125" style="43" customWidth="1"/>
    <col min="47" max="47" width="23" style="43" customWidth="1"/>
    <col min="48" max="48" width="26.42578125" style="43" customWidth="1"/>
    <col min="49" max="876" width="11.42578125" style="43" customWidth="1"/>
    <col min="877" max="16384" width="9.140625" style="43"/>
  </cols>
  <sheetData>
    <row r="1" spans="1:56" s="48" customFormat="1" ht="48.75" customHeight="1" x14ac:dyDescent="0.55000000000000004">
      <c r="A1" s="68"/>
      <c r="B1" s="68"/>
      <c r="C1" s="68"/>
      <c r="D1" s="68"/>
      <c r="E1" s="68"/>
      <c r="F1" s="69"/>
      <c r="G1" s="74"/>
      <c r="H1" s="74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75"/>
      <c r="X1" s="68"/>
      <c r="Y1" s="68"/>
      <c r="Z1" s="68"/>
      <c r="AA1" s="68"/>
      <c r="AB1" s="68"/>
      <c r="AC1" s="76"/>
      <c r="AD1" s="77"/>
      <c r="AE1" s="77"/>
      <c r="AF1" s="77"/>
      <c r="AG1" s="76"/>
      <c r="AH1" s="77"/>
      <c r="AI1" s="77"/>
      <c r="AJ1" s="78"/>
      <c r="AK1" s="78"/>
      <c r="AL1" s="78"/>
      <c r="AM1" s="78"/>
      <c r="AN1" s="78"/>
      <c r="AO1" s="78"/>
      <c r="AP1" s="70"/>
      <c r="AQ1" s="70"/>
      <c r="AR1" s="70"/>
      <c r="AS1" s="70"/>
      <c r="AT1" s="70"/>
      <c r="AU1" s="70"/>
      <c r="AV1" s="70"/>
      <c r="AW1" s="49"/>
      <c r="AX1" s="49"/>
      <c r="AY1" s="49"/>
      <c r="AZ1" s="49"/>
      <c r="BA1" s="49"/>
      <c r="BB1" s="49"/>
      <c r="BC1" s="49"/>
      <c r="BD1" s="49"/>
    </row>
    <row r="2" spans="1:56" s="36" customFormat="1" ht="48.75" customHeight="1" x14ac:dyDescent="0.6">
      <c r="A2" s="70"/>
      <c r="B2" s="70"/>
      <c r="C2" s="70"/>
      <c r="D2" s="71"/>
      <c r="E2" s="72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2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86"/>
      <c r="AP2" s="86"/>
      <c r="AQ2" s="73" t="s">
        <v>2582</v>
      </c>
      <c r="AR2" s="70"/>
      <c r="AS2" s="70"/>
      <c r="AT2" s="86"/>
      <c r="AU2" s="70"/>
      <c r="AV2" s="70"/>
    </row>
    <row r="3" spans="1:56" s="36" customFormat="1" ht="48.75" customHeight="1" x14ac:dyDescent="0.6">
      <c r="A3" s="70"/>
      <c r="B3" s="70"/>
      <c r="C3" s="70"/>
      <c r="D3" s="71"/>
      <c r="E3" s="72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2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85"/>
      <c r="AP3" s="85"/>
      <c r="AQ3" s="73" t="s">
        <v>2583</v>
      </c>
      <c r="AR3" s="70"/>
      <c r="AS3" s="70"/>
      <c r="AT3" s="85"/>
      <c r="AU3" s="70"/>
      <c r="AV3" s="70"/>
    </row>
    <row r="4" spans="1:56" s="36" customFormat="1" ht="48.75" customHeight="1" x14ac:dyDescent="0.6">
      <c r="A4" s="70"/>
      <c r="B4" s="70"/>
      <c r="C4" s="70"/>
      <c r="D4" s="71"/>
      <c r="E4" s="72"/>
      <c r="F4" s="70"/>
      <c r="G4" s="70"/>
      <c r="H4" s="70"/>
      <c r="I4" s="70"/>
      <c r="J4" s="70"/>
      <c r="K4" s="70"/>
      <c r="L4" s="70"/>
      <c r="M4" s="70"/>
      <c r="N4" s="70"/>
      <c r="O4" s="79"/>
      <c r="P4" s="79"/>
      <c r="Q4" s="70"/>
      <c r="R4" s="70"/>
      <c r="S4" s="70"/>
      <c r="T4" s="70"/>
      <c r="U4" s="70"/>
      <c r="V4" s="70"/>
      <c r="W4" s="79"/>
      <c r="X4" s="70"/>
      <c r="Y4" s="70"/>
      <c r="Z4" s="70"/>
      <c r="AA4" s="70"/>
      <c r="AB4" s="72"/>
      <c r="AC4" s="70"/>
      <c r="AD4" s="79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85"/>
      <c r="AP4" s="85"/>
      <c r="AQ4" s="73" t="s">
        <v>2585</v>
      </c>
      <c r="AR4" s="70"/>
      <c r="AS4" s="70"/>
      <c r="AT4" s="85"/>
      <c r="AU4" s="70"/>
      <c r="AV4" s="70"/>
    </row>
    <row r="5" spans="1:56" s="36" customFormat="1" ht="48.75" customHeight="1" x14ac:dyDescent="0.6">
      <c r="A5" s="70"/>
      <c r="B5" s="70"/>
      <c r="C5" s="70"/>
      <c r="D5" s="71"/>
      <c r="E5" s="72"/>
      <c r="F5" s="70"/>
      <c r="G5" s="70"/>
      <c r="H5" s="70"/>
      <c r="I5" s="70"/>
      <c r="J5" s="70"/>
      <c r="K5" s="70"/>
      <c r="L5" s="70"/>
      <c r="M5" s="70"/>
      <c r="N5" s="70"/>
      <c r="O5" s="79"/>
      <c r="P5" s="79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2"/>
      <c r="AC5" s="70"/>
      <c r="AD5" s="70"/>
      <c r="AE5" s="70"/>
      <c r="AF5" s="70"/>
      <c r="AG5" s="70"/>
      <c r="AH5" s="70"/>
      <c r="AI5" s="70"/>
      <c r="AJ5" s="79"/>
      <c r="AK5" s="79"/>
      <c r="AL5" s="70"/>
      <c r="AM5" s="70"/>
      <c r="AN5" s="70"/>
      <c r="AO5" s="80"/>
      <c r="AP5" s="81"/>
      <c r="AQ5" s="73" t="s">
        <v>2586</v>
      </c>
      <c r="AR5" s="70"/>
      <c r="AS5" s="70"/>
      <c r="AT5" s="82"/>
      <c r="AU5" s="70"/>
      <c r="AV5" s="70"/>
    </row>
    <row r="6" spans="1:56" s="36" customFormat="1" ht="48.75" customHeight="1" x14ac:dyDescent="0.6">
      <c r="A6" s="70"/>
      <c r="B6" s="70"/>
      <c r="C6" s="70"/>
      <c r="D6" s="71"/>
      <c r="E6" s="72"/>
      <c r="F6" s="70"/>
      <c r="G6" s="70"/>
      <c r="H6" s="70"/>
      <c r="I6" s="70"/>
      <c r="J6" s="70"/>
      <c r="K6" s="70"/>
      <c r="L6" s="70"/>
      <c r="M6" s="70"/>
      <c r="N6" s="70"/>
      <c r="O6" s="79"/>
      <c r="P6" s="79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2"/>
      <c r="AC6" s="70"/>
      <c r="AD6" s="70"/>
      <c r="AE6" s="70"/>
      <c r="AF6" s="70"/>
      <c r="AG6" s="70"/>
      <c r="AH6" s="70"/>
      <c r="AI6" s="70"/>
      <c r="AJ6" s="79"/>
      <c r="AK6" s="79"/>
      <c r="AL6" s="70"/>
      <c r="AM6" s="70"/>
      <c r="AN6" s="70"/>
      <c r="AO6" s="80"/>
      <c r="AP6" s="81"/>
      <c r="AQ6" s="104" t="s">
        <v>2913</v>
      </c>
      <c r="AR6" s="104"/>
      <c r="AS6" s="104"/>
      <c r="AT6" s="104"/>
      <c r="AU6" s="104"/>
      <c r="AV6" s="70"/>
    </row>
    <row r="7" spans="1:56" s="36" customFormat="1" ht="48.75" customHeight="1" x14ac:dyDescent="0.6">
      <c r="A7" s="101"/>
      <c r="B7" s="101"/>
      <c r="C7" s="101"/>
      <c r="D7" s="102"/>
      <c r="E7" s="103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3"/>
      <c r="AC7" s="101"/>
      <c r="AD7" s="101"/>
      <c r="AE7" s="101"/>
      <c r="AF7" s="68"/>
      <c r="AG7" s="76"/>
      <c r="AH7" s="76"/>
      <c r="AI7" s="83"/>
      <c r="AJ7" s="84"/>
      <c r="AK7" s="84"/>
      <c r="AL7" s="84"/>
      <c r="AM7" s="76"/>
      <c r="AN7" s="76"/>
      <c r="AO7" s="91" t="s">
        <v>2544</v>
      </c>
      <c r="AP7" s="91"/>
      <c r="AQ7" s="91"/>
      <c r="AR7" s="91"/>
      <c r="AS7" s="91"/>
      <c r="AT7" s="91"/>
      <c r="AU7" s="91"/>
      <c r="AV7" s="70"/>
    </row>
    <row r="8" spans="1:56" s="36" customFormat="1" ht="48.75" customHeight="1" x14ac:dyDescent="0.6">
      <c r="A8" s="100" t="s">
        <v>2587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37"/>
      <c r="AX8" s="37"/>
      <c r="AY8" s="37"/>
      <c r="AZ8" s="37"/>
      <c r="BA8" s="37"/>
      <c r="BB8" s="37"/>
      <c r="BC8" s="37"/>
      <c r="BD8" s="37"/>
    </row>
    <row r="9" spans="1:56" s="36" customFormat="1" ht="48.75" customHeight="1" x14ac:dyDescent="0.6">
      <c r="A9" s="100"/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100"/>
      <c r="AV9" s="100"/>
      <c r="AW9" s="37"/>
      <c r="AX9" s="37"/>
      <c r="AY9" s="37"/>
      <c r="AZ9" s="37"/>
      <c r="BA9" s="37"/>
      <c r="BB9" s="37"/>
      <c r="BC9" s="37"/>
      <c r="BD9" s="37"/>
    </row>
    <row r="10" spans="1:56" s="39" customFormat="1" ht="105" customHeight="1" x14ac:dyDescent="0.5">
      <c r="A10" s="95" t="s">
        <v>2542</v>
      </c>
      <c r="B10" s="95" t="s">
        <v>0</v>
      </c>
      <c r="C10" s="96" t="s">
        <v>1</v>
      </c>
      <c r="D10" s="95" t="s">
        <v>2</v>
      </c>
      <c r="E10" s="95" t="s">
        <v>3</v>
      </c>
      <c r="F10" s="90" t="s">
        <v>4</v>
      </c>
      <c r="G10" s="105" t="s">
        <v>5</v>
      </c>
      <c r="H10" s="105"/>
      <c r="I10" s="95" t="s">
        <v>2589</v>
      </c>
      <c r="J10" s="95" t="s">
        <v>2590</v>
      </c>
      <c r="K10" s="95"/>
      <c r="L10" s="95"/>
      <c r="M10" s="95"/>
      <c r="N10" s="95" t="s">
        <v>5</v>
      </c>
      <c r="O10" s="95"/>
      <c r="P10" s="95" t="s">
        <v>8</v>
      </c>
      <c r="Q10" s="95" t="s">
        <v>9</v>
      </c>
      <c r="R10" s="95"/>
      <c r="S10" s="95"/>
      <c r="T10" s="95"/>
      <c r="U10" s="95" t="s">
        <v>5</v>
      </c>
      <c r="V10" s="95"/>
      <c r="W10" s="106" t="s">
        <v>10</v>
      </c>
      <c r="X10" s="95" t="s">
        <v>11</v>
      </c>
      <c r="Y10" s="95"/>
      <c r="Z10" s="95"/>
      <c r="AA10" s="95"/>
      <c r="AB10" s="95" t="s">
        <v>5</v>
      </c>
      <c r="AC10" s="95"/>
      <c r="AD10" s="95" t="s">
        <v>12</v>
      </c>
      <c r="AE10" s="95" t="s">
        <v>13</v>
      </c>
      <c r="AF10" s="95"/>
      <c r="AG10" s="95"/>
      <c r="AH10" s="95"/>
      <c r="AI10" s="95" t="s">
        <v>5</v>
      </c>
      <c r="AJ10" s="95"/>
      <c r="AK10" s="95" t="s">
        <v>14</v>
      </c>
      <c r="AL10" s="95" t="s">
        <v>15</v>
      </c>
      <c r="AM10" s="95"/>
      <c r="AN10" s="95"/>
      <c r="AO10" s="95"/>
      <c r="AP10" s="95" t="s">
        <v>5</v>
      </c>
      <c r="AQ10" s="95"/>
      <c r="AR10" s="95" t="s">
        <v>16</v>
      </c>
      <c r="AS10" s="95" t="s">
        <v>17</v>
      </c>
      <c r="AT10" s="95"/>
      <c r="AU10" s="95"/>
      <c r="AV10" s="95"/>
      <c r="AW10" s="38"/>
      <c r="AX10" s="38"/>
      <c r="AY10" s="38"/>
      <c r="AZ10" s="38"/>
      <c r="BA10" s="38"/>
      <c r="BB10" s="38"/>
      <c r="BC10" s="38"/>
      <c r="BD10" s="38"/>
    </row>
    <row r="11" spans="1:56" s="39" customFormat="1" ht="60" customHeight="1" x14ac:dyDescent="0.5">
      <c r="A11" s="95"/>
      <c r="B11" s="95"/>
      <c r="C11" s="96"/>
      <c r="D11" s="95"/>
      <c r="E11" s="95"/>
      <c r="F11" s="90"/>
      <c r="G11" s="105" t="s">
        <v>2588</v>
      </c>
      <c r="H11" s="105"/>
      <c r="I11" s="95"/>
      <c r="J11" s="95" t="s">
        <v>18</v>
      </c>
      <c r="K11" s="95"/>
      <c r="L11" s="95"/>
      <c r="M11" s="95" t="s">
        <v>19</v>
      </c>
      <c r="N11" s="95" t="s">
        <v>21</v>
      </c>
      <c r="O11" s="95"/>
      <c r="P11" s="95"/>
      <c r="Q11" s="95" t="s">
        <v>22</v>
      </c>
      <c r="R11" s="95"/>
      <c r="S11" s="95"/>
      <c r="T11" s="95" t="s">
        <v>19</v>
      </c>
      <c r="U11" s="95" t="s">
        <v>23</v>
      </c>
      <c r="V11" s="95"/>
      <c r="W11" s="106"/>
      <c r="X11" s="95" t="s">
        <v>18</v>
      </c>
      <c r="Y11" s="95"/>
      <c r="Z11" s="95"/>
      <c r="AA11" s="95" t="s">
        <v>19</v>
      </c>
      <c r="AB11" s="95" t="s">
        <v>24</v>
      </c>
      <c r="AC11" s="95"/>
      <c r="AD11" s="95"/>
      <c r="AE11" s="95" t="s">
        <v>18</v>
      </c>
      <c r="AF11" s="95"/>
      <c r="AG11" s="95"/>
      <c r="AH11" s="95" t="s">
        <v>19</v>
      </c>
      <c r="AI11" s="95" t="s">
        <v>25</v>
      </c>
      <c r="AJ11" s="95"/>
      <c r="AK11" s="95"/>
      <c r="AL11" s="95" t="s">
        <v>18</v>
      </c>
      <c r="AM11" s="95"/>
      <c r="AN11" s="95"/>
      <c r="AO11" s="95" t="s">
        <v>19</v>
      </c>
      <c r="AP11" s="95" t="s">
        <v>26</v>
      </c>
      <c r="AQ11" s="95"/>
      <c r="AR11" s="95"/>
      <c r="AS11" s="95" t="s">
        <v>18</v>
      </c>
      <c r="AT11" s="95"/>
      <c r="AU11" s="95"/>
      <c r="AV11" s="98" t="s">
        <v>19</v>
      </c>
      <c r="AW11" s="38"/>
      <c r="AX11" s="38"/>
      <c r="AY11" s="38"/>
      <c r="AZ11" s="38"/>
      <c r="BA11" s="38"/>
      <c r="BB11" s="38"/>
      <c r="BC11" s="38"/>
      <c r="BD11" s="38"/>
    </row>
    <row r="12" spans="1:56" s="39" customFormat="1" ht="116.25" customHeight="1" x14ac:dyDescent="0.5">
      <c r="A12" s="95"/>
      <c r="B12" s="95"/>
      <c r="C12" s="96"/>
      <c r="D12" s="95"/>
      <c r="E12" s="95"/>
      <c r="F12" s="90"/>
      <c r="G12" s="105"/>
      <c r="H12" s="105"/>
      <c r="I12" s="95"/>
      <c r="J12" s="56" t="s">
        <v>27</v>
      </c>
      <c r="K12" s="56" t="s">
        <v>28</v>
      </c>
      <c r="L12" s="56" t="s">
        <v>29</v>
      </c>
      <c r="M12" s="95"/>
      <c r="N12" s="95"/>
      <c r="O12" s="95"/>
      <c r="P12" s="95"/>
      <c r="Q12" s="56" t="s">
        <v>27</v>
      </c>
      <c r="R12" s="56" t="s">
        <v>28</v>
      </c>
      <c r="S12" s="56" t="s">
        <v>29</v>
      </c>
      <c r="T12" s="95"/>
      <c r="U12" s="95"/>
      <c r="V12" s="95"/>
      <c r="W12" s="106"/>
      <c r="X12" s="56" t="s">
        <v>27</v>
      </c>
      <c r="Y12" s="56" t="s">
        <v>28</v>
      </c>
      <c r="Z12" s="56" t="s">
        <v>29</v>
      </c>
      <c r="AA12" s="95"/>
      <c r="AB12" s="95"/>
      <c r="AC12" s="95"/>
      <c r="AD12" s="95"/>
      <c r="AE12" s="56" t="s">
        <v>27</v>
      </c>
      <c r="AF12" s="56" t="s">
        <v>28</v>
      </c>
      <c r="AG12" s="56" t="s">
        <v>29</v>
      </c>
      <c r="AH12" s="95"/>
      <c r="AI12" s="95"/>
      <c r="AJ12" s="95"/>
      <c r="AK12" s="95"/>
      <c r="AL12" s="56" t="s">
        <v>27</v>
      </c>
      <c r="AM12" s="56" t="s">
        <v>28</v>
      </c>
      <c r="AN12" s="56" t="s">
        <v>29</v>
      </c>
      <c r="AO12" s="95"/>
      <c r="AP12" s="95"/>
      <c r="AQ12" s="95"/>
      <c r="AR12" s="95"/>
      <c r="AS12" s="56" t="s">
        <v>27</v>
      </c>
      <c r="AT12" s="56" t="s">
        <v>28</v>
      </c>
      <c r="AU12" s="56" t="s">
        <v>29</v>
      </c>
      <c r="AV12" s="99"/>
      <c r="AW12" s="38"/>
      <c r="AX12" s="38"/>
      <c r="AY12" s="38"/>
      <c r="AZ12" s="38"/>
      <c r="BA12" s="38"/>
      <c r="BB12" s="38"/>
      <c r="BC12" s="38"/>
      <c r="BD12" s="38"/>
    </row>
    <row r="13" spans="1:56" s="39" customFormat="1" ht="78.75" customHeight="1" x14ac:dyDescent="0.5">
      <c r="A13" s="95"/>
      <c r="B13" s="95"/>
      <c r="C13" s="96"/>
      <c r="D13" s="95"/>
      <c r="E13" s="95"/>
      <c r="F13" s="55" t="s">
        <v>2916</v>
      </c>
      <c r="G13" s="57" t="s">
        <v>30</v>
      </c>
      <c r="H13" s="57" t="s">
        <v>31</v>
      </c>
      <c r="I13" s="56" t="s">
        <v>2915</v>
      </c>
      <c r="J13" s="56" t="s">
        <v>2914</v>
      </c>
      <c r="K13" s="56" t="s">
        <v>2912</v>
      </c>
      <c r="L13" s="56" t="s">
        <v>2912</v>
      </c>
      <c r="M13" s="56" t="s">
        <v>2912</v>
      </c>
      <c r="N13" s="56" t="s">
        <v>30</v>
      </c>
      <c r="O13" s="56" t="s">
        <v>31</v>
      </c>
      <c r="P13" s="56" t="s">
        <v>32</v>
      </c>
      <c r="Q13" s="56" t="s">
        <v>2914</v>
      </c>
      <c r="R13" s="56" t="s">
        <v>2912</v>
      </c>
      <c r="S13" s="56" t="s">
        <v>2912</v>
      </c>
      <c r="T13" s="56" t="s">
        <v>2912</v>
      </c>
      <c r="U13" s="56" t="s">
        <v>30</v>
      </c>
      <c r="V13" s="56" t="s">
        <v>31</v>
      </c>
      <c r="W13" s="58" t="s">
        <v>32</v>
      </c>
      <c r="X13" s="56" t="s">
        <v>2914</v>
      </c>
      <c r="Y13" s="56" t="s">
        <v>2912</v>
      </c>
      <c r="Z13" s="56" t="s">
        <v>2912</v>
      </c>
      <c r="AA13" s="56" t="s">
        <v>2912</v>
      </c>
      <c r="AB13" s="56" t="s">
        <v>30</v>
      </c>
      <c r="AC13" s="56" t="s">
        <v>31</v>
      </c>
      <c r="AD13" s="56" t="s">
        <v>32</v>
      </c>
      <c r="AE13" s="56" t="s">
        <v>2914</v>
      </c>
      <c r="AF13" s="56" t="s">
        <v>2912</v>
      </c>
      <c r="AG13" s="56" t="s">
        <v>2912</v>
      </c>
      <c r="AH13" s="56" t="s">
        <v>2912</v>
      </c>
      <c r="AI13" s="56" t="s">
        <v>30</v>
      </c>
      <c r="AJ13" s="56" t="s">
        <v>31</v>
      </c>
      <c r="AK13" s="56" t="s">
        <v>32</v>
      </c>
      <c r="AL13" s="56" t="s">
        <v>2914</v>
      </c>
      <c r="AM13" s="56" t="s">
        <v>2912</v>
      </c>
      <c r="AN13" s="56" t="s">
        <v>2912</v>
      </c>
      <c r="AO13" s="56" t="s">
        <v>2912</v>
      </c>
      <c r="AP13" s="56" t="s">
        <v>30</v>
      </c>
      <c r="AQ13" s="56" t="s">
        <v>31</v>
      </c>
      <c r="AR13" s="56" t="s">
        <v>32</v>
      </c>
      <c r="AS13" s="56" t="s">
        <v>2914</v>
      </c>
      <c r="AT13" s="56" t="s">
        <v>2912</v>
      </c>
      <c r="AU13" s="56" t="s">
        <v>2912</v>
      </c>
      <c r="AV13" s="56" t="s">
        <v>2912</v>
      </c>
      <c r="AW13" s="38"/>
      <c r="AX13" s="38"/>
      <c r="AY13" s="38"/>
      <c r="AZ13" s="38"/>
      <c r="BA13" s="38"/>
      <c r="BB13" s="38"/>
      <c r="BC13" s="38"/>
      <c r="BD13" s="38"/>
    </row>
    <row r="14" spans="1:56" s="39" customFormat="1" ht="48.75" customHeight="1" x14ac:dyDescent="0.5">
      <c r="A14" s="87" t="s">
        <v>33</v>
      </c>
      <c r="B14" s="87" t="s">
        <v>34</v>
      </c>
      <c r="C14" s="87" t="s">
        <v>35</v>
      </c>
      <c r="D14" s="87" t="s">
        <v>36</v>
      </c>
      <c r="E14" s="87" t="s">
        <v>37</v>
      </c>
      <c r="F14" s="87" t="s">
        <v>38</v>
      </c>
      <c r="G14" s="87" t="s">
        <v>39</v>
      </c>
      <c r="H14" s="87" t="s">
        <v>40</v>
      </c>
      <c r="I14" s="87" t="s">
        <v>2537</v>
      </c>
      <c r="J14" s="87" t="s">
        <v>41</v>
      </c>
      <c r="K14" s="87" t="s">
        <v>42</v>
      </c>
      <c r="L14" s="87" t="s">
        <v>43</v>
      </c>
      <c r="M14" s="87" t="s">
        <v>44</v>
      </c>
      <c r="N14" s="87" t="s">
        <v>45</v>
      </c>
      <c r="O14" s="87" t="s">
        <v>46</v>
      </c>
      <c r="P14" s="87" t="s">
        <v>47</v>
      </c>
      <c r="Q14" s="87" t="s">
        <v>2538</v>
      </c>
      <c r="R14" s="87" t="s">
        <v>48</v>
      </c>
      <c r="S14" s="87" t="s">
        <v>49</v>
      </c>
      <c r="T14" s="87" t="s">
        <v>50</v>
      </c>
      <c r="U14" s="87" t="s">
        <v>51</v>
      </c>
      <c r="V14" s="87" t="s">
        <v>52</v>
      </c>
      <c r="W14" s="87" t="s">
        <v>53</v>
      </c>
      <c r="X14" s="87" t="s">
        <v>54</v>
      </c>
      <c r="Y14" s="87" t="s">
        <v>2539</v>
      </c>
      <c r="Z14" s="87" t="s">
        <v>55</v>
      </c>
      <c r="AA14" s="87" t="s">
        <v>56</v>
      </c>
      <c r="AB14" s="87" t="s">
        <v>57</v>
      </c>
      <c r="AC14" s="87" t="s">
        <v>58</v>
      </c>
      <c r="AD14" s="87" t="s">
        <v>59</v>
      </c>
      <c r="AE14" s="87" t="s">
        <v>60</v>
      </c>
      <c r="AF14" s="87" t="s">
        <v>61</v>
      </c>
      <c r="AG14" s="87" t="s">
        <v>2540</v>
      </c>
      <c r="AH14" s="87" t="s">
        <v>62</v>
      </c>
      <c r="AI14" s="87" t="s">
        <v>63</v>
      </c>
      <c r="AJ14" s="87" t="s">
        <v>64</v>
      </c>
      <c r="AK14" s="87" t="s">
        <v>65</v>
      </c>
      <c r="AL14" s="87" t="s">
        <v>66</v>
      </c>
      <c r="AM14" s="87" t="s">
        <v>67</v>
      </c>
      <c r="AN14" s="87" t="s">
        <v>68</v>
      </c>
      <c r="AO14" s="87" t="s">
        <v>2541</v>
      </c>
      <c r="AP14" s="87" t="s">
        <v>69</v>
      </c>
      <c r="AQ14" s="87" t="s">
        <v>70</v>
      </c>
      <c r="AR14" s="87" t="s">
        <v>71</v>
      </c>
      <c r="AS14" s="87" t="s">
        <v>72</v>
      </c>
      <c r="AT14" s="87" t="s">
        <v>73</v>
      </c>
      <c r="AU14" s="87" t="s">
        <v>74</v>
      </c>
      <c r="AV14" s="87" t="s">
        <v>75</v>
      </c>
      <c r="AW14" s="38"/>
      <c r="AX14" s="38"/>
      <c r="AY14" s="38"/>
      <c r="AZ14" s="38"/>
      <c r="BA14" s="38"/>
      <c r="BB14" s="38"/>
      <c r="BC14" s="38"/>
      <c r="BD14" s="38"/>
    </row>
    <row r="15" spans="1:56" s="40" customFormat="1" ht="36" x14ac:dyDescent="0.55000000000000004">
      <c r="A15" s="19"/>
      <c r="B15" s="20" t="s">
        <v>76</v>
      </c>
      <c r="C15" s="19"/>
      <c r="D15" s="19"/>
      <c r="E15" s="19"/>
      <c r="F15" s="21">
        <f t="shared" ref="F15:AV15" si="0">F16+F443+F892+F1018</f>
        <v>16800287.745620459</v>
      </c>
      <c r="G15" s="21">
        <f t="shared" si="0"/>
        <v>1000.59137</v>
      </c>
      <c r="H15" s="21">
        <f t="shared" si="0"/>
        <v>707.81199999999978</v>
      </c>
      <c r="I15" s="21">
        <f t="shared" si="0"/>
        <v>12337366.339149697</v>
      </c>
      <c r="J15" s="21">
        <f t="shared" si="0"/>
        <v>8213140.0385839995</v>
      </c>
      <c r="K15" s="21">
        <f t="shared" si="0"/>
        <v>3212000</v>
      </c>
      <c r="L15" s="21">
        <f t="shared" si="0"/>
        <v>912226.30056569772</v>
      </c>
      <c r="M15" s="21">
        <f t="shared" si="0"/>
        <v>22500</v>
      </c>
      <c r="N15" s="21">
        <f t="shared" si="0"/>
        <v>261.20740000000001</v>
      </c>
      <c r="O15" s="21">
        <f t="shared" si="0"/>
        <v>169.82</v>
      </c>
      <c r="P15" s="21">
        <f t="shared" si="0"/>
        <v>3055756.5949496981</v>
      </c>
      <c r="Q15" s="21">
        <f t="shared" si="0"/>
        <v>1642628.0065840003</v>
      </c>
      <c r="R15" s="21">
        <f t="shared" si="0"/>
        <v>642400</v>
      </c>
      <c r="S15" s="21">
        <f t="shared" si="0"/>
        <v>770728.58836569765</v>
      </c>
      <c r="T15" s="21">
        <f t="shared" si="0"/>
        <v>4500</v>
      </c>
      <c r="U15" s="21">
        <f t="shared" si="0"/>
        <v>193.40397000000002</v>
      </c>
      <c r="V15" s="21">
        <f t="shared" si="0"/>
        <v>133</v>
      </c>
      <c r="W15" s="21">
        <f t="shared" si="0"/>
        <v>2416336.6491999999</v>
      </c>
      <c r="X15" s="21">
        <f t="shared" si="0"/>
        <v>1642628.0129999998</v>
      </c>
      <c r="Y15" s="21">
        <f t="shared" si="0"/>
        <v>642400</v>
      </c>
      <c r="Z15" s="21">
        <f t="shared" si="0"/>
        <v>131308.63620000001</v>
      </c>
      <c r="AA15" s="21">
        <f t="shared" si="0"/>
        <v>4500</v>
      </c>
      <c r="AB15" s="21">
        <f t="shared" si="0"/>
        <v>182.98</v>
      </c>
      <c r="AC15" s="21">
        <f t="shared" si="0"/>
        <v>133.99600000000001</v>
      </c>
      <c r="AD15" s="21">
        <f t="shared" si="0"/>
        <v>2295217.0830000001</v>
      </c>
      <c r="AE15" s="21">
        <f t="shared" si="0"/>
        <v>1642628.0070000002</v>
      </c>
      <c r="AF15" s="21">
        <f t="shared" si="0"/>
        <v>642400</v>
      </c>
      <c r="AG15" s="21">
        <f t="shared" si="0"/>
        <v>10189.075999999997</v>
      </c>
      <c r="AH15" s="21">
        <f t="shared" si="0"/>
        <v>4500</v>
      </c>
      <c r="AI15" s="21">
        <f t="shared" si="0"/>
        <v>181</v>
      </c>
      <c r="AJ15" s="21">
        <f t="shared" si="0"/>
        <v>134.99599999999998</v>
      </c>
      <c r="AK15" s="21">
        <f t="shared" si="0"/>
        <v>2285028.0070000002</v>
      </c>
      <c r="AL15" s="21">
        <f t="shared" si="0"/>
        <v>1642628.0070000002</v>
      </c>
      <c r="AM15" s="21">
        <f t="shared" si="0"/>
        <v>642400</v>
      </c>
      <c r="AN15" s="21">
        <f t="shared" si="0"/>
        <v>0</v>
      </c>
      <c r="AO15" s="21">
        <f t="shared" si="0"/>
        <v>4500</v>
      </c>
      <c r="AP15" s="21">
        <f t="shared" si="0"/>
        <v>182</v>
      </c>
      <c r="AQ15" s="21">
        <f t="shared" si="0"/>
        <v>136.00000000000003</v>
      </c>
      <c r="AR15" s="21">
        <f t="shared" si="0"/>
        <v>2285028.0049999999</v>
      </c>
      <c r="AS15" s="21">
        <f t="shared" si="0"/>
        <v>1642628.0049999997</v>
      </c>
      <c r="AT15" s="21">
        <f t="shared" si="0"/>
        <v>642400</v>
      </c>
      <c r="AU15" s="21">
        <f t="shared" si="0"/>
        <v>0</v>
      </c>
      <c r="AV15" s="21">
        <f t="shared" si="0"/>
        <v>4500</v>
      </c>
    </row>
    <row r="16" spans="1:56" s="39" customFormat="1" ht="66" x14ac:dyDescent="0.5">
      <c r="A16" s="10"/>
      <c r="B16" s="22" t="s">
        <v>77</v>
      </c>
      <c r="C16" s="23"/>
      <c r="D16" s="24"/>
      <c r="E16" s="24"/>
      <c r="F16" s="21">
        <f>F17+F20+F28+F33+F45+F49+F58+F68+F73+F75+F88+F91+F114+F137+F140+F145+F150+F154+F159+F165+F188+F208+F222+F226+F234+F238+F242+F248+F253+F259+F299+F331+F338+F349+F351+F355+F360+F379+F383+F391+F397+F408+F412+F419+F435</f>
        <v>5512546.3399999999</v>
      </c>
      <c r="G16" s="21">
        <f t="shared" ref="G16:AV16" si="1">G17+G20+G28+G33+G45+G49+G58+G68+G73+G75+G88+G91+G114+G137+G140+G145+G150+G154+G159+G165+G188+G208+G222+G226+G234+G238+G242+G248+G253+G259+G299+G331+G338+G349+G351+G355+G360+G379+G383+G391+G397+G408+G412+G419+G435</f>
        <v>598.90397000000007</v>
      </c>
      <c r="H16" s="21">
        <f t="shared" si="1"/>
        <v>581.73599999999976</v>
      </c>
      <c r="I16" s="21">
        <f t="shared" si="1"/>
        <v>3862740.9776139995</v>
      </c>
      <c r="J16" s="21">
        <f t="shared" si="1"/>
        <v>3862740.9776139995</v>
      </c>
      <c r="K16" s="21">
        <f t="shared" si="1"/>
        <v>0</v>
      </c>
      <c r="L16" s="21">
        <f t="shared" si="1"/>
        <v>0</v>
      </c>
      <c r="M16" s="21">
        <f t="shared" si="1"/>
        <v>0</v>
      </c>
      <c r="N16" s="21">
        <f t="shared" si="1"/>
        <v>56.631000000000007</v>
      </c>
      <c r="O16" s="21">
        <f t="shared" si="1"/>
        <v>97.280000000000015</v>
      </c>
      <c r="P16" s="21">
        <f t="shared" si="1"/>
        <v>651630.82761400007</v>
      </c>
      <c r="Q16" s="21">
        <f t="shared" si="1"/>
        <v>651630.82761400007</v>
      </c>
      <c r="R16" s="21">
        <f t="shared" si="1"/>
        <v>0</v>
      </c>
      <c r="S16" s="21">
        <f t="shared" si="1"/>
        <v>0</v>
      </c>
      <c r="T16" s="21">
        <f t="shared" si="1"/>
        <v>0</v>
      </c>
      <c r="U16" s="21">
        <f t="shared" si="1"/>
        <v>110.41297000000002</v>
      </c>
      <c r="V16" s="21">
        <f t="shared" si="1"/>
        <v>98.259999999999991</v>
      </c>
      <c r="W16" s="21">
        <f t="shared" si="1"/>
        <v>943908.32399999979</v>
      </c>
      <c r="X16" s="21">
        <f t="shared" si="1"/>
        <v>943908.32399999979</v>
      </c>
      <c r="Y16" s="21">
        <f t="shared" si="1"/>
        <v>0</v>
      </c>
      <c r="Z16" s="21">
        <f t="shared" si="1"/>
        <v>0</v>
      </c>
      <c r="AA16" s="21">
        <f t="shared" si="1"/>
        <v>0</v>
      </c>
      <c r="AB16" s="21">
        <f t="shared" si="1"/>
        <v>121.89999999999999</v>
      </c>
      <c r="AC16" s="21">
        <f t="shared" si="1"/>
        <v>117.4</v>
      </c>
      <c r="AD16" s="21">
        <f t="shared" si="1"/>
        <v>650352.81599999999</v>
      </c>
      <c r="AE16" s="21">
        <f t="shared" si="1"/>
        <v>650352.81599999999</v>
      </c>
      <c r="AF16" s="21">
        <f t="shared" si="1"/>
        <v>0</v>
      </c>
      <c r="AG16" s="21">
        <f t="shared" si="1"/>
        <v>0</v>
      </c>
      <c r="AH16" s="21">
        <f t="shared" si="1"/>
        <v>0</v>
      </c>
      <c r="AI16" s="21">
        <f t="shared" si="1"/>
        <v>154.5</v>
      </c>
      <c r="AJ16" s="21">
        <f t="shared" si="1"/>
        <v>133.84599999999998</v>
      </c>
      <c r="AK16" s="21">
        <f t="shared" si="1"/>
        <v>888158.8400000002</v>
      </c>
      <c r="AL16" s="21">
        <f t="shared" si="1"/>
        <v>888158.8400000002</v>
      </c>
      <c r="AM16" s="21">
        <f t="shared" si="1"/>
        <v>0</v>
      </c>
      <c r="AN16" s="21">
        <f t="shared" si="1"/>
        <v>0</v>
      </c>
      <c r="AO16" s="21">
        <f t="shared" si="1"/>
        <v>0</v>
      </c>
      <c r="AP16" s="21">
        <f t="shared" si="1"/>
        <v>155.46</v>
      </c>
      <c r="AQ16" s="21">
        <f t="shared" si="1"/>
        <v>134.95000000000002</v>
      </c>
      <c r="AR16" s="21">
        <f t="shared" si="1"/>
        <v>728690.16999999969</v>
      </c>
      <c r="AS16" s="21">
        <f t="shared" si="1"/>
        <v>728690.16999999969</v>
      </c>
      <c r="AT16" s="21">
        <f t="shared" si="1"/>
        <v>0</v>
      </c>
      <c r="AU16" s="21">
        <f t="shared" si="1"/>
        <v>0</v>
      </c>
      <c r="AV16" s="21">
        <f t="shared" si="1"/>
        <v>0</v>
      </c>
    </row>
    <row r="17" spans="1:56" s="39" customFormat="1" ht="41.25" customHeight="1" x14ac:dyDescent="0.5">
      <c r="A17" s="10"/>
      <c r="B17" s="25" t="s">
        <v>78</v>
      </c>
      <c r="C17" s="23"/>
      <c r="D17" s="24"/>
      <c r="E17" s="24"/>
      <c r="F17" s="26">
        <f t="shared" ref="F17:AV17" si="2">SUM(F18:F19)</f>
        <v>40265.79</v>
      </c>
      <c r="G17" s="26">
        <f t="shared" si="2"/>
        <v>0.3</v>
      </c>
      <c r="H17" s="26">
        <f t="shared" si="2"/>
        <v>0</v>
      </c>
      <c r="I17" s="26">
        <f t="shared" si="2"/>
        <v>18556.150000000001</v>
      </c>
      <c r="J17" s="26">
        <f t="shared" si="2"/>
        <v>18556.150000000001</v>
      </c>
      <c r="K17" s="26">
        <f t="shared" si="2"/>
        <v>0</v>
      </c>
      <c r="L17" s="26">
        <f t="shared" si="2"/>
        <v>0</v>
      </c>
      <c r="M17" s="26">
        <f t="shared" si="2"/>
        <v>0</v>
      </c>
      <c r="N17" s="26">
        <f t="shared" si="2"/>
        <v>0.3</v>
      </c>
      <c r="O17" s="26">
        <f t="shared" si="2"/>
        <v>0</v>
      </c>
      <c r="P17" s="26">
        <f t="shared" si="2"/>
        <v>4100.25</v>
      </c>
      <c r="Q17" s="26">
        <f t="shared" si="2"/>
        <v>4100.25</v>
      </c>
      <c r="R17" s="26">
        <f t="shared" si="2"/>
        <v>0</v>
      </c>
      <c r="S17" s="26">
        <f t="shared" si="2"/>
        <v>0</v>
      </c>
      <c r="T17" s="26">
        <f t="shared" si="2"/>
        <v>0</v>
      </c>
      <c r="U17" s="26">
        <f t="shared" si="2"/>
        <v>0</v>
      </c>
      <c r="V17" s="26">
        <f t="shared" si="2"/>
        <v>0</v>
      </c>
      <c r="W17" s="26">
        <f t="shared" si="2"/>
        <v>0</v>
      </c>
      <c r="X17" s="26">
        <f t="shared" si="2"/>
        <v>0</v>
      </c>
      <c r="Y17" s="26">
        <f t="shared" si="2"/>
        <v>0</v>
      </c>
      <c r="Z17" s="26">
        <f t="shared" si="2"/>
        <v>0</v>
      </c>
      <c r="AA17" s="26">
        <f t="shared" si="2"/>
        <v>0</v>
      </c>
      <c r="AB17" s="26">
        <f t="shared" si="2"/>
        <v>0</v>
      </c>
      <c r="AC17" s="26">
        <f t="shared" si="2"/>
        <v>0</v>
      </c>
      <c r="AD17" s="26">
        <f t="shared" si="2"/>
        <v>9215.9000000000015</v>
      </c>
      <c r="AE17" s="26">
        <f t="shared" si="2"/>
        <v>9215.9000000000015</v>
      </c>
      <c r="AF17" s="26">
        <f t="shared" si="2"/>
        <v>0</v>
      </c>
      <c r="AG17" s="26">
        <f t="shared" si="2"/>
        <v>0</v>
      </c>
      <c r="AH17" s="26">
        <f t="shared" si="2"/>
        <v>0</v>
      </c>
      <c r="AI17" s="26">
        <f t="shared" si="2"/>
        <v>0</v>
      </c>
      <c r="AJ17" s="26">
        <f t="shared" si="2"/>
        <v>0</v>
      </c>
      <c r="AK17" s="26">
        <f t="shared" si="2"/>
        <v>5240</v>
      </c>
      <c r="AL17" s="26">
        <f t="shared" si="2"/>
        <v>5240</v>
      </c>
      <c r="AM17" s="26">
        <f t="shared" si="2"/>
        <v>0</v>
      </c>
      <c r="AN17" s="26">
        <f t="shared" si="2"/>
        <v>0</v>
      </c>
      <c r="AO17" s="26">
        <f t="shared" si="2"/>
        <v>0</v>
      </c>
      <c r="AP17" s="26">
        <f t="shared" si="2"/>
        <v>0</v>
      </c>
      <c r="AQ17" s="26">
        <f t="shared" si="2"/>
        <v>0</v>
      </c>
      <c r="AR17" s="26">
        <f t="shared" si="2"/>
        <v>0</v>
      </c>
      <c r="AS17" s="26">
        <f t="shared" si="2"/>
        <v>0</v>
      </c>
      <c r="AT17" s="26">
        <f t="shared" si="2"/>
        <v>0</v>
      </c>
      <c r="AU17" s="26">
        <f t="shared" si="2"/>
        <v>0</v>
      </c>
      <c r="AV17" s="26">
        <f t="shared" si="2"/>
        <v>0</v>
      </c>
    </row>
    <row r="18" spans="1:56" s="39" customFormat="1" ht="66.75" x14ac:dyDescent="0.5">
      <c r="A18" s="1">
        <v>1</v>
      </c>
      <c r="B18" s="59" t="s">
        <v>79</v>
      </c>
      <c r="C18" s="51" t="s">
        <v>80</v>
      </c>
      <c r="D18" s="3">
        <v>2017</v>
      </c>
      <c r="E18" s="3">
        <v>2024</v>
      </c>
      <c r="F18" s="55">
        <v>36113.54</v>
      </c>
      <c r="G18" s="4">
        <f>N18+U18+AB18+AI18+AP18</f>
        <v>0</v>
      </c>
      <c r="H18" s="4">
        <f t="shared" ref="H18:M18" si="3">O18+V18+AC18+AJ18+AQ18</f>
        <v>0</v>
      </c>
      <c r="I18" s="4">
        <f t="shared" si="3"/>
        <v>14455.900000000001</v>
      </c>
      <c r="J18" s="4">
        <f t="shared" si="3"/>
        <v>14455.900000000001</v>
      </c>
      <c r="K18" s="4">
        <f t="shared" si="3"/>
        <v>0</v>
      </c>
      <c r="L18" s="4">
        <f t="shared" si="3"/>
        <v>0</v>
      </c>
      <c r="M18" s="4">
        <f t="shared" si="3"/>
        <v>0</v>
      </c>
      <c r="N18" s="4">
        <v>0</v>
      </c>
      <c r="O18" s="4">
        <v>0</v>
      </c>
      <c r="P18" s="4">
        <f>Q18+R18+S18</f>
        <v>0</v>
      </c>
      <c r="Q18" s="4">
        <v>0</v>
      </c>
      <c r="R18" s="4"/>
      <c r="S18" s="4"/>
      <c r="T18" s="4"/>
      <c r="U18" s="4">
        <v>0</v>
      </c>
      <c r="V18" s="4">
        <v>0</v>
      </c>
      <c r="W18" s="4">
        <f>X18+Y18+Z18</f>
        <v>0</v>
      </c>
      <c r="X18" s="4">
        <v>0</v>
      </c>
      <c r="Y18" s="4"/>
      <c r="Z18" s="4"/>
      <c r="AA18" s="4"/>
      <c r="AB18" s="4">
        <v>0</v>
      </c>
      <c r="AC18" s="4">
        <v>0</v>
      </c>
      <c r="AD18" s="4">
        <f>AE18+AF18+AG18</f>
        <v>9215.9000000000015</v>
      </c>
      <c r="AE18" s="4">
        <v>9215.9000000000015</v>
      </c>
      <c r="AF18" s="4"/>
      <c r="AG18" s="4"/>
      <c r="AH18" s="4"/>
      <c r="AI18" s="4">
        <v>0</v>
      </c>
      <c r="AJ18" s="4">
        <v>0</v>
      </c>
      <c r="AK18" s="4">
        <f>AL18+AM18+AN18</f>
        <v>5240</v>
      </c>
      <c r="AL18" s="4">
        <f>VLOOKUP(C18,'[1]ИП-2020-2025 рабоч '!$I$15:$BG$1560,51,0)</f>
        <v>5240</v>
      </c>
      <c r="AM18" s="4"/>
      <c r="AN18" s="4"/>
      <c r="AO18" s="4"/>
      <c r="AP18" s="54">
        <v>0</v>
      </c>
      <c r="AQ18" s="54">
        <v>0</v>
      </c>
      <c r="AR18" s="54">
        <f>AS18+AT18+AU18</f>
        <v>0</v>
      </c>
      <c r="AS18" s="54">
        <f>VLOOKUP(C18,'[1]ИП-2020-2025 рабоч '!$I$15:$BO$1404,59,0)</f>
        <v>0</v>
      </c>
      <c r="AT18" s="54"/>
      <c r="AU18" s="54"/>
      <c r="AV18" s="54"/>
      <c r="AW18" s="38"/>
      <c r="AX18" s="38"/>
      <c r="AY18" s="38"/>
      <c r="AZ18" s="38"/>
      <c r="BA18" s="38"/>
      <c r="BB18" s="38"/>
      <c r="BC18" s="38"/>
      <c r="BD18" s="38"/>
    </row>
    <row r="19" spans="1:56" s="39" customFormat="1" ht="66.75" x14ac:dyDescent="0.5">
      <c r="A19" s="2">
        <f t="shared" ref="A19:A82" si="4">IF(A18&gt;0,A18+1,A17+1)</f>
        <v>2</v>
      </c>
      <c r="B19" s="59" t="s">
        <v>81</v>
      </c>
      <c r="C19" s="51" t="s">
        <v>82</v>
      </c>
      <c r="D19" s="3">
        <v>2021</v>
      </c>
      <c r="E19" s="3">
        <v>2021</v>
      </c>
      <c r="F19" s="55">
        <v>4152.25</v>
      </c>
      <c r="G19" s="4">
        <f t="shared" ref="G19" si="5">N19+U19+AB19+AI19+AP19</f>
        <v>0.3</v>
      </c>
      <c r="H19" s="4">
        <f t="shared" ref="H19" si="6">O19+V19+AC19+AJ19+AQ19</f>
        <v>0</v>
      </c>
      <c r="I19" s="4">
        <f t="shared" ref="I19" si="7">P19+W19+AD19+AK19+AR19</f>
        <v>4100.25</v>
      </c>
      <c r="J19" s="4">
        <f t="shared" ref="J19" si="8">Q19+X19+AE19+AL19+AS19</f>
        <v>4100.25</v>
      </c>
      <c r="K19" s="4">
        <f t="shared" ref="K19" si="9">R19+Y19+AF19+AM19+AT19</f>
        <v>0</v>
      </c>
      <c r="L19" s="4">
        <f t="shared" ref="L19" si="10">S19+Z19+AG19+AN19+AU19</f>
        <v>0</v>
      </c>
      <c r="M19" s="4">
        <f t="shared" ref="M19" si="11">T19+AA19+AH19+AO19+AV19</f>
        <v>0</v>
      </c>
      <c r="N19" s="4">
        <v>0.3</v>
      </c>
      <c r="O19" s="4">
        <v>0</v>
      </c>
      <c r="P19" s="4">
        <f>Q19+R19+S19</f>
        <v>4100.25</v>
      </c>
      <c r="Q19" s="4">
        <v>4100.25</v>
      </c>
      <c r="R19" s="4"/>
      <c r="S19" s="4"/>
      <c r="T19" s="4"/>
      <c r="U19" s="4">
        <v>0</v>
      </c>
      <c r="V19" s="4">
        <v>0</v>
      </c>
      <c r="W19" s="4">
        <f t="shared" ref="W19:W57" si="12">X19+Y19+Z19</f>
        <v>0</v>
      </c>
      <c r="X19" s="4">
        <v>0</v>
      </c>
      <c r="Y19" s="4"/>
      <c r="Z19" s="4"/>
      <c r="AA19" s="4"/>
      <c r="AB19" s="4">
        <v>0</v>
      </c>
      <c r="AC19" s="4">
        <v>0</v>
      </c>
      <c r="AD19" s="4">
        <f t="shared" ref="AD19:AD57" si="13">AE19+AF19+AG19</f>
        <v>0</v>
      </c>
      <c r="AE19" s="4">
        <v>0</v>
      </c>
      <c r="AF19" s="4"/>
      <c r="AG19" s="4"/>
      <c r="AH19" s="4"/>
      <c r="AI19" s="4">
        <v>0</v>
      </c>
      <c r="AJ19" s="4">
        <v>0</v>
      </c>
      <c r="AK19" s="4">
        <f t="shared" ref="AK19:AK57" si="14">AL19+AM19+AN19</f>
        <v>0</v>
      </c>
      <c r="AL19" s="4">
        <f>VLOOKUP(C19,'[1]ИП-2020-2025 рабоч '!$I$15:$BG$1560,51,0)</f>
        <v>0</v>
      </c>
      <c r="AM19" s="4"/>
      <c r="AN19" s="4"/>
      <c r="AO19" s="4"/>
      <c r="AP19" s="54">
        <v>0</v>
      </c>
      <c r="AQ19" s="54">
        <v>0</v>
      </c>
      <c r="AR19" s="54">
        <f t="shared" ref="AR19:AR57" si="15">AS19+AT19+AU19</f>
        <v>0</v>
      </c>
      <c r="AS19" s="54">
        <f>VLOOKUP(C19,'[1]ИП-2020-2025 рабоч '!$I$15:$BO$1404,59,0)</f>
        <v>0</v>
      </c>
      <c r="AT19" s="54"/>
      <c r="AU19" s="54"/>
      <c r="AV19" s="54"/>
      <c r="AW19" s="38"/>
      <c r="AX19" s="38"/>
      <c r="AY19" s="38"/>
      <c r="AZ19" s="38"/>
      <c r="BA19" s="38"/>
      <c r="BB19" s="38"/>
      <c r="BC19" s="38"/>
      <c r="BD19" s="38"/>
    </row>
    <row r="20" spans="1:56" s="39" customFormat="1" ht="47.25" customHeight="1" x14ac:dyDescent="0.5">
      <c r="A20" s="2"/>
      <c r="B20" s="35" t="s">
        <v>86</v>
      </c>
      <c r="C20" s="23"/>
      <c r="D20" s="3"/>
      <c r="E20" s="28"/>
      <c r="F20" s="26">
        <f t="shared" ref="F20:AV20" si="16">SUM(F21:F27)</f>
        <v>34765.200000000004</v>
      </c>
      <c r="G20" s="26">
        <f t="shared" si="16"/>
        <v>6.86</v>
      </c>
      <c r="H20" s="26">
        <f t="shared" si="16"/>
        <v>0.5</v>
      </c>
      <c r="I20" s="26">
        <f t="shared" si="16"/>
        <v>31590.809999999998</v>
      </c>
      <c r="J20" s="26">
        <f t="shared" si="16"/>
        <v>31590.809999999998</v>
      </c>
      <c r="K20" s="26">
        <f t="shared" si="16"/>
        <v>0</v>
      </c>
      <c r="L20" s="26">
        <f t="shared" si="16"/>
        <v>0</v>
      </c>
      <c r="M20" s="26">
        <f t="shared" si="16"/>
        <v>0</v>
      </c>
      <c r="N20" s="26">
        <f t="shared" si="16"/>
        <v>0</v>
      </c>
      <c r="O20" s="26">
        <f t="shared" si="16"/>
        <v>0.5</v>
      </c>
      <c r="P20" s="26">
        <f t="shared" si="16"/>
        <v>450</v>
      </c>
      <c r="Q20" s="26">
        <f t="shared" si="16"/>
        <v>450</v>
      </c>
      <c r="R20" s="26">
        <f t="shared" si="16"/>
        <v>0</v>
      </c>
      <c r="S20" s="26">
        <f t="shared" si="16"/>
        <v>0</v>
      </c>
      <c r="T20" s="26">
        <f t="shared" si="16"/>
        <v>0</v>
      </c>
      <c r="U20" s="26">
        <f t="shared" si="16"/>
        <v>0</v>
      </c>
      <c r="V20" s="26">
        <f t="shared" si="16"/>
        <v>0</v>
      </c>
      <c r="W20" s="26">
        <f t="shared" si="16"/>
        <v>0</v>
      </c>
      <c r="X20" s="26">
        <f t="shared" si="16"/>
        <v>0</v>
      </c>
      <c r="Y20" s="26">
        <f t="shared" si="16"/>
        <v>0</v>
      </c>
      <c r="Z20" s="26">
        <f t="shared" si="16"/>
        <v>0</v>
      </c>
      <c r="AA20" s="26">
        <f t="shared" si="16"/>
        <v>0</v>
      </c>
      <c r="AB20" s="26">
        <f t="shared" si="16"/>
        <v>5.82</v>
      </c>
      <c r="AC20" s="26">
        <f t="shared" si="16"/>
        <v>0</v>
      </c>
      <c r="AD20" s="26">
        <f t="shared" si="16"/>
        <v>25024.999999999996</v>
      </c>
      <c r="AE20" s="26">
        <f t="shared" si="16"/>
        <v>25024.999999999996</v>
      </c>
      <c r="AF20" s="26">
        <f t="shared" si="16"/>
        <v>0</v>
      </c>
      <c r="AG20" s="26">
        <f t="shared" si="16"/>
        <v>0</v>
      </c>
      <c r="AH20" s="26">
        <f t="shared" si="16"/>
        <v>0</v>
      </c>
      <c r="AI20" s="26">
        <f t="shared" si="16"/>
        <v>1.04</v>
      </c>
      <c r="AJ20" s="26">
        <f t="shared" si="16"/>
        <v>0</v>
      </c>
      <c r="AK20" s="26">
        <f t="shared" si="16"/>
        <v>6115.8099999999995</v>
      </c>
      <c r="AL20" s="26">
        <f t="shared" si="16"/>
        <v>6115.8099999999995</v>
      </c>
      <c r="AM20" s="26">
        <f t="shared" si="16"/>
        <v>0</v>
      </c>
      <c r="AN20" s="26">
        <f t="shared" si="16"/>
        <v>0</v>
      </c>
      <c r="AO20" s="26">
        <f t="shared" si="16"/>
        <v>0</v>
      </c>
      <c r="AP20" s="26">
        <f t="shared" si="16"/>
        <v>0</v>
      </c>
      <c r="AQ20" s="26">
        <f t="shared" si="16"/>
        <v>0</v>
      </c>
      <c r="AR20" s="26">
        <f t="shared" si="16"/>
        <v>0</v>
      </c>
      <c r="AS20" s="26">
        <f t="shared" si="16"/>
        <v>0</v>
      </c>
      <c r="AT20" s="26">
        <f t="shared" si="16"/>
        <v>0</v>
      </c>
      <c r="AU20" s="26">
        <f t="shared" si="16"/>
        <v>0</v>
      </c>
      <c r="AV20" s="26">
        <f t="shared" si="16"/>
        <v>0</v>
      </c>
    </row>
    <row r="21" spans="1:56" s="39" customFormat="1" ht="99" x14ac:dyDescent="0.5">
      <c r="A21" s="2">
        <f t="shared" si="4"/>
        <v>3</v>
      </c>
      <c r="B21" s="65" t="s">
        <v>87</v>
      </c>
      <c r="C21" s="51" t="s">
        <v>88</v>
      </c>
      <c r="D21" s="3">
        <v>2018</v>
      </c>
      <c r="E21" s="3">
        <v>2023</v>
      </c>
      <c r="F21" s="55">
        <v>10230.81</v>
      </c>
      <c r="G21" s="4">
        <f t="shared" ref="G21:G27" si="17">N21+U21+AB21+AI21+AP21</f>
        <v>1.8</v>
      </c>
      <c r="H21" s="4">
        <f t="shared" ref="H21:H27" si="18">O21+V21+AC21+AJ21+AQ21</f>
        <v>0</v>
      </c>
      <c r="I21" s="4">
        <f t="shared" ref="I21:I27" si="19">P21+W21+AD21+AK21+AR21</f>
        <v>10230.81</v>
      </c>
      <c r="J21" s="4">
        <f t="shared" ref="J21:J27" si="20">Q21+X21+AE21+AL21+AS21</f>
        <v>10230.81</v>
      </c>
      <c r="K21" s="4">
        <f t="shared" ref="K21:K27" si="21">R21+Y21+AF21+AM21+AT21</f>
        <v>0</v>
      </c>
      <c r="L21" s="4">
        <f t="shared" ref="L21:L27" si="22">S21+Z21+AG21+AN21+AU21</f>
        <v>0</v>
      </c>
      <c r="M21" s="4">
        <f t="shared" ref="M21:M27" si="23">T21+AA21+AH21+AO21+AV21</f>
        <v>0</v>
      </c>
      <c r="N21" s="4">
        <v>0</v>
      </c>
      <c r="O21" s="4">
        <v>0</v>
      </c>
      <c r="P21" s="4">
        <f t="shared" ref="P21:P27" si="24">Q21+R21+S21</f>
        <v>0</v>
      </c>
      <c r="Q21" s="4">
        <v>0</v>
      </c>
      <c r="R21" s="4"/>
      <c r="S21" s="4"/>
      <c r="T21" s="4"/>
      <c r="U21" s="4">
        <v>0</v>
      </c>
      <c r="V21" s="4">
        <v>0</v>
      </c>
      <c r="W21" s="4">
        <f t="shared" si="12"/>
        <v>0</v>
      </c>
      <c r="X21" s="4">
        <v>0</v>
      </c>
      <c r="Y21" s="4"/>
      <c r="Z21" s="4"/>
      <c r="AA21" s="4"/>
      <c r="AB21" s="4">
        <v>1.8</v>
      </c>
      <c r="AC21" s="4">
        <v>0</v>
      </c>
      <c r="AD21" s="4">
        <f t="shared" si="13"/>
        <v>10230.81</v>
      </c>
      <c r="AE21" s="4">
        <v>10230.81</v>
      </c>
      <c r="AF21" s="4"/>
      <c r="AG21" s="4"/>
      <c r="AH21" s="4"/>
      <c r="AI21" s="4">
        <v>0</v>
      </c>
      <c r="AJ21" s="4">
        <v>0</v>
      </c>
      <c r="AK21" s="4">
        <f t="shared" si="14"/>
        <v>0</v>
      </c>
      <c r="AL21" s="4">
        <f>VLOOKUP(C21,'[1]ИП-2020-2025 рабоч '!$I$15:$BG$1560,51,0)</f>
        <v>0</v>
      </c>
      <c r="AM21" s="4"/>
      <c r="AN21" s="4"/>
      <c r="AO21" s="4"/>
      <c r="AP21" s="54">
        <v>0</v>
      </c>
      <c r="AQ21" s="54">
        <v>0</v>
      </c>
      <c r="AR21" s="54">
        <f t="shared" si="15"/>
        <v>0</v>
      </c>
      <c r="AS21" s="54">
        <f>VLOOKUP(C21,'[1]ИП-2020-2025 рабоч '!$I$15:$BO$1404,59,0)</f>
        <v>0</v>
      </c>
      <c r="AT21" s="54"/>
      <c r="AU21" s="54"/>
      <c r="AV21" s="54"/>
      <c r="AW21" s="38"/>
      <c r="AX21" s="38"/>
      <c r="AY21" s="38"/>
      <c r="AZ21" s="38"/>
      <c r="BA21" s="38"/>
      <c r="BB21" s="38"/>
      <c r="BC21" s="38"/>
      <c r="BD21" s="38"/>
    </row>
    <row r="22" spans="1:56" s="39" customFormat="1" ht="99" x14ac:dyDescent="0.5">
      <c r="A22" s="2">
        <f t="shared" si="4"/>
        <v>4</v>
      </c>
      <c r="B22" s="65" t="s">
        <v>89</v>
      </c>
      <c r="C22" s="51" t="s">
        <v>90</v>
      </c>
      <c r="D22" s="3">
        <v>2021</v>
      </c>
      <c r="E22" s="3">
        <v>2023</v>
      </c>
      <c r="F22" s="55">
        <v>7863.48</v>
      </c>
      <c r="G22" s="4">
        <f t="shared" si="17"/>
        <v>2.3199999999999998</v>
      </c>
      <c r="H22" s="4">
        <f t="shared" si="18"/>
        <v>0</v>
      </c>
      <c r="I22" s="4">
        <f t="shared" si="19"/>
        <v>4978.33</v>
      </c>
      <c r="J22" s="4">
        <f t="shared" si="20"/>
        <v>4978.33</v>
      </c>
      <c r="K22" s="4">
        <f t="shared" si="21"/>
        <v>0</v>
      </c>
      <c r="L22" s="4">
        <f t="shared" si="22"/>
        <v>0</v>
      </c>
      <c r="M22" s="4">
        <f t="shared" si="23"/>
        <v>0</v>
      </c>
      <c r="N22" s="4">
        <v>0</v>
      </c>
      <c r="O22" s="4">
        <v>0</v>
      </c>
      <c r="P22" s="4">
        <f t="shared" si="24"/>
        <v>0</v>
      </c>
      <c r="Q22" s="4">
        <v>0</v>
      </c>
      <c r="R22" s="4"/>
      <c r="S22" s="4"/>
      <c r="T22" s="4"/>
      <c r="U22" s="4">
        <v>0</v>
      </c>
      <c r="V22" s="4">
        <v>0</v>
      </c>
      <c r="W22" s="4">
        <f t="shared" si="12"/>
        <v>0</v>
      </c>
      <c r="X22" s="4">
        <v>0</v>
      </c>
      <c r="Y22" s="4"/>
      <c r="Z22" s="4"/>
      <c r="AA22" s="4"/>
      <c r="AB22" s="4">
        <v>2.3199999999999998</v>
      </c>
      <c r="AC22" s="4">
        <v>0</v>
      </c>
      <c r="AD22" s="4">
        <f t="shared" si="13"/>
        <v>4978.33</v>
      </c>
      <c r="AE22" s="4">
        <v>4978.33</v>
      </c>
      <c r="AF22" s="4"/>
      <c r="AG22" s="4"/>
      <c r="AH22" s="4"/>
      <c r="AI22" s="4">
        <v>0</v>
      </c>
      <c r="AJ22" s="4">
        <v>0</v>
      </c>
      <c r="AK22" s="4">
        <f t="shared" si="14"/>
        <v>0</v>
      </c>
      <c r="AL22" s="4">
        <f>VLOOKUP(C22,'[1]ИП-2020-2025 рабоч '!$I$15:$BG$1560,51,0)</f>
        <v>0</v>
      </c>
      <c r="AM22" s="4"/>
      <c r="AN22" s="4"/>
      <c r="AO22" s="4"/>
      <c r="AP22" s="54">
        <v>0</v>
      </c>
      <c r="AQ22" s="54">
        <v>0</v>
      </c>
      <c r="AR22" s="54">
        <f t="shared" si="15"/>
        <v>0</v>
      </c>
      <c r="AS22" s="54">
        <f>VLOOKUP(C22,'[1]ИП-2020-2025 рабоч '!$I$15:$BO$1404,59,0)</f>
        <v>0</v>
      </c>
      <c r="AT22" s="54"/>
      <c r="AU22" s="54"/>
      <c r="AV22" s="54"/>
      <c r="AW22" s="38"/>
      <c r="AX22" s="38"/>
      <c r="AY22" s="38"/>
      <c r="AZ22" s="38"/>
      <c r="BA22" s="38"/>
      <c r="BB22" s="38"/>
      <c r="BC22" s="38"/>
      <c r="BD22" s="38"/>
    </row>
    <row r="23" spans="1:56" s="39" customFormat="1" ht="110.25" customHeight="1" x14ac:dyDescent="0.5">
      <c r="A23" s="2">
        <f t="shared" si="4"/>
        <v>5</v>
      </c>
      <c r="B23" s="65" t="s">
        <v>91</v>
      </c>
      <c r="C23" s="51" t="s">
        <v>92</v>
      </c>
      <c r="D23" s="3">
        <v>2017</v>
      </c>
      <c r="E23" s="3">
        <v>2021</v>
      </c>
      <c r="F23" s="55">
        <v>739.24</v>
      </c>
      <c r="G23" s="4">
        <f t="shared" si="17"/>
        <v>0</v>
      </c>
      <c r="H23" s="4">
        <f t="shared" si="18"/>
        <v>0.5</v>
      </c>
      <c r="I23" s="4">
        <f t="shared" si="19"/>
        <v>450</v>
      </c>
      <c r="J23" s="4">
        <f t="shared" si="20"/>
        <v>450</v>
      </c>
      <c r="K23" s="4">
        <f t="shared" si="21"/>
        <v>0</v>
      </c>
      <c r="L23" s="4">
        <f t="shared" si="22"/>
        <v>0</v>
      </c>
      <c r="M23" s="4">
        <f t="shared" si="23"/>
        <v>0</v>
      </c>
      <c r="N23" s="4">
        <v>0</v>
      </c>
      <c r="O23" s="4">
        <v>0.5</v>
      </c>
      <c r="P23" s="4">
        <f t="shared" si="24"/>
        <v>450</v>
      </c>
      <c r="Q23" s="4">
        <v>450</v>
      </c>
      <c r="R23" s="4"/>
      <c r="S23" s="4"/>
      <c r="T23" s="4"/>
      <c r="U23" s="4">
        <v>0</v>
      </c>
      <c r="V23" s="4">
        <v>0</v>
      </c>
      <c r="W23" s="4">
        <f t="shared" si="12"/>
        <v>0</v>
      </c>
      <c r="X23" s="4">
        <v>0</v>
      </c>
      <c r="Y23" s="4"/>
      <c r="Z23" s="4"/>
      <c r="AA23" s="4"/>
      <c r="AB23" s="4">
        <v>0</v>
      </c>
      <c r="AC23" s="4">
        <v>0</v>
      </c>
      <c r="AD23" s="4">
        <f t="shared" si="13"/>
        <v>0</v>
      </c>
      <c r="AE23" s="4">
        <v>0</v>
      </c>
      <c r="AF23" s="4"/>
      <c r="AG23" s="4"/>
      <c r="AH23" s="4"/>
      <c r="AI23" s="4">
        <v>0</v>
      </c>
      <c r="AJ23" s="4">
        <v>0</v>
      </c>
      <c r="AK23" s="4">
        <f t="shared" si="14"/>
        <v>0</v>
      </c>
      <c r="AL23" s="4">
        <f>VLOOKUP(C23,'[1]ИП-2020-2025 рабоч '!$I$15:$BG$1560,51,0)</f>
        <v>0</v>
      </c>
      <c r="AM23" s="4"/>
      <c r="AN23" s="4"/>
      <c r="AO23" s="4"/>
      <c r="AP23" s="54">
        <v>0</v>
      </c>
      <c r="AQ23" s="54">
        <v>0</v>
      </c>
      <c r="AR23" s="54">
        <f t="shared" si="15"/>
        <v>0</v>
      </c>
      <c r="AS23" s="54">
        <f>VLOOKUP(C23,'[1]ИП-2020-2025 рабоч '!$I$15:$BO$1404,59,0)</f>
        <v>0</v>
      </c>
      <c r="AT23" s="54"/>
      <c r="AU23" s="54"/>
      <c r="AV23" s="54"/>
      <c r="AW23" s="38"/>
      <c r="AX23" s="38"/>
      <c r="AY23" s="38"/>
      <c r="AZ23" s="38"/>
      <c r="BA23" s="38"/>
      <c r="BB23" s="38"/>
      <c r="BC23" s="38"/>
      <c r="BD23" s="38"/>
    </row>
    <row r="24" spans="1:56" s="39" customFormat="1" ht="99" x14ac:dyDescent="0.5">
      <c r="A24" s="2">
        <f t="shared" si="4"/>
        <v>6</v>
      </c>
      <c r="B24" s="65" t="s">
        <v>95</v>
      </c>
      <c r="C24" s="51" t="s">
        <v>96</v>
      </c>
      <c r="D24" s="3">
        <v>2018</v>
      </c>
      <c r="E24" s="3">
        <v>2023</v>
      </c>
      <c r="F24" s="55">
        <v>4585.49</v>
      </c>
      <c r="G24" s="4">
        <f t="shared" si="17"/>
        <v>0.8</v>
      </c>
      <c r="H24" s="4">
        <f t="shared" si="18"/>
        <v>0</v>
      </c>
      <c r="I24" s="4">
        <f t="shared" si="19"/>
        <v>4585.49</v>
      </c>
      <c r="J24" s="4">
        <f t="shared" si="20"/>
        <v>4585.49</v>
      </c>
      <c r="K24" s="4">
        <f t="shared" si="21"/>
        <v>0</v>
      </c>
      <c r="L24" s="4">
        <f t="shared" si="22"/>
        <v>0</v>
      </c>
      <c r="M24" s="4">
        <f t="shared" si="23"/>
        <v>0</v>
      </c>
      <c r="N24" s="4">
        <v>0</v>
      </c>
      <c r="O24" s="4">
        <v>0</v>
      </c>
      <c r="P24" s="4">
        <f t="shared" si="24"/>
        <v>0</v>
      </c>
      <c r="Q24" s="4">
        <v>0</v>
      </c>
      <c r="R24" s="4"/>
      <c r="S24" s="4"/>
      <c r="T24" s="4"/>
      <c r="U24" s="4">
        <v>0</v>
      </c>
      <c r="V24" s="4">
        <v>0</v>
      </c>
      <c r="W24" s="4">
        <f t="shared" si="12"/>
        <v>0</v>
      </c>
      <c r="X24" s="4">
        <v>0</v>
      </c>
      <c r="Y24" s="4"/>
      <c r="Z24" s="4"/>
      <c r="AA24" s="4"/>
      <c r="AB24" s="4">
        <v>0.8</v>
      </c>
      <c r="AC24" s="4">
        <v>0</v>
      </c>
      <c r="AD24" s="4">
        <f t="shared" si="13"/>
        <v>4585.49</v>
      </c>
      <c r="AE24" s="4">
        <v>4585.49</v>
      </c>
      <c r="AF24" s="4"/>
      <c r="AG24" s="4"/>
      <c r="AH24" s="4"/>
      <c r="AI24" s="4">
        <v>0</v>
      </c>
      <c r="AJ24" s="4">
        <v>0</v>
      </c>
      <c r="AK24" s="4">
        <f t="shared" si="14"/>
        <v>0</v>
      </c>
      <c r="AL24" s="4">
        <f>VLOOKUP(C24,'[1]ИП-2020-2025 рабоч '!$I$15:$BG$1560,51,0)</f>
        <v>0</v>
      </c>
      <c r="AM24" s="4"/>
      <c r="AN24" s="4"/>
      <c r="AO24" s="4"/>
      <c r="AP24" s="4">
        <v>0</v>
      </c>
      <c r="AQ24" s="4">
        <v>0</v>
      </c>
      <c r="AR24" s="4">
        <f t="shared" si="15"/>
        <v>0</v>
      </c>
      <c r="AS24" s="4">
        <f>VLOOKUP(C24,'[1]ИП-2020-2025 рабоч '!$I$15:$BO$1404,59,0)</f>
        <v>0</v>
      </c>
      <c r="AT24" s="4"/>
      <c r="AU24" s="54"/>
      <c r="AV24" s="54"/>
      <c r="AW24" s="38"/>
      <c r="AX24" s="38"/>
      <c r="AY24" s="38"/>
      <c r="AZ24" s="38"/>
      <c r="BA24" s="38"/>
      <c r="BB24" s="38"/>
      <c r="BC24" s="38"/>
      <c r="BD24" s="38"/>
    </row>
    <row r="25" spans="1:56" s="39" customFormat="1" ht="99" x14ac:dyDescent="0.5">
      <c r="A25" s="2">
        <f t="shared" si="4"/>
        <v>7</v>
      </c>
      <c r="B25" s="65" t="s">
        <v>97</v>
      </c>
      <c r="C25" s="51" t="s">
        <v>98</v>
      </c>
      <c r="D25" s="3">
        <v>2018</v>
      </c>
      <c r="E25" s="3">
        <v>2024</v>
      </c>
      <c r="F25" s="55">
        <v>2949</v>
      </c>
      <c r="G25" s="4">
        <f t="shared" si="17"/>
        <v>0.5</v>
      </c>
      <c r="H25" s="4">
        <f t="shared" si="18"/>
        <v>0</v>
      </c>
      <c r="I25" s="4">
        <f t="shared" si="19"/>
        <v>2949</v>
      </c>
      <c r="J25" s="4">
        <f t="shared" si="20"/>
        <v>2949</v>
      </c>
      <c r="K25" s="4">
        <f t="shared" si="21"/>
        <v>0</v>
      </c>
      <c r="L25" s="4">
        <f t="shared" si="22"/>
        <v>0</v>
      </c>
      <c r="M25" s="4">
        <f t="shared" si="23"/>
        <v>0</v>
      </c>
      <c r="N25" s="4">
        <v>0</v>
      </c>
      <c r="O25" s="4">
        <v>0</v>
      </c>
      <c r="P25" s="4">
        <f t="shared" si="24"/>
        <v>0</v>
      </c>
      <c r="Q25" s="4">
        <v>0</v>
      </c>
      <c r="R25" s="4"/>
      <c r="S25" s="4"/>
      <c r="T25" s="4"/>
      <c r="U25" s="4">
        <v>0</v>
      </c>
      <c r="V25" s="4">
        <v>0</v>
      </c>
      <c r="W25" s="4">
        <f t="shared" si="12"/>
        <v>0</v>
      </c>
      <c r="X25" s="4">
        <v>0</v>
      </c>
      <c r="Y25" s="4"/>
      <c r="Z25" s="4"/>
      <c r="AA25" s="4"/>
      <c r="AB25" s="4">
        <v>0</v>
      </c>
      <c r="AC25" s="4">
        <v>0</v>
      </c>
      <c r="AD25" s="4">
        <f t="shared" si="13"/>
        <v>0</v>
      </c>
      <c r="AE25" s="4">
        <v>0</v>
      </c>
      <c r="AF25" s="4"/>
      <c r="AG25" s="4"/>
      <c r="AH25" s="4"/>
      <c r="AI25" s="4">
        <v>0.5</v>
      </c>
      <c r="AJ25" s="4">
        <v>0</v>
      </c>
      <c r="AK25" s="4">
        <f t="shared" si="14"/>
        <v>2949</v>
      </c>
      <c r="AL25" s="4">
        <f>VLOOKUP(C25,'[1]ИП-2020-2025 рабоч '!$I$15:$BG$1560,51,0)</f>
        <v>2949</v>
      </c>
      <c r="AM25" s="4"/>
      <c r="AN25" s="4"/>
      <c r="AO25" s="4"/>
      <c r="AP25" s="4">
        <v>0</v>
      </c>
      <c r="AQ25" s="4">
        <v>0</v>
      </c>
      <c r="AR25" s="4">
        <f t="shared" si="15"/>
        <v>0</v>
      </c>
      <c r="AS25" s="4">
        <f>VLOOKUP(C25,'[1]ИП-2020-2025 рабоч '!$I$15:$BO$1404,59,0)</f>
        <v>0</v>
      </c>
      <c r="AT25" s="4"/>
      <c r="AU25" s="54"/>
      <c r="AV25" s="54"/>
      <c r="AW25" s="38"/>
      <c r="AX25" s="38"/>
      <c r="AY25" s="38"/>
      <c r="AZ25" s="38"/>
      <c r="BA25" s="38"/>
      <c r="BB25" s="38"/>
      <c r="BC25" s="38"/>
      <c r="BD25" s="38"/>
    </row>
    <row r="26" spans="1:56" s="39" customFormat="1" ht="99" x14ac:dyDescent="0.5">
      <c r="A26" s="2">
        <f t="shared" si="4"/>
        <v>8</v>
      </c>
      <c r="B26" s="65" t="s">
        <v>99</v>
      </c>
      <c r="C26" s="51" t="s">
        <v>100</v>
      </c>
      <c r="D26" s="3">
        <v>2018</v>
      </c>
      <c r="E26" s="3">
        <v>2024</v>
      </c>
      <c r="F26" s="55">
        <v>3166.81</v>
      </c>
      <c r="G26" s="4">
        <f t="shared" si="17"/>
        <v>0.54</v>
      </c>
      <c r="H26" s="4">
        <f t="shared" si="18"/>
        <v>0</v>
      </c>
      <c r="I26" s="4">
        <f t="shared" si="19"/>
        <v>3166.81</v>
      </c>
      <c r="J26" s="4">
        <f t="shared" si="20"/>
        <v>3166.81</v>
      </c>
      <c r="K26" s="4">
        <f t="shared" si="21"/>
        <v>0</v>
      </c>
      <c r="L26" s="4">
        <f t="shared" si="22"/>
        <v>0</v>
      </c>
      <c r="M26" s="4">
        <f t="shared" si="23"/>
        <v>0</v>
      </c>
      <c r="N26" s="4">
        <v>0</v>
      </c>
      <c r="O26" s="4">
        <v>0</v>
      </c>
      <c r="P26" s="4">
        <f t="shared" si="24"/>
        <v>0</v>
      </c>
      <c r="Q26" s="4">
        <v>0</v>
      </c>
      <c r="R26" s="4"/>
      <c r="S26" s="4"/>
      <c r="T26" s="4"/>
      <c r="U26" s="4">
        <v>0</v>
      </c>
      <c r="V26" s="4">
        <v>0</v>
      </c>
      <c r="W26" s="4">
        <f t="shared" si="12"/>
        <v>0</v>
      </c>
      <c r="X26" s="4">
        <v>0</v>
      </c>
      <c r="Y26" s="4"/>
      <c r="Z26" s="4"/>
      <c r="AA26" s="4"/>
      <c r="AB26" s="4">
        <v>0</v>
      </c>
      <c r="AC26" s="4">
        <v>0</v>
      </c>
      <c r="AD26" s="4">
        <f t="shared" si="13"/>
        <v>0</v>
      </c>
      <c r="AE26" s="4">
        <v>0</v>
      </c>
      <c r="AF26" s="4"/>
      <c r="AG26" s="4"/>
      <c r="AH26" s="4"/>
      <c r="AI26" s="4">
        <v>0.54</v>
      </c>
      <c r="AJ26" s="4">
        <v>0</v>
      </c>
      <c r="AK26" s="4">
        <f t="shared" si="14"/>
        <v>3166.81</v>
      </c>
      <c r="AL26" s="4">
        <f>VLOOKUP(C26,'[1]ИП-2020-2025 рабоч '!$I$15:$BG$1560,51,0)</f>
        <v>3166.81</v>
      </c>
      <c r="AM26" s="4"/>
      <c r="AN26" s="4"/>
      <c r="AO26" s="4"/>
      <c r="AP26" s="4">
        <v>0</v>
      </c>
      <c r="AQ26" s="4">
        <v>0</v>
      </c>
      <c r="AR26" s="4">
        <f t="shared" si="15"/>
        <v>0</v>
      </c>
      <c r="AS26" s="4">
        <f>VLOOKUP(C26,'[1]ИП-2020-2025 рабоч '!$I$15:$BO$1404,59,0)</f>
        <v>0</v>
      </c>
      <c r="AT26" s="4"/>
      <c r="AU26" s="54"/>
      <c r="AV26" s="54"/>
      <c r="AW26" s="38"/>
      <c r="AX26" s="38"/>
      <c r="AY26" s="38"/>
      <c r="AZ26" s="38"/>
      <c r="BA26" s="38"/>
      <c r="BB26" s="38"/>
      <c r="BC26" s="38"/>
      <c r="BD26" s="38"/>
    </row>
    <row r="27" spans="1:56" s="39" customFormat="1" ht="143.25" customHeight="1" x14ac:dyDescent="0.5">
      <c r="A27" s="2">
        <f t="shared" si="4"/>
        <v>9</v>
      </c>
      <c r="B27" s="65" t="s">
        <v>101</v>
      </c>
      <c r="C27" s="51" t="s">
        <v>102</v>
      </c>
      <c r="D27" s="3">
        <v>2019</v>
      </c>
      <c r="E27" s="3">
        <v>2023</v>
      </c>
      <c r="F27" s="55">
        <v>5230.37</v>
      </c>
      <c r="G27" s="4">
        <f t="shared" si="17"/>
        <v>0.9</v>
      </c>
      <c r="H27" s="4">
        <f t="shared" si="18"/>
        <v>0</v>
      </c>
      <c r="I27" s="4">
        <f t="shared" si="19"/>
        <v>5230.37</v>
      </c>
      <c r="J27" s="4">
        <f t="shared" si="20"/>
        <v>5230.37</v>
      </c>
      <c r="K27" s="4">
        <f t="shared" si="21"/>
        <v>0</v>
      </c>
      <c r="L27" s="4">
        <f t="shared" si="22"/>
        <v>0</v>
      </c>
      <c r="M27" s="4">
        <f t="shared" si="23"/>
        <v>0</v>
      </c>
      <c r="N27" s="4">
        <v>0</v>
      </c>
      <c r="O27" s="4">
        <v>0</v>
      </c>
      <c r="P27" s="4">
        <f t="shared" si="24"/>
        <v>0</v>
      </c>
      <c r="Q27" s="4">
        <v>0</v>
      </c>
      <c r="R27" s="4"/>
      <c r="S27" s="4"/>
      <c r="T27" s="4"/>
      <c r="U27" s="4">
        <v>0</v>
      </c>
      <c r="V27" s="4">
        <v>0</v>
      </c>
      <c r="W27" s="4">
        <f t="shared" si="12"/>
        <v>0</v>
      </c>
      <c r="X27" s="4">
        <v>0</v>
      </c>
      <c r="Y27" s="4"/>
      <c r="Z27" s="4"/>
      <c r="AA27" s="4"/>
      <c r="AB27" s="4">
        <v>0.9</v>
      </c>
      <c r="AC27" s="4">
        <v>0</v>
      </c>
      <c r="AD27" s="4">
        <f t="shared" si="13"/>
        <v>5230.37</v>
      </c>
      <c r="AE27" s="4">
        <v>5230.37</v>
      </c>
      <c r="AF27" s="4"/>
      <c r="AG27" s="4"/>
      <c r="AH27" s="4"/>
      <c r="AI27" s="4">
        <v>0</v>
      </c>
      <c r="AJ27" s="4">
        <v>0</v>
      </c>
      <c r="AK27" s="4">
        <f t="shared" si="14"/>
        <v>0</v>
      </c>
      <c r="AL27" s="4">
        <f>VLOOKUP(C27,'[1]ИП-2020-2025 рабоч '!$I$15:$BG$1560,51,0)</f>
        <v>0</v>
      </c>
      <c r="AM27" s="4"/>
      <c r="AN27" s="4"/>
      <c r="AO27" s="4"/>
      <c r="AP27" s="4">
        <v>0</v>
      </c>
      <c r="AQ27" s="4">
        <v>0</v>
      </c>
      <c r="AR27" s="4">
        <f t="shared" si="15"/>
        <v>0</v>
      </c>
      <c r="AS27" s="4">
        <f>VLOOKUP(C27,'[1]ИП-2020-2025 рабоч '!$I$15:$BO$1404,59,0)</f>
        <v>0</v>
      </c>
      <c r="AT27" s="4"/>
      <c r="AU27" s="54"/>
      <c r="AV27" s="54"/>
      <c r="AW27" s="38"/>
      <c r="AX27" s="38"/>
      <c r="AY27" s="38"/>
      <c r="AZ27" s="38"/>
      <c r="BA27" s="38"/>
      <c r="BB27" s="38"/>
      <c r="BC27" s="38"/>
      <c r="BD27" s="38"/>
    </row>
    <row r="28" spans="1:56" s="39" customFormat="1" ht="48.75" customHeight="1" x14ac:dyDescent="0.5">
      <c r="A28" s="2"/>
      <c r="B28" s="22" t="s">
        <v>107</v>
      </c>
      <c r="C28" s="23"/>
      <c r="D28" s="3"/>
      <c r="E28" s="28"/>
      <c r="F28" s="26">
        <f t="shared" ref="F28:AQ28" si="25">SUM(F29:F32)</f>
        <v>33460.85</v>
      </c>
      <c r="G28" s="26">
        <f t="shared" si="25"/>
        <v>1.8800000000000001</v>
      </c>
      <c r="H28" s="26">
        <f t="shared" si="25"/>
        <v>0</v>
      </c>
      <c r="I28" s="26">
        <f t="shared" si="25"/>
        <v>18940.849999999999</v>
      </c>
      <c r="J28" s="26">
        <f t="shared" si="25"/>
        <v>18940.849999999999</v>
      </c>
      <c r="K28" s="26">
        <f t="shared" si="25"/>
        <v>0</v>
      </c>
      <c r="L28" s="26">
        <f t="shared" si="25"/>
        <v>0</v>
      </c>
      <c r="M28" s="26">
        <f t="shared" si="25"/>
        <v>0</v>
      </c>
      <c r="N28" s="26">
        <f t="shared" si="25"/>
        <v>1.08</v>
      </c>
      <c r="O28" s="26">
        <f t="shared" si="25"/>
        <v>0</v>
      </c>
      <c r="P28" s="26">
        <f t="shared" si="25"/>
        <v>5125.6000000000004</v>
      </c>
      <c r="Q28" s="26">
        <f t="shared" si="25"/>
        <v>5125.6000000000004</v>
      </c>
      <c r="R28" s="26">
        <f t="shared" si="25"/>
        <v>0</v>
      </c>
      <c r="S28" s="26">
        <f t="shared" si="25"/>
        <v>0</v>
      </c>
      <c r="T28" s="26">
        <f t="shared" si="25"/>
        <v>0</v>
      </c>
      <c r="U28" s="26">
        <f t="shared" si="25"/>
        <v>0.8</v>
      </c>
      <c r="V28" s="26">
        <f t="shared" si="25"/>
        <v>0</v>
      </c>
      <c r="W28" s="26">
        <f t="shared" si="25"/>
        <v>10517.84</v>
      </c>
      <c r="X28" s="26">
        <f t="shared" si="25"/>
        <v>10517.84</v>
      </c>
      <c r="Y28" s="26">
        <f t="shared" si="25"/>
        <v>0</v>
      </c>
      <c r="Z28" s="26">
        <f t="shared" si="25"/>
        <v>0</v>
      </c>
      <c r="AA28" s="26">
        <f t="shared" si="25"/>
        <v>0</v>
      </c>
      <c r="AB28" s="26">
        <f t="shared" si="25"/>
        <v>0</v>
      </c>
      <c r="AC28" s="26">
        <f t="shared" si="25"/>
        <v>0</v>
      </c>
      <c r="AD28" s="26">
        <f t="shared" si="25"/>
        <v>2797.41</v>
      </c>
      <c r="AE28" s="26">
        <f t="shared" si="25"/>
        <v>2797.41</v>
      </c>
      <c r="AF28" s="26">
        <f t="shared" si="25"/>
        <v>0</v>
      </c>
      <c r="AG28" s="26">
        <f t="shared" si="25"/>
        <v>0</v>
      </c>
      <c r="AH28" s="26">
        <f t="shared" si="25"/>
        <v>0</v>
      </c>
      <c r="AI28" s="26">
        <f t="shared" si="25"/>
        <v>0</v>
      </c>
      <c r="AJ28" s="26">
        <f t="shared" si="25"/>
        <v>0</v>
      </c>
      <c r="AK28" s="26">
        <f t="shared" si="25"/>
        <v>500</v>
      </c>
      <c r="AL28" s="26">
        <f t="shared" si="25"/>
        <v>500</v>
      </c>
      <c r="AM28" s="26">
        <f t="shared" si="25"/>
        <v>0</v>
      </c>
      <c r="AN28" s="26">
        <f t="shared" si="25"/>
        <v>0</v>
      </c>
      <c r="AO28" s="26">
        <f t="shared" si="25"/>
        <v>0</v>
      </c>
      <c r="AP28" s="26">
        <f t="shared" si="25"/>
        <v>0</v>
      </c>
      <c r="AQ28" s="26">
        <f t="shared" si="25"/>
        <v>0</v>
      </c>
      <c r="AR28" s="26">
        <f t="shared" si="15"/>
        <v>0</v>
      </c>
      <c r="AS28" s="26">
        <f>SUM(AS29:AS32)</f>
        <v>0</v>
      </c>
      <c r="AT28" s="26">
        <f>SUM(AT29:AT32)</f>
        <v>0</v>
      </c>
      <c r="AU28" s="26">
        <f>SUM(AU29:AU32)</f>
        <v>0</v>
      </c>
      <c r="AV28" s="26">
        <f>SUM(AV29:AV32)</f>
        <v>0</v>
      </c>
    </row>
    <row r="29" spans="1:56" s="39" customFormat="1" ht="99.75" x14ac:dyDescent="0.5">
      <c r="A29" s="2">
        <f t="shared" si="4"/>
        <v>10</v>
      </c>
      <c r="B29" s="59" t="s">
        <v>108</v>
      </c>
      <c r="C29" s="51" t="s">
        <v>109</v>
      </c>
      <c r="D29" s="3">
        <v>2016</v>
      </c>
      <c r="E29" s="3">
        <v>2023</v>
      </c>
      <c r="F29" s="55">
        <v>2620.33</v>
      </c>
      <c r="G29" s="4">
        <f t="shared" ref="G29:G32" si="26">N29+U29+AB29+AI29+AP29</f>
        <v>0</v>
      </c>
      <c r="H29" s="4">
        <f t="shared" ref="H29:H32" si="27">O29+V29+AC29+AJ29+AQ29</f>
        <v>0</v>
      </c>
      <c r="I29" s="4">
        <f t="shared" ref="I29:I32" si="28">P29+W29+AD29+AK29+AR29</f>
        <v>2620.33</v>
      </c>
      <c r="J29" s="4">
        <f t="shared" ref="J29:J32" si="29">Q29+X29+AE29+AL29+AS29</f>
        <v>2620.33</v>
      </c>
      <c r="K29" s="4">
        <f t="shared" ref="K29:K32" si="30">R29+Y29+AF29+AM29+AT29</f>
        <v>0</v>
      </c>
      <c r="L29" s="4">
        <f t="shared" ref="L29:L32" si="31">S29+Z29+AG29+AN29+AU29</f>
        <v>0</v>
      </c>
      <c r="M29" s="4">
        <f t="shared" ref="M29:M32" si="32">T29+AA29+AH29+AO29+AV29</f>
        <v>0</v>
      </c>
      <c r="N29" s="4">
        <v>0</v>
      </c>
      <c r="O29" s="4">
        <v>0</v>
      </c>
      <c r="P29" s="4">
        <f t="shared" ref="P29:P32" si="33">Q29+R29+S29</f>
        <v>0</v>
      </c>
      <c r="Q29" s="4">
        <v>0</v>
      </c>
      <c r="R29" s="4"/>
      <c r="S29" s="4"/>
      <c r="T29" s="4"/>
      <c r="U29" s="4">
        <v>0</v>
      </c>
      <c r="V29" s="4">
        <v>0</v>
      </c>
      <c r="W29" s="4">
        <f t="shared" si="12"/>
        <v>0</v>
      </c>
      <c r="X29" s="4">
        <v>0</v>
      </c>
      <c r="Y29" s="4"/>
      <c r="Z29" s="4"/>
      <c r="AA29" s="4"/>
      <c r="AB29" s="4">
        <v>0</v>
      </c>
      <c r="AC29" s="4">
        <v>0</v>
      </c>
      <c r="AD29" s="4">
        <f t="shared" si="13"/>
        <v>2620.33</v>
      </c>
      <c r="AE29" s="4">
        <v>2620.33</v>
      </c>
      <c r="AF29" s="4"/>
      <c r="AG29" s="4"/>
      <c r="AH29" s="4"/>
      <c r="AI29" s="4">
        <v>0</v>
      </c>
      <c r="AJ29" s="4">
        <v>0</v>
      </c>
      <c r="AK29" s="4">
        <f t="shared" si="14"/>
        <v>0</v>
      </c>
      <c r="AL29" s="4">
        <f>VLOOKUP(C29,'[1]ИП-2020-2025 рабоч '!$I$15:$BG$1560,51,0)</f>
        <v>0</v>
      </c>
      <c r="AM29" s="4"/>
      <c r="AN29" s="4"/>
      <c r="AO29" s="4"/>
      <c r="AP29" s="4">
        <v>0</v>
      </c>
      <c r="AQ29" s="4">
        <v>0</v>
      </c>
      <c r="AR29" s="4">
        <f t="shared" si="15"/>
        <v>0</v>
      </c>
      <c r="AS29" s="4">
        <f>VLOOKUP(C29,'[1]ИП-2020-2025 рабоч '!$I$15:$BO$1404,59,0)</f>
        <v>0</v>
      </c>
      <c r="AT29" s="4"/>
      <c r="AU29" s="54"/>
      <c r="AV29" s="54"/>
      <c r="AW29" s="38"/>
      <c r="AX29" s="38"/>
      <c r="AY29" s="38"/>
      <c r="AZ29" s="38"/>
      <c r="BA29" s="38"/>
      <c r="BB29" s="38"/>
      <c r="BC29" s="38"/>
      <c r="BD29" s="38"/>
    </row>
    <row r="30" spans="1:56" s="39" customFormat="1" ht="99.75" x14ac:dyDescent="0.5">
      <c r="A30" s="2">
        <f t="shared" si="4"/>
        <v>11</v>
      </c>
      <c r="B30" s="59" t="s">
        <v>112</v>
      </c>
      <c r="C30" s="51" t="s">
        <v>113</v>
      </c>
      <c r="D30" s="3">
        <v>2016</v>
      </c>
      <c r="E30" s="3">
        <v>2024</v>
      </c>
      <c r="F30" s="55">
        <v>15177.08</v>
      </c>
      <c r="G30" s="4">
        <f t="shared" si="26"/>
        <v>0</v>
      </c>
      <c r="H30" s="4">
        <f t="shared" si="27"/>
        <v>0</v>
      </c>
      <c r="I30" s="4">
        <f t="shared" si="28"/>
        <v>677.08</v>
      </c>
      <c r="J30" s="4">
        <f t="shared" si="29"/>
        <v>677.08</v>
      </c>
      <c r="K30" s="4">
        <f t="shared" si="30"/>
        <v>0</v>
      </c>
      <c r="L30" s="4">
        <f t="shared" si="31"/>
        <v>0</v>
      </c>
      <c r="M30" s="4">
        <f t="shared" si="32"/>
        <v>0</v>
      </c>
      <c r="N30" s="4">
        <v>0</v>
      </c>
      <c r="O30" s="4">
        <v>0</v>
      </c>
      <c r="P30" s="4">
        <f t="shared" si="33"/>
        <v>0</v>
      </c>
      <c r="Q30" s="4">
        <v>0</v>
      </c>
      <c r="R30" s="4"/>
      <c r="S30" s="4"/>
      <c r="T30" s="4"/>
      <c r="U30" s="4">
        <v>0</v>
      </c>
      <c r="V30" s="4">
        <v>0</v>
      </c>
      <c r="W30" s="4">
        <f t="shared" si="12"/>
        <v>0</v>
      </c>
      <c r="X30" s="4">
        <v>0</v>
      </c>
      <c r="Y30" s="4"/>
      <c r="Z30" s="4"/>
      <c r="AA30" s="4"/>
      <c r="AB30" s="4">
        <v>0</v>
      </c>
      <c r="AC30" s="4">
        <v>0</v>
      </c>
      <c r="AD30" s="4">
        <f t="shared" si="13"/>
        <v>177.08</v>
      </c>
      <c r="AE30" s="4">
        <v>177.08</v>
      </c>
      <c r="AF30" s="4"/>
      <c r="AG30" s="4"/>
      <c r="AH30" s="4"/>
      <c r="AI30" s="4">
        <v>0</v>
      </c>
      <c r="AJ30" s="4">
        <v>0</v>
      </c>
      <c r="AK30" s="4">
        <f t="shared" si="14"/>
        <v>500</v>
      </c>
      <c r="AL30" s="4">
        <f>VLOOKUP(C30,'[1]ИП-2020-2025 рабоч '!$I$15:$BG$1560,51,0)</f>
        <v>500</v>
      </c>
      <c r="AM30" s="4"/>
      <c r="AN30" s="4"/>
      <c r="AO30" s="4"/>
      <c r="AP30" s="4">
        <v>0</v>
      </c>
      <c r="AQ30" s="4">
        <v>0</v>
      </c>
      <c r="AR30" s="4">
        <f t="shared" si="15"/>
        <v>0</v>
      </c>
      <c r="AS30" s="4">
        <f>VLOOKUP(C30,'[1]ИП-2020-2025 рабоч '!$I$15:$BO$1404,59,0)</f>
        <v>0</v>
      </c>
      <c r="AT30" s="4"/>
      <c r="AU30" s="54"/>
      <c r="AV30" s="54"/>
      <c r="AW30" s="38"/>
      <c r="AX30" s="38"/>
      <c r="AY30" s="38"/>
      <c r="AZ30" s="38"/>
      <c r="BA30" s="38"/>
      <c r="BB30" s="38"/>
      <c r="BC30" s="38"/>
      <c r="BD30" s="38"/>
    </row>
    <row r="31" spans="1:56" s="39" customFormat="1" ht="99.75" x14ac:dyDescent="0.5">
      <c r="A31" s="2">
        <f t="shared" si="4"/>
        <v>12</v>
      </c>
      <c r="B31" s="59" t="s">
        <v>2720</v>
      </c>
      <c r="C31" s="51" t="s">
        <v>118</v>
      </c>
      <c r="D31" s="3">
        <v>2022</v>
      </c>
      <c r="E31" s="3">
        <v>2022</v>
      </c>
      <c r="F31" s="55">
        <v>10517.84</v>
      </c>
      <c r="G31" s="4">
        <f t="shared" si="26"/>
        <v>0.8</v>
      </c>
      <c r="H31" s="4">
        <f t="shared" si="27"/>
        <v>0</v>
      </c>
      <c r="I31" s="4">
        <f t="shared" si="28"/>
        <v>10517.84</v>
      </c>
      <c r="J31" s="4">
        <f t="shared" si="29"/>
        <v>10517.84</v>
      </c>
      <c r="K31" s="4">
        <f t="shared" si="30"/>
        <v>0</v>
      </c>
      <c r="L31" s="4">
        <f t="shared" si="31"/>
        <v>0</v>
      </c>
      <c r="M31" s="4">
        <f t="shared" si="32"/>
        <v>0</v>
      </c>
      <c r="N31" s="4">
        <v>0</v>
      </c>
      <c r="O31" s="4">
        <v>0</v>
      </c>
      <c r="P31" s="4">
        <f t="shared" si="33"/>
        <v>0</v>
      </c>
      <c r="Q31" s="4">
        <v>0</v>
      </c>
      <c r="R31" s="4"/>
      <c r="S31" s="4"/>
      <c r="T31" s="4"/>
      <c r="U31" s="4">
        <v>0.8</v>
      </c>
      <c r="V31" s="4">
        <v>0</v>
      </c>
      <c r="W31" s="4">
        <f t="shared" si="12"/>
        <v>10517.84</v>
      </c>
      <c r="X31" s="4">
        <v>10517.84</v>
      </c>
      <c r="Y31" s="4"/>
      <c r="Z31" s="4"/>
      <c r="AA31" s="4"/>
      <c r="AB31" s="4">
        <v>0</v>
      </c>
      <c r="AC31" s="4">
        <v>0</v>
      </c>
      <c r="AD31" s="4">
        <f t="shared" si="13"/>
        <v>0</v>
      </c>
      <c r="AE31" s="4">
        <v>0</v>
      </c>
      <c r="AF31" s="4"/>
      <c r="AG31" s="4"/>
      <c r="AH31" s="4"/>
      <c r="AI31" s="4">
        <v>0</v>
      </c>
      <c r="AJ31" s="4">
        <v>0</v>
      </c>
      <c r="AK31" s="4">
        <f t="shared" si="14"/>
        <v>0</v>
      </c>
      <c r="AL31" s="4">
        <f>VLOOKUP(C31,'[1]ИП-2020-2025 рабоч '!$I$15:$BG$1560,51,0)</f>
        <v>0</v>
      </c>
      <c r="AM31" s="4"/>
      <c r="AN31" s="4"/>
      <c r="AO31" s="4"/>
      <c r="AP31" s="4">
        <v>0</v>
      </c>
      <c r="AQ31" s="4">
        <v>0</v>
      </c>
      <c r="AR31" s="4">
        <f t="shared" si="15"/>
        <v>0</v>
      </c>
      <c r="AS31" s="4">
        <f>VLOOKUP(C31,'[1]ИП-2020-2025 рабоч '!$I$15:$BO$1404,59,0)</f>
        <v>0</v>
      </c>
      <c r="AT31" s="4"/>
      <c r="AU31" s="54"/>
      <c r="AV31" s="54"/>
      <c r="AW31" s="38"/>
      <c r="AX31" s="38"/>
      <c r="AY31" s="38"/>
      <c r="AZ31" s="38"/>
      <c r="BA31" s="38"/>
      <c r="BB31" s="38"/>
      <c r="BC31" s="38"/>
      <c r="BD31" s="38"/>
    </row>
    <row r="32" spans="1:56" s="39" customFormat="1" ht="66.75" x14ac:dyDescent="0.5">
      <c r="A32" s="2">
        <f t="shared" si="4"/>
        <v>13</v>
      </c>
      <c r="B32" s="59" t="s">
        <v>119</v>
      </c>
      <c r="C32" s="51" t="s">
        <v>120</v>
      </c>
      <c r="D32" s="3">
        <v>2021</v>
      </c>
      <c r="E32" s="3">
        <v>2021</v>
      </c>
      <c r="F32" s="55">
        <v>5145.6000000000004</v>
      </c>
      <c r="G32" s="4">
        <f t="shared" si="26"/>
        <v>1.08</v>
      </c>
      <c r="H32" s="4">
        <f t="shared" si="27"/>
        <v>0</v>
      </c>
      <c r="I32" s="4">
        <f t="shared" si="28"/>
        <v>5125.6000000000004</v>
      </c>
      <c r="J32" s="4">
        <f t="shared" si="29"/>
        <v>5125.6000000000004</v>
      </c>
      <c r="K32" s="4">
        <f t="shared" si="30"/>
        <v>0</v>
      </c>
      <c r="L32" s="4">
        <f t="shared" si="31"/>
        <v>0</v>
      </c>
      <c r="M32" s="4">
        <f t="shared" si="32"/>
        <v>0</v>
      </c>
      <c r="N32" s="4">
        <v>1.08</v>
      </c>
      <c r="O32" s="4">
        <v>0</v>
      </c>
      <c r="P32" s="4">
        <f t="shared" si="33"/>
        <v>5125.6000000000004</v>
      </c>
      <c r="Q32" s="4">
        <v>5125.6000000000004</v>
      </c>
      <c r="R32" s="4"/>
      <c r="S32" s="4"/>
      <c r="T32" s="4"/>
      <c r="U32" s="4">
        <v>0</v>
      </c>
      <c r="V32" s="4">
        <v>0</v>
      </c>
      <c r="W32" s="4">
        <f t="shared" si="12"/>
        <v>0</v>
      </c>
      <c r="X32" s="4">
        <v>0</v>
      </c>
      <c r="Y32" s="4"/>
      <c r="Z32" s="4"/>
      <c r="AA32" s="4"/>
      <c r="AB32" s="4">
        <v>0</v>
      </c>
      <c r="AC32" s="4">
        <v>0</v>
      </c>
      <c r="AD32" s="4">
        <f t="shared" si="13"/>
        <v>0</v>
      </c>
      <c r="AE32" s="4">
        <v>0</v>
      </c>
      <c r="AF32" s="4"/>
      <c r="AG32" s="4"/>
      <c r="AH32" s="4"/>
      <c r="AI32" s="4">
        <v>0</v>
      </c>
      <c r="AJ32" s="4">
        <v>0</v>
      </c>
      <c r="AK32" s="4">
        <f t="shared" si="14"/>
        <v>0</v>
      </c>
      <c r="AL32" s="4">
        <f>VLOOKUP(C32,'[1]ИП-2020-2025 рабоч '!$I$15:$BG$1560,51,0)</f>
        <v>0</v>
      </c>
      <c r="AM32" s="4"/>
      <c r="AN32" s="4"/>
      <c r="AO32" s="4"/>
      <c r="AP32" s="4">
        <v>0</v>
      </c>
      <c r="AQ32" s="4">
        <v>0</v>
      </c>
      <c r="AR32" s="4">
        <f t="shared" si="15"/>
        <v>0</v>
      </c>
      <c r="AS32" s="4">
        <f>VLOOKUP(C32,'[1]ИП-2020-2025 рабоч '!$I$15:$BO$1404,59,0)</f>
        <v>0</v>
      </c>
      <c r="AT32" s="4"/>
      <c r="AU32" s="54"/>
      <c r="AV32" s="54"/>
      <c r="AW32" s="38"/>
      <c r="AX32" s="38"/>
      <c r="AY32" s="38"/>
      <c r="AZ32" s="38"/>
      <c r="BA32" s="38"/>
      <c r="BB32" s="38"/>
      <c r="BC32" s="38"/>
      <c r="BD32" s="38"/>
    </row>
    <row r="33" spans="1:56" s="39" customFormat="1" ht="43.5" customHeight="1" x14ac:dyDescent="0.5">
      <c r="A33" s="2"/>
      <c r="B33" s="20" t="s">
        <v>121</v>
      </c>
      <c r="C33" s="23"/>
      <c r="D33" s="3"/>
      <c r="E33" s="28"/>
      <c r="F33" s="26">
        <f t="shared" ref="F33:AV33" si="34">SUM(F34:F44)</f>
        <v>162931.53</v>
      </c>
      <c r="G33" s="26">
        <f t="shared" si="34"/>
        <v>14.47</v>
      </c>
      <c r="H33" s="26">
        <f t="shared" si="34"/>
        <v>0</v>
      </c>
      <c r="I33" s="26">
        <f t="shared" si="34"/>
        <v>140100.23499999999</v>
      </c>
      <c r="J33" s="26">
        <f t="shared" si="34"/>
        <v>140100.23499999999</v>
      </c>
      <c r="K33" s="26">
        <f t="shared" si="34"/>
        <v>0</v>
      </c>
      <c r="L33" s="26">
        <f t="shared" si="34"/>
        <v>0</v>
      </c>
      <c r="M33" s="26">
        <f t="shared" si="34"/>
        <v>0</v>
      </c>
      <c r="N33" s="26">
        <f t="shared" si="34"/>
        <v>0.30000000000000004</v>
      </c>
      <c r="O33" s="26">
        <f t="shared" si="34"/>
        <v>0</v>
      </c>
      <c r="P33" s="26">
        <f t="shared" si="34"/>
        <v>803.35</v>
      </c>
      <c r="Q33" s="26">
        <f t="shared" si="34"/>
        <v>803.35</v>
      </c>
      <c r="R33" s="26">
        <f t="shared" si="34"/>
        <v>0</v>
      </c>
      <c r="S33" s="26">
        <f t="shared" si="34"/>
        <v>0</v>
      </c>
      <c r="T33" s="26">
        <f t="shared" si="34"/>
        <v>0</v>
      </c>
      <c r="U33" s="26">
        <f t="shared" si="34"/>
        <v>0</v>
      </c>
      <c r="V33" s="26">
        <f t="shared" si="34"/>
        <v>0</v>
      </c>
      <c r="W33" s="26">
        <f t="shared" si="34"/>
        <v>48025.37</v>
      </c>
      <c r="X33" s="26">
        <f t="shared" si="34"/>
        <v>48025.37</v>
      </c>
      <c r="Y33" s="26">
        <f t="shared" si="34"/>
        <v>0</v>
      </c>
      <c r="Z33" s="26">
        <f t="shared" si="34"/>
        <v>0</v>
      </c>
      <c r="AA33" s="26">
        <f t="shared" si="34"/>
        <v>0</v>
      </c>
      <c r="AB33" s="26">
        <f t="shared" si="34"/>
        <v>6.41</v>
      </c>
      <c r="AC33" s="26">
        <f t="shared" si="34"/>
        <v>0</v>
      </c>
      <c r="AD33" s="26">
        <f t="shared" si="34"/>
        <v>12542.89</v>
      </c>
      <c r="AE33" s="26">
        <f t="shared" si="34"/>
        <v>12542.89</v>
      </c>
      <c r="AF33" s="26">
        <f t="shared" si="34"/>
        <v>0</v>
      </c>
      <c r="AG33" s="26">
        <f t="shared" si="34"/>
        <v>0</v>
      </c>
      <c r="AH33" s="26">
        <f t="shared" si="34"/>
        <v>0</v>
      </c>
      <c r="AI33" s="26">
        <f t="shared" si="34"/>
        <v>7.76</v>
      </c>
      <c r="AJ33" s="26">
        <f t="shared" si="34"/>
        <v>0</v>
      </c>
      <c r="AK33" s="26">
        <f t="shared" si="34"/>
        <v>65355.31</v>
      </c>
      <c r="AL33" s="26">
        <f t="shared" si="34"/>
        <v>65355.31</v>
      </c>
      <c r="AM33" s="26">
        <f t="shared" si="34"/>
        <v>0</v>
      </c>
      <c r="AN33" s="26">
        <f t="shared" si="34"/>
        <v>0</v>
      </c>
      <c r="AO33" s="26">
        <f t="shared" si="34"/>
        <v>0</v>
      </c>
      <c r="AP33" s="26">
        <f t="shared" si="34"/>
        <v>0</v>
      </c>
      <c r="AQ33" s="26">
        <f t="shared" si="34"/>
        <v>0</v>
      </c>
      <c r="AR33" s="26">
        <f t="shared" si="34"/>
        <v>13373.314999999999</v>
      </c>
      <c r="AS33" s="26">
        <f t="shared" si="34"/>
        <v>13373.314999999999</v>
      </c>
      <c r="AT33" s="26">
        <f t="shared" si="34"/>
        <v>0</v>
      </c>
      <c r="AU33" s="26">
        <f t="shared" si="34"/>
        <v>0</v>
      </c>
      <c r="AV33" s="26">
        <f t="shared" si="34"/>
        <v>0</v>
      </c>
    </row>
    <row r="34" spans="1:56" s="39" customFormat="1" ht="134.25" customHeight="1" x14ac:dyDescent="0.5">
      <c r="A34" s="2">
        <f t="shared" si="4"/>
        <v>14</v>
      </c>
      <c r="B34" s="65" t="s">
        <v>122</v>
      </c>
      <c r="C34" s="51" t="s">
        <v>123</v>
      </c>
      <c r="D34" s="3">
        <v>2018</v>
      </c>
      <c r="E34" s="3">
        <v>2026</v>
      </c>
      <c r="F34" s="55">
        <v>15006.12</v>
      </c>
      <c r="G34" s="4">
        <f t="shared" ref="G34:G44" si="35">N34+U34+AB34+AI34+AP34</f>
        <v>0</v>
      </c>
      <c r="H34" s="4">
        <f t="shared" ref="H34:H44" si="36">O34+V34+AC34+AJ34+AQ34</f>
        <v>0</v>
      </c>
      <c r="I34" s="4">
        <f t="shared" ref="I34:I44" si="37">P34+W34+AD34+AK34+AR34</f>
        <v>8650.75</v>
      </c>
      <c r="J34" s="4">
        <f t="shared" ref="J34:J44" si="38">Q34+X34+AE34+AL34+AS34</f>
        <v>8650.75</v>
      </c>
      <c r="K34" s="4">
        <f t="shared" ref="K34:K44" si="39">R34+Y34+AF34+AM34+AT34</f>
        <v>0</v>
      </c>
      <c r="L34" s="4">
        <f t="shared" ref="L34:L44" si="40">S34+Z34+AG34+AN34+AU34</f>
        <v>0</v>
      </c>
      <c r="M34" s="4">
        <f t="shared" ref="M34:M44" si="41">T34+AA34+AH34+AO34+AV34</f>
        <v>0</v>
      </c>
      <c r="N34" s="4">
        <v>0</v>
      </c>
      <c r="O34" s="4">
        <v>0</v>
      </c>
      <c r="P34" s="4">
        <f t="shared" ref="P34:P44" si="42">Q34+R34+S34</f>
        <v>0</v>
      </c>
      <c r="Q34" s="4">
        <v>0</v>
      </c>
      <c r="R34" s="4"/>
      <c r="S34" s="4"/>
      <c r="T34" s="4"/>
      <c r="U34" s="4">
        <v>0</v>
      </c>
      <c r="V34" s="4">
        <v>0</v>
      </c>
      <c r="W34" s="4">
        <f t="shared" si="12"/>
        <v>0</v>
      </c>
      <c r="X34" s="4">
        <v>0</v>
      </c>
      <c r="Y34" s="4"/>
      <c r="Z34" s="4"/>
      <c r="AA34" s="4"/>
      <c r="AB34" s="4">
        <v>0</v>
      </c>
      <c r="AC34" s="4">
        <v>0</v>
      </c>
      <c r="AD34" s="4">
        <f t="shared" si="13"/>
        <v>0</v>
      </c>
      <c r="AE34" s="4">
        <v>0</v>
      </c>
      <c r="AF34" s="4"/>
      <c r="AG34" s="4"/>
      <c r="AH34" s="4"/>
      <c r="AI34" s="4">
        <v>0</v>
      </c>
      <c r="AJ34" s="4">
        <v>0</v>
      </c>
      <c r="AK34" s="4">
        <f t="shared" si="14"/>
        <v>1152.69</v>
      </c>
      <c r="AL34" s="4">
        <f>VLOOKUP(C34,'[1]ИП-2020-2025 рабоч '!$I$15:$BG$1560,51,0)</f>
        <v>1152.69</v>
      </c>
      <c r="AM34" s="4"/>
      <c r="AN34" s="4"/>
      <c r="AO34" s="4"/>
      <c r="AP34" s="4">
        <v>0</v>
      </c>
      <c r="AQ34" s="4">
        <v>0</v>
      </c>
      <c r="AR34" s="4">
        <f t="shared" si="15"/>
        <v>7498.06</v>
      </c>
      <c r="AS34" s="4">
        <f>VLOOKUP(C34,'[1]ИП-2020-2025 рабоч '!$I$15:$BO$1404,59,0)</f>
        <v>7498.06</v>
      </c>
      <c r="AT34" s="4"/>
      <c r="AU34" s="54"/>
      <c r="AV34" s="54"/>
      <c r="AW34" s="38"/>
      <c r="AX34" s="38"/>
      <c r="AY34" s="38"/>
      <c r="AZ34" s="38"/>
      <c r="BA34" s="38"/>
      <c r="BB34" s="38"/>
      <c r="BC34" s="38"/>
      <c r="BD34" s="38"/>
    </row>
    <row r="35" spans="1:56" s="39" customFormat="1" ht="99" x14ac:dyDescent="0.5">
      <c r="A35" s="2">
        <f t="shared" si="4"/>
        <v>15</v>
      </c>
      <c r="B35" s="65" t="s">
        <v>2721</v>
      </c>
      <c r="C35" s="51" t="s">
        <v>124</v>
      </c>
      <c r="D35" s="3">
        <v>2017</v>
      </c>
      <c r="E35" s="3">
        <v>2026</v>
      </c>
      <c r="F35" s="55">
        <v>5143.2299999999996</v>
      </c>
      <c r="G35" s="4">
        <f t="shared" si="35"/>
        <v>0</v>
      </c>
      <c r="H35" s="4">
        <f t="shared" si="36"/>
        <v>0</v>
      </c>
      <c r="I35" s="4">
        <f t="shared" si="37"/>
        <v>2576.6149999999998</v>
      </c>
      <c r="J35" s="4">
        <f t="shared" si="38"/>
        <v>2576.6149999999998</v>
      </c>
      <c r="K35" s="4">
        <f t="shared" si="39"/>
        <v>0</v>
      </c>
      <c r="L35" s="4">
        <f t="shared" si="40"/>
        <v>0</v>
      </c>
      <c r="M35" s="4">
        <f t="shared" si="41"/>
        <v>0</v>
      </c>
      <c r="N35" s="4">
        <v>0</v>
      </c>
      <c r="O35" s="4">
        <v>0</v>
      </c>
      <c r="P35" s="4">
        <f t="shared" si="42"/>
        <v>0</v>
      </c>
      <c r="Q35" s="4">
        <v>0</v>
      </c>
      <c r="R35" s="4"/>
      <c r="S35" s="4"/>
      <c r="T35" s="4"/>
      <c r="U35" s="4">
        <v>0</v>
      </c>
      <c r="V35" s="4">
        <v>0</v>
      </c>
      <c r="W35" s="4">
        <f t="shared" si="12"/>
        <v>0</v>
      </c>
      <c r="X35" s="4">
        <v>0</v>
      </c>
      <c r="Y35" s="4"/>
      <c r="Z35" s="4"/>
      <c r="AA35" s="4"/>
      <c r="AB35" s="4">
        <v>0</v>
      </c>
      <c r="AC35" s="4">
        <v>0</v>
      </c>
      <c r="AD35" s="4">
        <f t="shared" si="13"/>
        <v>0</v>
      </c>
      <c r="AE35" s="4">
        <v>0</v>
      </c>
      <c r="AF35" s="4"/>
      <c r="AG35" s="4"/>
      <c r="AH35" s="4"/>
      <c r="AI35" s="4">
        <v>0</v>
      </c>
      <c r="AJ35" s="4">
        <v>0</v>
      </c>
      <c r="AK35" s="4">
        <f t="shared" si="14"/>
        <v>10</v>
      </c>
      <c r="AL35" s="4">
        <f>VLOOKUP(C35,'[1]ИП-2020-2025 рабоч '!$I$15:$BG$1560,51,0)</f>
        <v>10</v>
      </c>
      <c r="AM35" s="4"/>
      <c r="AN35" s="4"/>
      <c r="AO35" s="4"/>
      <c r="AP35" s="4">
        <v>0</v>
      </c>
      <c r="AQ35" s="4">
        <v>0</v>
      </c>
      <c r="AR35" s="4">
        <f t="shared" si="15"/>
        <v>2566.6149999999998</v>
      </c>
      <c r="AS35" s="4">
        <f>VLOOKUP(C35,'[1]ИП-2020-2025 рабоч '!$I$15:$BO$1404,59,0)</f>
        <v>2566.6149999999998</v>
      </c>
      <c r="AT35" s="4"/>
      <c r="AU35" s="54"/>
      <c r="AV35" s="54"/>
      <c r="AW35" s="38"/>
      <c r="AX35" s="38"/>
      <c r="AY35" s="38"/>
      <c r="AZ35" s="38"/>
      <c r="BA35" s="38"/>
      <c r="BB35" s="38"/>
      <c r="BC35" s="38"/>
      <c r="BD35" s="38"/>
    </row>
    <row r="36" spans="1:56" s="39" customFormat="1" ht="132" x14ac:dyDescent="0.5">
      <c r="A36" s="2">
        <f t="shared" si="4"/>
        <v>16</v>
      </c>
      <c r="B36" s="65" t="s">
        <v>125</v>
      </c>
      <c r="C36" s="51" t="s">
        <v>126</v>
      </c>
      <c r="D36" s="3">
        <v>2017</v>
      </c>
      <c r="E36" s="3">
        <v>2026</v>
      </c>
      <c r="F36" s="55">
        <v>6627.28</v>
      </c>
      <c r="G36" s="4">
        <f t="shared" si="35"/>
        <v>0</v>
      </c>
      <c r="H36" s="4">
        <f t="shared" si="36"/>
        <v>0</v>
      </c>
      <c r="I36" s="4">
        <f t="shared" si="37"/>
        <v>3318.64</v>
      </c>
      <c r="J36" s="4">
        <f t="shared" si="38"/>
        <v>3318.64</v>
      </c>
      <c r="K36" s="4">
        <f t="shared" si="39"/>
        <v>0</v>
      </c>
      <c r="L36" s="4">
        <f t="shared" si="40"/>
        <v>0</v>
      </c>
      <c r="M36" s="4">
        <f t="shared" si="41"/>
        <v>0</v>
      </c>
      <c r="N36" s="4">
        <v>0</v>
      </c>
      <c r="O36" s="4">
        <v>0</v>
      </c>
      <c r="P36" s="4">
        <f t="shared" si="42"/>
        <v>0</v>
      </c>
      <c r="Q36" s="4">
        <v>0</v>
      </c>
      <c r="R36" s="4"/>
      <c r="S36" s="4"/>
      <c r="T36" s="4"/>
      <c r="U36" s="4">
        <v>0</v>
      </c>
      <c r="V36" s="4">
        <v>0</v>
      </c>
      <c r="W36" s="4">
        <f t="shared" si="12"/>
        <v>0</v>
      </c>
      <c r="X36" s="4">
        <v>0</v>
      </c>
      <c r="Y36" s="4"/>
      <c r="Z36" s="4"/>
      <c r="AA36" s="4"/>
      <c r="AB36" s="4">
        <v>0</v>
      </c>
      <c r="AC36" s="4">
        <v>0</v>
      </c>
      <c r="AD36" s="4">
        <f t="shared" si="13"/>
        <v>0</v>
      </c>
      <c r="AE36" s="4">
        <v>0</v>
      </c>
      <c r="AF36" s="4"/>
      <c r="AG36" s="4"/>
      <c r="AH36" s="4"/>
      <c r="AI36" s="4">
        <v>0</v>
      </c>
      <c r="AJ36" s="4">
        <v>0</v>
      </c>
      <c r="AK36" s="4">
        <f t="shared" si="14"/>
        <v>10</v>
      </c>
      <c r="AL36" s="4">
        <f>VLOOKUP(C36,'[1]ИП-2020-2025 рабоч '!$I$15:$BG$1560,51,0)</f>
        <v>10</v>
      </c>
      <c r="AM36" s="4"/>
      <c r="AN36" s="4"/>
      <c r="AO36" s="4"/>
      <c r="AP36" s="4">
        <v>0</v>
      </c>
      <c r="AQ36" s="4">
        <v>0</v>
      </c>
      <c r="AR36" s="4">
        <f t="shared" si="15"/>
        <v>3308.64</v>
      </c>
      <c r="AS36" s="4">
        <f>VLOOKUP(C36,'[1]ИП-2020-2025 рабоч '!$I$15:$BO$1404,59,0)</f>
        <v>3308.64</v>
      </c>
      <c r="AT36" s="4"/>
      <c r="AU36" s="54"/>
      <c r="AV36" s="54"/>
      <c r="AW36" s="38"/>
      <c r="AX36" s="38"/>
      <c r="AY36" s="38"/>
      <c r="AZ36" s="38"/>
      <c r="BA36" s="38"/>
      <c r="BB36" s="38"/>
      <c r="BC36" s="38"/>
      <c r="BD36" s="38"/>
    </row>
    <row r="37" spans="1:56" s="39" customFormat="1" ht="132.75" x14ac:dyDescent="0.5">
      <c r="A37" s="2">
        <f t="shared" si="4"/>
        <v>17</v>
      </c>
      <c r="B37" s="59" t="s">
        <v>127</v>
      </c>
      <c r="C37" s="51" t="s">
        <v>128</v>
      </c>
      <c r="D37" s="3">
        <v>2018</v>
      </c>
      <c r="E37" s="3">
        <v>2023</v>
      </c>
      <c r="F37" s="55">
        <v>4691.99</v>
      </c>
      <c r="G37" s="4">
        <f t="shared" si="35"/>
        <v>1.88</v>
      </c>
      <c r="H37" s="4">
        <f t="shared" si="36"/>
        <v>0</v>
      </c>
      <c r="I37" s="4">
        <f t="shared" si="37"/>
        <v>4691.99</v>
      </c>
      <c r="J37" s="4">
        <f t="shared" si="38"/>
        <v>4691.99</v>
      </c>
      <c r="K37" s="4">
        <f t="shared" si="39"/>
        <v>0</v>
      </c>
      <c r="L37" s="4">
        <f t="shared" si="40"/>
        <v>0</v>
      </c>
      <c r="M37" s="4">
        <f t="shared" si="41"/>
        <v>0</v>
      </c>
      <c r="N37" s="4">
        <v>0</v>
      </c>
      <c r="O37" s="4">
        <v>0</v>
      </c>
      <c r="P37" s="4">
        <f t="shared" si="42"/>
        <v>0</v>
      </c>
      <c r="Q37" s="4">
        <v>0</v>
      </c>
      <c r="R37" s="4"/>
      <c r="S37" s="4"/>
      <c r="T37" s="4"/>
      <c r="U37" s="4">
        <v>0</v>
      </c>
      <c r="V37" s="4">
        <v>0</v>
      </c>
      <c r="W37" s="4">
        <f t="shared" si="12"/>
        <v>0</v>
      </c>
      <c r="X37" s="4">
        <v>0</v>
      </c>
      <c r="Y37" s="4"/>
      <c r="Z37" s="4"/>
      <c r="AA37" s="4"/>
      <c r="AB37" s="4">
        <v>1.88</v>
      </c>
      <c r="AC37" s="4">
        <v>0</v>
      </c>
      <c r="AD37" s="4">
        <f t="shared" si="13"/>
        <v>4691.99</v>
      </c>
      <c r="AE37" s="4">
        <v>4691.99</v>
      </c>
      <c r="AF37" s="4"/>
      <c r="AG37" s="4"/>
      <c r="AH37" s="4"/>
      <c r="AI37" s="4">
        <v>0</v>
      </c>
      <c r="AJ37" s="4">
        <v>0</v>
      </c>
      <c r="AK37" s="4">
        <f t="shared" si="14"/>
        <v>0</v>
      </c>
      <c r="AL37" s="4">
        <f>VLOOKUP(C37,'[1]ИП-2020-2025 рабоч '!$I$15:$BG$1560,51,0)</f>
        <v>0</v>
      </c>
      <c r="AM37" s="4"/>
      <c r="AN37" s="4"/>
      <c r="AO37" s="4"/>
      <c r="AP37" s="4">
        <v>0</v>
      </c>
      <c r="AQ37" s="4">
        <v>0</v>
      </c>
      <c r="AR37" s="4">
        <f t="shared" si="15"/>
        <v>0</v>
      </c>
      <c r="AS37" s="4">
        <f>VLOOKUP(C37,'[1]ИП-2020-2025 рабоч '!$I$15:$BO$1404,59,0)</f>
        <v>0</v>
      </c>
      <c r="AT37" s="4"/>
      <c r="AU37" s="54"/>
      <c r="AV37" s="54"/>
      <c r="AW37" s="38"/>
      <c r="AX37" s="38"/>
      <c r="AY37" s="38"/>
      <c r="AZ37" s="38"/>
      <c r="BA37" s="38"/>
      <c r="BB37" s="38"/>
      <c r="BC37" s="38"/>
      <c r="BD37" s="38"/>
    </row>
    <row r="38" spans="1:56" s="39" customFormat="1" ht="168" customHeight="1" x14ac:dyDescent="0.5">
      <c r="A38" s="2">
        <f t="shared" si="4"/>
        <v>18</v>
      </c>
      <c r="B38" s="59" t="s">
        <v>129</v>
      </c>
      <c r="C38" s="51" t="s">
        <v>130</v>
      </c>
      <c r="D38" s="3">
        <v>2018</v>
      </c>
      <c r="E38" s="3">
        <v>2024</v>
      </c>
      <c r="F38" s="55">
        <v>9392.23</v>
      </c>
      <c r="G38" s="4">
        <f t="shared" si="35"/>
        <v>4.2</v>
      </c>
      <c r="H38" s="4">
        <f t="shared" si="36"/>
        <v>0</v>
      </c>
      <c r="I38" s="4">
        <f t="shared" si="37"/>
        <v>9392.23</v>
      </c>
      <c r="J38" s="4">
        <f t="shared" si="38"/>
        <v>9392.23</v>
      </c>
      <c r="K38" s="4">
        <f t="shared" si="39"/>
        <v>0</v>
      </c>
      <c r="L38" s="4">
        <f t="shared" si="40"/>
        <v>0</v>
      </c>
      <c r="M38" s="4">
        <f t="shared" si="41"/>
        <v>0</v>
      </c>
      <c r="N38" s="4">
        <v>0</v>
      </c>
      <c r="O38" s="4">
        <v>0</v>
      </c>
      <c r="P38" s="4">
        <f t="shared" si="42"/>
        <v>0</v>
      </c>
      <c r="Q38" s="4">
        <v>0</v>
      </c>
      <c r="R38" s="4"/>
      <c r="S38" s="4"/>
      <c r="T38" s="4"/>
      <c r="U38" s="4">
        <v>0</v>
      </c>
      <c r="V38" s="4">
        <v>0</v>
      </c>
      <c r="W38" s="4">
        <f t="shared" si="12"/>
        <v>0</v>
      </c>
      <c r="X38" s="4">
        <v>0</v>
      </c>
      <c r="Y38" s="4"/>
      <c r="Z38" s="4"/>
      <c r="AA38" s="4"/>
      <c r="AB38" s="4">
        <v>0</v>
      </c>
      <c r="AC38" s="4">
        <v>0</v>
      </c>
      <c r="AD38" s="4">
        <f t="shared" si="13"/>
        <v>0</v>
      </c>
      <c r="AE38" s="4">
        <v>0</v>
      </c>
      <c r="AF38" s="4"/>
      <c r="AG38" s="4"/>
      <c r="AH38" s="4"/>
      <c r="AI38" s="4">
        <v>4.2</v>
      </c>
      <c r="AJ38" s="4">
        <v>0</v>
      </c>
      <c r="AK38" s="4">
        <f t="shared" si="14"/>
        <v>9392.23</v>
      </c>
      <c r="AL38" s="4">
        <f>VLOOKUP(C38,'[1]ИП-2020-2025 рабоч '!$I$15:$BG$1560,51,0)</f>
        <v>9392.23</v>
      </c>
      <c r="AM38" s="4"/>
      <c r="AN38" s="4"/>
      <c r="AO38" s="4"/>
      <c r="AP38" s="4">
        <v>0</v>
      </c>
      <c r="AQ38" s="4">
        <v>0</v>
      </c>
      <c r="AR38" s="4">
        <f t="shared" si="15"/>
        <v>0</v>
      </c>
      <c r="AS38" s="4">
        <f>VLOOKUP(C38,'[1]ИП-2020-2025 рабоч '!$I$15:$BO$1404,59,0)</f>
        <v>0</v>
      </c>
      <c r="AT38" s="4"/>
      <c r="AU38" s="54"/>
      <c r="AV38" s="54"/>
      <c r="AW38" s="38"/>
      <c r="AX38" s="38"/>
      <c r="AY38" s="38"/>
      <c r="AZ38" s="38"/>
      <c r="BA38" s="38"/>
      <c r="BB38" s="38"/>
      <c r="BC38" s="38"/>
      <c r="BD38" s="38"/>
    </row>
    <row r="39" spans="1:56" s="39" customFormat="1" ht="165.75" x14ac:dyDescent="0.5">
      <c r="A39" s="2">
        <f t="shared" si="4"/>
        <v>19</v>
      </c>
      <c r="B39" s="59" t="s">
        <v>131</v>
      </c>
      <c r="C39" s="51" t="s">
        <v>132</v>
      </c>
      <c r="D39" s="3">
        <v>2019</v>
      </c>
      <c r="E39" s="3">
        <v>2024</v>
      </c>
      <c r="F39" s="55">
        <v>4527.3100000000004</v>
      </c>
      <c r="G39" s="4">
        <f t="shared" si="35"/>
        <v>1.8</v>
      </c>
      <c r="H39" s="4">
        <f t="shared" si="36"/>
        <v>0</v>
      </c>
      <c r="I39" s="4">
        <f t="shared" si="37"/>
        <v>4527.3099999999995</v>
      </c>
      <c r="J39" s="4">
        <f t="shared" si="38"/>
        <v>4527.3099999999995</v>
      </c>
      <c r="K39" s="4">
        <f t="shared" si="39"/>
        <v>0</v>
      </c>
      <c r="L39" s="4">
        <f t="shared" si="40"/>
        <v>0</v>
      </c>
      <c r="M39" s="4">
        <f t="shared" si="41"/>
        <v>0</v>
      </c>
      <c r="N39" s="4">
        <v>0</v>
      </c>
      <c r="O39" s="4">
        <v>0</v>
      </c>
      <c r="P39" s="4">
        <f t="shared" si="42"/>
        <v>0</v>
      </c>
      <c r="Q39" s="4">
        <v>0</v>
      </c>
      <c r="R39" s="4"/>
      <c r="S39" s="4"/>
      <c r="T39" s="4"/>
      <c r="U39" s="4">
        <v>0</v>
      </c>
      <c r="V39" s="4">
        <v>0</v>
      </c>
      <c r="W39" s="4">
        <f t="shared" si="12"/>
        <v>0</v>
      </c>
      <c r="X39" s="4">
        <v>0</v>
      </c>
      <c r="Y39" s="4"/>
      <c r="Z39" s="4"/>
      <c r="AA39" s="4"/>
      <c r="AB39" s="4">
        <v>0</v>
      </c>
      <c r="AC39" s="4">
        <v>0</v>
      </c>
      <c r="AD39" s="4">
        <f t="shared" si="13"/>
        <v>527.30999999999995</v>
      </c>
      <c r="AE39" s="4">
        <v>527.30999999999995</v>
      </c>
      <c r="AF39" s="4"/>
      <c r="AG39" s="4"/>
      <c r="AH39" s="4"/>
      <c r="AI39" s="4">
        <v>1.8</v>
      </c>
      <c r="AJ39" s="4">
        <v>0</v>
      </c>
      <c r="AK39" s="4">
        <f t="shared" si="14"/>
        <v>4000</v>
      </c>
      <c r="AL39" s="4">
        <f>VLOOKUP(C39,'[1]ИП-2020-2025 рабоч '!$I$15:$BG$1560,51,0)</f>
        <v>4000</v>
      </c>
      <c r="AM39" s="4"/>
      <c r="AN39" s="4"/>
      <c r="AO39" s="4"/>
      <c r="AP39" s="4">
        <v>0</v>
      </c>
      <c r="AQ39" s="4">
        <v>0</v>
      </c>
      <c r="AR39" s="4">
        <f t="shared" si="15"/>
        <v>0</v>
      </c>
      <c r="AS39" s="4">
        <f>VLOOKUP(C39,'[1]ИП-2020-2025 рабоч '!$I$15:$BO$1404,59,0)</f>
        <v>0</v>
      </c>
      <c r="AT39" s="4"/>
      <c r="AU39" s="54"/>
      <c r="AV39" s="54"/>
      <c r="AW39" s="38"/>
      <c r="AX39" s="38"/>
      <c r="AY39" s="38"/>
      <c r="AZ39" s="38"/>
      <c r="BA39" s="38"/>
      <c r="BB39" s="38"/>
      <c r="BC39" s="38"/>
      <c r="BD39" s="38"/>
    </row>
    <row r="40" spans="1:56" s="39" customFormat="1" ht="132" x14ac:dyDescent="0.5">
      <c r="A40" s="2">
        <f t="shared" si="4"/>
        <v>20</v>
      </c>
      <c r="B40" s="65" t="s">
        <v>133</v>
      </c>
      <c r="C40" s="51" t="s">
        <v>134</v>
      </c>
      <c r="D40" s="3">
        <v>2018</v>
      </c>
      <c r="E40" s="3">
        <v>2023</v>
      </c>
      <c r="F40" s="55">
        <v>6861.88</v>
      </c>
      <c r="G40" s="4">
        <f t="shared" si="35"/>
        <v>1.23</v>
      </c>
      <c r="H40" s="4">
        <f t="shared" si="36"/>
        <v>0</v>
      </c>
      <c r="I40" s="4">
        <f t="shared" si="37"/>
        <v>6861.88</v>
      </c>
      <c r="J40" s="4">
        <f t="shared" si="38"/>
        <v>6861.88</v>
      </c>
      <c r="K40" s="4">
        <f t="shared" si="39"/>
        <v>0</v>
      </c>
      <c r="L40" s="4">
        <f t="shared" si="40"/>
        <v>0</v>
      </c>
      <c r="M40" s="4">
        <f t="shared" si="41"/>
        <v>0</v>
      </c>
      <c r="N40" s="4">
        <v>0</v>
      </c>
      <c r="O40" s="4">
        <v>0</v>
      </c>
      <c r="P40" s="4">
        <f t="shared" si="42"/>
        <v>0</v>
      </c>
      <c r="Q40" s="4">
        <v>0</v>
      </c>
      <c r="R40" s="4"/>
      <c r="S40" s="4"/>
      <c r="T40" s="4"/>
      <c r="U40" s="4">
        <v>0</v>
      </c>
      <c r="V40" s="4">
        <v>0</v>
      </c>
      <c r="W40" s="4">
        <f t="shared" si="12"/>
        <v>0</v>
      </c>
      <c r="X40" s="4">
        <v>0</v>
      </c>
      <c r="Y40" s="4"/>
      <c r="Z40" s="4"/>
      <c r="AA40" s="4"/>
      <c r="AB40" s="4">
        <v>1.23</v>
      </c>
      <c r="AC40" s="4">
        <v>0</v>
      </c>
      <c r="AD40" s="4">
        <f t="shared" si="13"/>
        <v>6861.88</v>
      </c>
      <c r="AE40" s="4">
        <v>6861.88</v>
      </c>
      <c r="AF40" s="4"/>
      <c r="AG40" s="4"/>
      <c r="AH40" s="4"/>
      <c r="AI40" s="4">
        <v>0</v>
      </c>
      <c r="AJ40" s="4">
        <v>0</v>
      </c>
      <c r="AK40" s="4">
        <f t="shared" si="14"/>
        <v>0</v>
      </c>
      <c r="AL40" s="4">
        <f>VLOOKUP(C40,'[1]ИП-2020-2025 рабоч '!$I$15:$BG$1560,51,0)</f>
        <v>0</v>
      </c>
      <c r="AM40" s="4"/>
      <c r="AN40" s="4"/>
      <c r="AO40" s="4"/>
      <c r="AP40" s="4">
        <v>0</v>
      </c>
      <c r="AQ40" s="4">
        <v>0</v>
      </c>
      <c r="AR40" s="4">
        <f t="shared" si="15"/>
        <v>0</v>
      </c>
      <c r="AS40" s="4">
        <f>VLOOKUP(C40,'[1]ИП-2020-2025 рабоч '!$I$15:$BO$1404,59,0)</f>
        <v>0</v>
      </c>
      <c r="AT40" s="4"/>
      <c r="AU40" s="54"/>
      <c r="AV40" s="54"/>
      <c r="AW40" s="38"/>
      <c r="AX40" s="38"/>
      <c r="AY40" s="38"/>
      <c r="AZ40" s="38"/>
      <c r="BA40" s="38"/>
      <c r="BB40" s="38"/>
      <c r="BC40" s="38"/>
      <c r="BD40" s="38"/>
    </row>
    <row r="41" spans="1:56" s="39" customFormat="1" ht="141.75" customHeight="1" x14ac:dyDescent="0.5">
      <c r="A41" s="2">
        <f t="shared" si="4"/>
        <v>21</v>
      </c>
      <c r="B41" s="65" t="s">
        <v>135</v>
      </c>
      <c r="C41" s="51" t="s">
        <v>136</v>
      </c>
      <c r="D41" s="3">
        <v>2019</v>
      </c>
      <c r="E41" s="3">
        <v>2023</v>
      </c>
      <c r="F41" s="55">
        <v>17461.71</v>
      </c>
      <c r="G41" s="4">
        <f t="shared" si="35"/>
        <v>3.3</v>
      </c>
      <c r="H41" s="4">
        <f t="shared" si="36"/>
        <v>0</v>
      </c>
      <c r="I41" s="4">
        <f t="shared" si="37"/>
        <v>17461.71</v>
      </c>
      <c r="J41" s="4">
        <f t="shared" si="38"/>
        <v>17461.71</v>
      </c>
      <c r="K41" s="4">
        <f t="shared" si="39"/>
        <v>0</v>
      </c>
      <c r="L41" s="4">
        <f t="shared" si="40"/>
        <v>0</v>
      </c>
      <c r="M41" s="4">
        <f t="shared" si="41"/>
        <v>0</v>
      </c>
      <c r="N41" s="4">
        <v>0</v>
      </c>
      <c r="O41" s="4">
        <v>0</v>
      </c>
      <c r="P41" s="4">
        <f t="shared" si="42"/>
        <v>0</v>
      </c>
      <c r="Q41" s="4">
        <v>0</v>
      </c>
      <c r="R41" s="4"/>
      <c r="S41" s="4"/>
      <c r="T41" s="4"/>
      <c r="U41" s="4">
        <v>0</v>
      </c>
      <c r="V41" s="4">
        <v>0</v>
      </c>
      <c r="W41" s="4">
        <f t="shared" si="12"/>
        <v>0</v>
      </c>
      <c r="X41" s="4">
        <v>0</v>
      </c>
      <c r="Y41" s="4"/>
      <c r="Z41" s="4"/>
      <c r="AA41" s="4"/>
      <c r="AB41" s="4">
        <v>3.3</v>
      </c>
      <c r="AC41" s="4">
        <v>0</v>
      </c>
      <c r="AD41" s="4">
        <f t="shared" si="13"/>
        <v>461.71</v>
      </c>
      <c r="AE41" s="4">
        <v>461.71</v>
      </c>
      <c r="AF41" s="4"/>
      <c r="AG41" s="4"/>
      <c r="AH41" s="4"/>
      <c r="AI41" s="4">
        <v>0</v>
      </c>
      <c r="AJ41" s="4">
        <v>0</v>
      </c>
      <c r="AK41" s="4">
        <f t="shared" si="14"/>
        <v>17000</v>
      </c>
      <c r="AL41" s="4">
        <f>VLOOKUP(C41,'[1]ИП-2020-2025 рабоч '!$I$15:$BG$1560,51,0)</f>
        <v>17000</v>
      </c>
      <c r="AM41" s="4"/>
      <c r="AN41" s="4"/>
      <c r="AO41" s="4"/>
      <c r="AP41" s="4">
        <v>0</v>
      </c>
      <c r="AQ41" s="4">
        <v>0</v>
      </c>
      <c r="AR41" s="4">
        <f t="shared" si="15"/>
        <v>0</v>
      </c>
      <c r="AS41" s="4">
        <f>VLOOKUP(C41,'[1]ИП-2020-2025 рабоч '!$I$15:$BO$1404,59,0)</f>
        <v>0</v>
      </c>
      <c r="AT41" s="4"/>
      <c r="AU41" s="54"/>
      <c r="AV41" s="54"/>
      <c r="AW41" s="38"/>
      <c r="AX41" s="38"/>
      <c r="AY41" s="38"/>
      <c r="AZ41" s="38"/>
      <c r="BA41" s="38"/>
      <c r="BB41" s="38"/>
      <c r="BC41" s="38"/>
      <c r="BD41" s="38"/>
    </row>
    <row r="42" spans="1:56" s="39" customFormat="1" ht="105" customHeight="1" x14ac:dyDescent="0.5">
      <c r="A42" s="2">
        <f t="shared" si="4"/>
        <v>22</v>
      </c>
      <c r="B42" s="65" t="s">
        <v>139</v>
      </c>
      <c r="C42" s="51" t="s">
        <v>140</v>
      </c>
      <c r="D42" s="3">
        <v>2019</v>
      </c>
      <c r="E42" s="3">
        <v>2022</v>
      </c>
      <c r="F42" s="55">
        <v>53468.72</v>
      </c>
      <c r="G42" s="4">
        <f t="shared" si="35"/>
        <v>0</v>
      </c>
      <c r="H42" s="4">
        <f t="shared" si="36"/>
        <v>0</v>
      </c>
      <c r="I42" s="4">
        <f t="shared" si="37"/>
        <v>43828.72</v>
      </c>
      <c r="J42" s="4">
        <f t="shared" si="38"/>
        <v>43828.72</v>
      </c>
      <c r="K42" s="4">
        <f t="shared" si="39"/>
        <v>0</v>
      </c>
      <c r="L42" s="4">
        <f t="shared" si="40"/>
        <v>0</v>
      </c>
      <c r="M42" s="4">
        <f t="shared" si="41"/>
        <v>0</v>
      </c>
      <c r="N42" s="4">
        <v>0</v>
      </c>
      <c r="O42" s="4">
        <v>0</v>
      </c>
      <c r="P42" s="4">
        <f t="shared" si="42"/>
        <v>503.35</v>
      </c>
      <c r="Q42" s="4">
        <v>503.35</v>
      </c>
      <c r="R42" s="4"/>
      <c r="S42" s="4"/>
      <c r="T42" s="4"/>
      <c r="U42" s="4">
        <v>0</v>
      </c>
      <c r="V42" s="4">
        <v>0</v>
      </c>
      <c r="W42" s="4">
        <f t="shared" si="12"/>
        <v>43325.37</v>
      </c>
      <c r="X42" s="4">
        <v>43325.37</v>
      </c>
      <c r="Y42" s="4"/>
      <c r="Z42" s="4"/>
      <c r="AA42" s="4"/>
      <c r="AB42" s="4">
        <v>0</v>
      </c>
      <c r="AC42" s="4">
        <v>0</v>
      </c>
      <c r="AD42" s="4">
        <f t="shared" si="13"/>
        <v>0</v>
      </c>
      <c r="AE42" s="4">
        <v>0</v>
      </c>
      <c r="AF42" s="4"/>
      <c r="AG42" s="4"/>
      <c r="AH42" s="4"/>
      <c r="AI42" s="4">
        <v>0</v>
      </c>
      <c r="AJ42" s="4">
        <v>0</v>
      </c>
      <c r="AK42" s="4">
        <f t="shared" si="14"/>
        <v>0</v>
      </c>
      <c r="AL42" s="4">
        <f>VLOOKUP(C42,'[1]ИП-2020-2025 рабоч '!$I$15:$BG$1560,51,0)</f>
        <v>0</v>
      </c>
      <c r="AM42" s="4"/>
      <c r="AN42" s="4"/>
      <c r="AO42" s="4"/>
      <c r="AP42" s="4">
        <v>0</v>
      </c>
      <c r="AQ42" s="4">
        <v>0</v>
      </c>
      <c r="AR42" s="4">
        <f t="shared" si="15"/>
        <v>0</v>
      </c>
      <c r="AS42" s="4">
        <f>VLOOKUP(C42,'[1]ИП-2020-2025 рабоч '!$I$15:$BO$1404,59,0)</f>
        <v>0</v>
      </c>
      <c r="AT42" s="4"/>
      <c r="AU42" s="54"/>
      <c r="AV42" s="54"/>
      <c r="AW42" s="38"/>
      <c r="AX42" s="38"/>
      <c r="AY42" s="38"/>
      <c r="AZ42" s="38"/>
      <c r="BA42" s="38"/>
      <c r="BB42" s="38"/>
      <c r="BC42" s="38"/>
      <c r="BD42" s="38"/>
    </row>
    <row r="43" spans="1:56" s="39" customFormat="1" ht="141.75" customHeight="1" x14ac:dyDescent="0.5">
      <c r="A43" s="2">
        <f t="shared" si="4"/>
        <v>23</v>
      </c>
      <c r="B43" s="65" t="s">
        <v>141</v>
      </c>
      <c r="C43" s="51" t="s">
        <v>142</v>
      </c>
      <c r="D43" s="3">
        <v>2020</v>
      </c>
      <c r="E43" s="3">
        <v>2024</v>
      </c>
      <c r="F43" s="55">
        <v>33790.39</v>
      </c>
      <c r="G43" s="4">
        <f t="shared" si="35"/>
        <v>1.76</v>
      </c>
      <c r="H43" s="4">
        <f t="shared" si="36"/>
        <v>0</v>
      </c>
      <c r="I43" s="4">
        <f t="shared" si="37"/>
        <v>33790.39</v>
      </c>
      <c r="J43" s="4">
        <f t="shared" si="38"/>
        <v>33790.39</v>
      </c>
      <c r="K43" s="4">
        <f t="shared" si="39"/>
        <v>0</v>
      </c>
      <c r="L43" s="4">
        <f t="shared" si="40"/>
        <v>0</v>
      </c>
      <c r="M43" s="4">
        <f t="shared" si="41"/>
        <v>0</v>
      </c>
      <c r="N43" s="4">
        <v>0</v>
      </c>
      <c r="O43" s="4">
        <v>0</v>
      </c>
      <c r="P43" s="4">
        <f t="shared" si="42"/>
        <v>0</v>
      </c>
      <c r="Q43" s="4">
        <v>0</v>
      </c>
      <c r="R43" s="4"/>
      <c r="S43" s="4"/>
      <c r="T43" s="4"/>
      <c r="U43" s="4">
        <v>0</v>
      </c>
      <c r="V43" s="4">
        <v>0</v>
      </c>
      <c r="W43" s="4">
        <f t="shared" si="12"/>
        <v>0</v>
      </c>
      <c r="X43" s="4">
        <v>0</v>
      </c>
      <c r="Y43" s="4"/>
      <c r="Z43" s="4"/>
      <c r="AA43" s="4"/>
      <c r="AB43" s="4">
        <v>0</v>
      </c>
      <c r="AC43" s="4">
        <v>0</v>
      </c>
      <c r="AD43" s="4">
        <f t="shared" si="13"/>
        <v>0</v>
      </c>
      <c r="AE43" s="4">
        <v>0</v>
      </c>
      <c r="AF43" s="4"/>
      <c r="AG43" s="4"/>
      <c r="AH43" s="4"/>
      <c r="AI43" s="4">
        <v>1.76</v>
      </c>
      <c r="AJ43" s="4">
        <v>0</v>
      </c>
      <c r="AK43" s="4">
        <f t="shared" si="14"/>
        <v>33790.39</v>
      </c>
      <c r="AL43" s="4">
        <f>VLOOKUP(C43,'[1]ИП-2020-2025 рабоч '!$I$15:$BG$1560,51,0)</f>
        <v>33790.39</v>
      </c>
      <c r="AM43" s="4"/>
      <c r="AN43" s="4"/>
      <c r="AO43" s="4"/>
      <c r="AP43" s="4">
        <v>0</v>
      </c>
      <c r="AQ43" s="4">
        <v>0</v>
      </c>
      <c r="AR43" s="4">
        <f t="shared" si="15"/>
        <v>0</v>
      </c>
      <c r="AS43" s="4">
        <f>VLOOKUP(C43,'[1]ИП-2020-2025 рабоч '!$I$15:$BO$1404,59,0)</f>
        <v>0</v>
      </c>
      <c r="AT43" s="4"/>
      <c r="AU43" s="54"/>
      <c r="AV43" s="54"/>
      <c r="AW43" s="38"/>
      <c r="AX43" s="38"/>
      <c r="AY43" s="38"/>
      <c r="AZ43" s="38"/>
      <c r="BA43" s="38"/>
      <c r="BB43" s="38"/>
      <c r="BC43" s="38"/>
      <c r="BD43" s="38"/>
    </row>
    <row r="44" spans="1:56" s="39" customFormat="1" ht="81.75" customHeight="1" x14ac:dyDescent="0.5">
      <c r="A44" s="2">
        <f t="shared" si="4"/>
        <v>24</v>
      </c>
      <c r="B44" s="65" t="s">
        <v>143</v>
      </c>
      <c r="C44" s="51" t="s">
        <v>144</v>
      </c>
      <c r="D44" s="3">
        <v>2020</v>
      </c>
      <c r="E44" s="3">
        <v>2021</v>
      </c>
      <c r="F44" s="55">
        <v>5960.67</v>
      </c>
      <c r="G44" s="4">
        <f t="shared" si="35"/>
        <v>0.30000000000000004</v>
      </c>
      <c r="H44" s="4">
        <f t="shared" si="36"/>
        <v>0</v>
      </c>
      <c r="I44" s="4">
        <f t="shared" si="37"/>
        <v>5000</v>
      </c>
      <c r="J44" s="4">
        <f t="shared" si="38"/>
        <v>5000</v>
      </c>
      <c r="K44" s="4">
        <f t="shared" si="39"/>
        <v>0</v>
      </c>
      <c r="L44" s="4">
        <f t="shared" si="40"/>
        <v>0</v>
      </c>
      <c r="M44" s="4">
        <f t="shared" si="41"/>
        <v>0</v>
      </c>
      <c r="N44" s="4">
        <v>0.30000000000000004</v>
      </c>
      <c r="O44" s="4">
        <v>0</v>
      </c>
      <c r="P44" s="4">
        <f t="shared" si="42"/>
        <v>300</v>
      </c>
      <c r="Q44" s="4">
        <v>300</v>
      </c>
      <c r="R44" s="4"/>
      <c r="S44" s="4"/>
      <c r="T44" s="4"/>
      <c r="U44" s="4">
        <v>0</v>
      </c>
      <c r="V44" s="4">
        <v>0</v>
      </c>
      <c r="W44" s="4">
        <f t="shared" si="12"/>
        <v>4700</v>
      </c>
      <c r="X44" s="4">
        <v>4700</v>
      </c>
      <c r="Y44" s="4"/>
      <c r="Z44" s="4"/>
      <c r="AA44" s="4"/>
      <c r="AB44" s="4">
        <v>0</v>
      </c>
      <c r="AC44" s="4">
        <v>0</v>
      </c>
      <c r="AD44" s="4">
        <f t="shared" si="13"/>
        <v>0</v>
      </c>
      <c r="AE44" s="4">
        <v>0</v>
      </c>
      <c r="AF44" s="4"/>
      <c r="AG44" s="4"/>
      <c r="AH44" s="4"/>
      <c r="AI44" s="4">
        <v>0</v>
      </c>
      <c r="AJ44" s="4">
        <v>0</v>
      </c>
      <c r="AK44" s="4">
        <f t="shared" si="14"/>
        <v>0</v>
      </c>
      <c r="AL44" s="4">
        <f>VLOOKUP(C44,'[1]ИП-2020-2025 рабоч '!$I$15:$BG$1560,51,0)</f>
        <v>0</v>
      </c>
      <c r="AM44" s="4"/>
      <c r="AN44" s="4"/>
      <c r="AO44" s="4"/>
      <c r="AP44" s="4">
        <v>0</v>
      </c>
      <c r="AQ44" s="4">
        <v>0</v>
      </c>
      <c r="AR44" s="4">
        <f t="shared" si="15"/>
        <v>0</v>
      </c>
      <c r="AS44" s="4">
        <f>VLOOKUP(C44,'[1]ИП-2020-2025 рабоч '!$I$15:$BO$1404,59,0)</f>
        <v>0</v>
      </c>
      <c r="AT44" s="4"/>
      <c r="AU44" s="54"/>
      <c r="AV44" s="54"/>
      <c r="AW44" s="38"/>
      <c r="AX44" s="38"/>
      <c r="AY44" s="38"/>
      <c r="AZ44" s="38"/>
      <c r="BA44" s="38"/>
      <c r="BB44" s="38"/>
      <c r="BC44" s="38"/>
      <c r="BD44" s="38"/>
    </row>
    <row r="45" spans="1:56" s="39" customFormat="1" ht="45" customHeight="1" x14ac:dyDescent="0.5">
      <c r="A45" s="2"/>
      <c r="B45" s="20" t="s">
        <v>162</v>
      </c>
      <c r="C45" s="23"/>
      <c r="D45" s="3"/>
      <c r="E45" s="28"/>
      <c r="F45" s="26">
        <f t="shared" ref="F45:AV45" si="43">SUM(F46:F48)</f>
        <v>47825.8</v>
      </c>
      <c r="G45" s="26">
        <f t="shared" si="43"/>
        <v>0</v>
      </c>
      <c r="H45" s="26">
        <f t="shared" si="43"/>
        <v>1.26</v>
      </c>
      <c r="I45" s="26">
        <f t="shared" si="43"/>
        <v>16623.02</v>
      </c>
      <c r="J45" s="26">
        <f t="shared" si="43"/>
        <v>16623.02</v>
      </c>
      <c r="K45" s="26">
        <f t="shared" si="43"/>
        <v>0</v>
      </c>
      <c r="L45" s="26">
        <f t="shared" si="43"/>
        <v>0</v>
      </c>
      <c r="M45" s="26">
        <f t="shared" si="43"/>
        <v>0</v>
      </c>
      <c r="N45" s="26">
        <f t="shared" si="43"/>
        <v>0</v>
      </c>
      <c r="O45" s="26">
        <f t="shared" si="43"/>
        <v>1.26</v>
      </c>
      <c r="P45" s="26">
        <f t="shared" si="43"/>
        <v>16623.02</v>
      </c>
      <c r="Q45" s="26">
        <f t="shared" si="43"/>
        <v>16623.02</v>
      </c>
      <c r="R45" s="26">
        <f t="shared" si="43"/>
        <v>0</v>
      </c>
      <c r="S45" s="26">
        <f t="shared" si="43"/>
        <v>0</v>
      </c>
      <c r="T45" s="26">
        <f t="shared" si="43"/>
        <v>0</v>
      </c>
      <c r="U45" s="26">
        <f t="shared" si="43"/>
        <v>0</v>
      </c>
      <c r="V45" s="26">
        <f t="shared" si="43"/>
        <v>0</v>
      </c>
      <c r="W45" s="26">
        <f t="shared" si="43"/>
        <v>0</v>
      </c>
      <c r="X45" s="26">
        <f t="shared" si="43"/>
        <v>0</v>
      </c>
      <c r="Y45" s="26">
        <f t="shared" si="43"/>
        <v>0</v>
      </c>
      <c r="Z45" s="26">
        <f t="shared" si="43"/>
        <v>0</v>
      </c>
      <c r="AA45" s="26">
        <f t="shared" si="43"/>
        <v>0</v>
      </c>
      <c r="AB45" s="26">
        <f t="shared" si="43"/>
        <v>0</v>
      </c>
      <c r="AC45" s="26">
        <f t="shared" si="43"/>
        <v>0</v>
      </c>
      <c r="AD45" s="26">
        <f t="shared" si="43"/>
        <v>0</v>
      </c>
      <c r="AE45" s="26">
        <f t="shared" si="43"/>
        <v>0</v>
      </c>
      <c r="AF45" s="26">
        <f t="shared" si="43"/>
        <v>0</v>
      </c>
      <c r="AG45" s="26">
        <f t="shared" si="43"/>
        <v>0</v>
      </c>
      <c r="AH45" s="26">
        <f t="shared" si="43"/>
        <v>0</v>
      </c>
      <c r="AI45" s="26">
        <f t="shared" si="43"/>
        <v>0</v>
      </c>
      <c r="AJ45" s="26">
        <f t="shared" si="43"/>
        <v>0</v>
      </c>
      <c r="AK45" s="26">
        <f t="shared" si="43"/>
        <v>0</v>
      </c>
      <c r="AL45" s="26">
        <f t="shared" si="43"/>
        <v>0</v>
      </c>
      <c r="AM45" s="26">
        <f t="shared" si="43"/>
        <v>0</v>
      </c>
      <c r="AN45" s="26">
        <f t="shared" si="43"/>
        <v>0</v>
      </c>
      <c r="AO45" s="26">
        <f t="shared" si="43"/>
        <v>0</v>
      </c>
      <c r="AP45" s="26">
        <f t="shared" si="43"/>
        <v>0</v>
      </c>
      <c r="AQ45" s="26">
        <f t="shared" si="43"/>
        <v>0</v>
      </c>
      <c r="AR45" s="26">
        <f t="shared" si="43"/>
        <v>0</v>
      </c>
      <c r="AS45" s="26">
        <f t="shared" si="43"/>
        <v>0</v>
      </c>
      <c r="AT45" s="26">
        <f t="shared" si="43"/>
        <v>0</v>
      </c>
      <c r="AU45" s="26">
        <f t="shared" si="43"/>
        <v>0</v>
      </c>
      <c r="AV45" s="26">
        <f t="shared" si="43"/>
        <v>0</v>
      </c>
    </row>
    <row r="46" spans="1:56" s="39" customFormat="1" ht="37.5" customHeight="1" x14ac:dyDescent="0.5">
      <c r="A46" s="2">
        <f t="shared" si="4"/>
        <v>25</v>
      </c>
      <c r="B46" s="59" t="s">
        <v>163</v>
      </c>
      <c r="C46" s="51" t="s">
        <v>164</v>
      </c>
      <c r="D46" s="3">
        <v>2014</v>
      </c>
      <c r="E46" s="3">
        <v>2020</v>
      </c>
      <c r="F46" s="55">
        <v>23090.89</v>
      </c>
      <c r="G46" s="4">
        <f t="shared" ref="G46:G48" si="44">N46+U46+AB46+AI46+AP46</f>
        <v>0</v>
      </c>
      <c r="H46" s="4">
        <f t="shared" ref="H46:H48" si="45">O46+V46+AC46+AJ46+AQ46</f>
        <v>0</v>
      </c>
      <c r="I46" s="4">
        <f t="shared" ref="I46:I48" si="46">P46+W46+AD46+AK46+AR46</f>
        <v>16000</v>
      </c>
      <c r="J46" s="4">
        <f t="shared" ref="J46:J48" si="47">Q46+X46+AE46+AL46+AS46</f>
        <v>16000</v>
      </c>
      <c r="K46" s="4">
        <f t="shared" ref="K46:K48" si="48">R46+Y46+AF46+AM46+AT46</f>
        <v>0</v>
      </c>
      <c r="L46" s="4">
        <f t="shared" ref="L46:L48" si="49">S46+Z46+AG46+AN46+AU46</f>
        <v>0</v>
      </c>
      <c r="M46" s="4">
        <f t="shared" ref="M46:M48" si="50">T46+AA46+AH46+AO46+AV46</f>
        <v>0</v>
      </c>
      <c r="N46" s="4">
        <v>0</v>
      </c>
      <c r="O46" s="4">
        <v>0</v>
      </c>
      <c r="P46" s="4">
        <f t="shared" ref="P46:P48" si="51">Q46+R46+S46</f>
        <v>16000</v>
      </c>
      <c r="Q46" s="4">
        <v>16000</v>
      </c>
      <c r="R46" s="4"/>
      <c r="S46" s="4"/>
      <c r="T46" s="4"/>
      <c r="U46" s="4">
        <v>0</v>
      </c>
      <c r="V46" s="4">
        <v>0</v>
      </c>
      <c r="W46" s="4">
        <f t="shared" si="12"/>
        <v>0</v>
      </c>
      <c r="X46" s="4">
        <v>0</v>
      </c>
      <c r="Y46" s="4"/>
      <c r="Z46" s="4"/>
      <c r="AA46" s="4"/>
      <c r="AB46" s="4">
        <v>0</v>
      </c>
      <c r="AC46" s="4">
        <v>0</v>
      </c>
      <c r="AD46" s="4">
        <f t="shared" si="13"/>
        <v>0</v>
      </c>
      <c r="AE46" s="4">
        <v>0</v>
      </c>
      <c r="AF46" s="4"/>
      <c r="AG46" s="4"/>
      <c r="AH46" s="4"/>
      <c r="AI46" s="4">
        <v>0</v>
      </c>
      <c r="AJ46" s="4">
        <v>0</v>
      </c>
      <c r="AK46" s="4">
        <f t="shared" si="14"/>
        <v>0</v>
      </c>
      <c r="AL46" s="4">
        <f>VLOOKUP(C46,'[1]ИП-2020-2025 рабоч '!$I$15:$BG$1560,51,0)</f>
        <v>0</v>
      </c>
      <c r="AM46" s="4"/>
      <c r="AN46" s="4"/>
      <c r="AO46" s="4"/>
      <c r="AP46" s="4">
        <v>0</v>
      </c>
      <c r="AQ46" s="4">
        <v>0</v>
      </c>
      <c r="AR46" s="4">
        <f t="shared" si="15"/>
        <v>0</v>
      </c>
      <c r="AS46" s="4">
        <f>VLOOKUP(C46,'[1]ИП-2020-2025 рабоч '!$I$15:$BO$1404,59,0)</f>
        <v>0</v>
      </c>
      <c r="AT46" s="4"/>
      <c r="AU46" s="54"/>
      <c r="AV46" s="54"/>
      <c r="AW46" s="38"/>
      <c r="AX46" s="38"/>
      <c r="AY46" s="38"/>
      <c r="AZ46" s="38"/>
      <c r="BA46" s="38"/>
      <c r="BB46" s="38"/>
      <c r="BC46" s="38"/>
      <c r="BD46" s="38"/>
    </row>
    <row r="47" spans="1:56" s="39" customFormat="1" ht="102" customHeight="1" x14ac:dyDescent="0.5">
      <c r="A47" s="2">
        <f t="shared" si="4"/>
        <v>26</v>
      </c>
      <c r="B47" s="59" t="s">
        <v>165</v>
      </c>
      <c r="C47" s="51" t="s">
        <v>166</v>
      </c>
      <c r="D47" s="3">
        <v>2018</v>
      </c>
      <c r="E47" s="3">
        <v>2021</v>
      </c>
      <c r="F47" s="55">
        <v>1648.83</v>
      </c>
      <c r="G47" s="4">
        <f t="shared" si="44"/>
        <v>0</v>
      </c>
      <c r="H47" s="4">
        <f t="shared" si="45"/>
        <v>1.26</v>
      </c>
      <c r="I47" s="4">
        <f t="shared" si="46"/>
        <v>328.13</v>
      </c>
      <c r="J47" s="4">
        <f t="shared" si="47"/>
        <v>328.13</v>
      </c>
      <c r="K47" s="4">
        <f t="shared" si="48"/>
        <v>0</v>
      </c>
      <c r="L47" s="4">
        <f t="shared" si="49"/>
        <v>0</v>
      </c>
      <c r="M47" s="4">
        <f t="shared" si="50"/>
        <v>0</v>
      </c>
      <c r="N47" s="4">
        <v>0</v>
      </c>
      <c r="O47" s="4">
        <v>1.26</v>
      </c>
      <c r="P47" s="4">
        <f t="shared" si="51"/>
        <v>328.13</v>
      </c>
      <c r="Q47" s="4">
        <v>328.13</v>
      </c>
      <c r="R47" s="4"/>
      <c r="S47" s="4"/>
      <c r="T47" s="4"/>
      <c r="U47" s="4">
        <v>0</v>
      </c>
      <c r="V47" s="4">
        <v>0</v>
      </c>
      <c r="W47" s="4">
        <f t="shared" si="12"/>
        <v>0</v>
      </c>
      <c r="X47" s="4">
        <v>0</v>
      </c>
      <c r="Y47" s="4"/>
      <c r="Z47" s="4"/>
      <c r="AA47" s="4"/>
      <c r="AB47" s="4">
        <v>0</v>
      </c>
      <c r="AC47" s="4">
        <v>0</v>
      </c>
      <c r="AD47" s="4">
        <f t="shared" si="13"/>
        <v>0</v>
      </c>
      <c r="AE47" s="4">
        <v>0</v>
      </c>
      <c r="AF47" s="4"/>
      <c r="AG47" s="4"/>
      <c r="AH47" s="4"/>
      <c r="AI47" s="4">
        <v>0</v>
      </c>
      <c r="AJ47" s="4">
        <v>0</v>
      </c>
      <c r="AK47" s="4">
        <f t="shared" si="14"/>
        <v>0</v>
      </c>
      <c r="AL47" s="4">
        <f>VLOOKUP(C47,'[1]ИП-2020-2025 рабоч '!$I$15:$BG$1560,51,0)</f>
        <v>0</v>
      </c>
      <c r="AM47" s="4"/>
      <c r="AN47" s="4"/>
      <c r="AO47" s="4"/>
      <c r="AP47" s="4">
        <v>0</v>
      </c>
      <c r="AQ47" s="4">
        <v>0</v>
      </c>
      <c r="AR47" s="4">
        <f t="shared" si="15"/>
        <v>0</v>
      </c>
      <c r="AS47" s="4">
        <f>VLOOKUP(C47,'[1]ИП-2020-2025 рабоч '!$I$15:$BO$1404,59,0)</f>
        <v>0</v>
      </c>
      <c r="AT47" s="4"/>
      <c r="AU47" s="54"/>
      <c r="AV47" s="54"/>
      <c r="AW47" s="38"/>
      <c r="AX47" s="38"/>
      <c r="AY47" s="38"/>
      <c r="AZ47" s="38"/>
      <c r="BA47" s="38"/>
      <c r="BB47" s="38"/>
      <c r="BC47" s="38"/>
      <c r="BD47" s="38"/>
    </row>
    <row r="48" spans="1:56" s="39" customFormat="1" ht="99.75" x14ac:dyDescent="0.5">
      <c r="A48" s="2">
        <f t="shared" si="4"/>
        <v>27</v>
      </c>
      <c r="B48" s="59" t="s">
        <v>167</v>
      </c>
      <c r="C48" s="51" t="s">
        <v>168</v>
      </c>
      <c r="D48" s="3">
        <v>2011</v>
      </c>
      <c r="E48" s="3">
        <v>2020</v>
      </c>
      <c r="F48" s="55">
        <v>23086.080000000002</v>
      </c>
      <c r="G48" s="4">
        <f t="shared" si="44"/>
        <v>0</v>
      </c>
      <c r="H48" s="4">
        <f t="shared" si="45"/>
        <v>0</v>
      </c>
      <c r="I48" s="4">
        <f t="shared" si="46"/>
        <v>294.89</v>
      </c>
      <c r="J48" s="4">
        <f t="shared" si="47"/>
        <v>294.89</v>
      </c>
      <c r="K48" s="4">
        <f t="shared" si="48"/>
        <v>0</v>
      </c>
      <c r="L48" s="4">
        <f t="shared" si="49"/>
        <v>0</v>
      </c>
      <c r="M48" s="4">
        <f t="shared" si="50"/>
        <v>0</v>
      </c>
      <c r="N48" s="4">
        <v>0</v>
      </c>
      <c r="O48" s="4">
        <v>0</v>
      </c>
      <c r="P48" s="4">
        <f t="shared" si="51"/>
        <v>294.89</v>
      </c>
      <c r="Q48" s="4">
        <v>294.89</v>
      </c>
      <c r="R48" s="4"/>
      <c r="S48" s="4"/>
      <c r="T48" s="4"/>
      <c r="U48" s="4">
        <v>0</v>
      </c>
      <c r="V48" s="4">
        <v>0</v>
      </c>
      <c r="W48" s="4">
        <f t="shared" si="12"/>
        <v>0</v>
      </c>
      <c r="X48" s="4">
        <v>0</v>
      </c>
      <c r="Y48" s="4"/>
      <c r="Z48" s="4"/>
      <c r="AA48" s="4"/>
      <c r="AB48" s="4">
        <v>0</v>
      </c>
      <c r="AC48" s="4">
        <v>0</v>
      </c>
      <c r="AD48" s="4">
        <f t="shared" si="13"/>
        <v>0</v>
      </c>
      <c r="AE48" s="4">
        <v>0</v>
      </c>
      <c r="AF48" s="4"/>
      <c r="AG48" s="4"/>
      <c r="AH48" s="4"/>
      <c r="AI48" s="4">
        <v>0</v>
      </c>
      <c r="AJ48" s="4">
        <v>0</v>
      </c>
      <c r="AK48" s="4">
        <f t="shared" si="14"/>
        <v>0</v>
      </c>
      <c r="AL48" s="4">
        <f>VLOOKUP(C48,'[1]ИП-2020-2025 рабоч '!$I$15:$BG$1560,51,0)</f>
        <v>0</v>
      </c>
      <c r="AM48" s="4"/>
      <c r="AN48" s="4"/>
      <c r="AO48" s="4"/>
      <c r="AP48" s="4">
        <v>0</v>
      </c>
      <c r="AQ48" s="4">
        <v>0</v>
      </c>
      <c r="AR48" s="4">
        <f t="shared" si="15"/>
        <v>0</v>
      </c>
      <c r="AS48" s="4">
        <f>VLOOKUP(C48,'[1]ИП-2020-2025 рабоч '!$I$15:$BO$1404,59,0)</f>
        <v>0</v>
      </c>
      <c r="AT48" s="4"/>
      <c r="AU48" s="54"/>
      <c r="AV48" s="54"/>
      <c r="AW48" s="38"/>
      <c r="AX48" s="38"/>
      <c r="AY48" s="38"/>
      <c r="AZ48" s="38"/>
      <c r="BA48" s="38"/>
      <c r="BB48" s="38"/>
      <c r="BC48" s="38"/>
      <c r="BD48" s="38"/>
    </row>
    <row r="49" spans="1:56" s="39" customFormat="1" ht="41.25" customHeight="1" x14ac:dyDescent="0.5">
      <c r="A49" s="2"/>
      <c r="B49" s="20" t="s">
        <v>175</v>
      </c>
      <c r="C49" s="23"/>
      <c r="D49" s="3"/>
      <c r="E49" s="28"/>
      <c r="F49" s="26">
        <f t="shared" ref="F49:AV49" si="52">SUM(F50:F57)</f>
        <v>97848.409999999989</v>
      </c>
      <c r="G49" s="26">
        <f t="shared" si="52"/>
        <v>8.92</v>
      </c>
      <c r="H49" s="26">
        <f t="shared" si="52"/>
        <v>2</v>
      </c>
      <c r="I49" s="26">
        <f t="shared" si="52"/>
        <v>36828.400000000001</v>
      </c>
      <c r="J49" s="26">
        <f t="shared" si="52"/>
        <v>36828.400000000001</v>
      </c>
      <c r="K49" s="26">
        <f t="shared" si="52"/>
        <v>0</v>
      </c>
      <c r="L49" s="26">
        <f t="shared" si="52"/>
        <v>0</v>
      </c>
      <c r="M49" s="26">
        <f t="shared" si="52"/>
        <v>0</v>
      </c>
      <c r="N49" s="26">
        <f t="shared" si="52"/>
        <v>0</v>
      </c>
      <c r="O49" s="26">
        <f t="shared" si="52"/>
        <v>0</v>
      </c>
      <c r="P49" s="26">
        <f t="shared" si="52"/>
        <v>0</v>
      </c>
      <c r="Q49" s="26">
        <f t="shared" si="52"/>
        <v>0</v>
      </c>
      <c r="R49" s="26">
        <f t="shared" si="52"/>
        <v>0</v>
      </c>
      <c r="S49" s="26">
        <f t="shared" si="52"/>
        <v>0</v>
      </c>
      <c r="T49" s="26">
        <f t="shared" si="52"/>
        <v>0</v>
      </c>
      <c r="U49" s="26">
        <f t="shared" si="52"/>
        <v>0</v>
      </c>
      <c r="V49" s="26">
        <f t="shared" si="52"/>
        <v>2</v>
      </c>
      <c r="W49" s="26">
        <f t="shared" si="52"/>
        <v>13164.26</v>
      </c>
      <c r="X49" s="26">
        <f t="shared" si="52"/>
        <v>13164.26</v>
      </c>
      <c r="Y49" s="26">
        <f t="shared" si="52"/>
        <v>0</v>
      </c>
      <c r="Z49" s="26">
        <f t="shared" si="52"/>
        <v>0</v>
      </c>
      <c r="AA49" s="26">
        <f t="shared" si="52"/>
        <v>0</v>
      </c>
      <c r="AB49" s="26">
        <f t="shared" si="52"/>
        <v>0</v>
      </c>
      <c r="AC49" s="26">
        <f t="shared" si="52"/>
        <v>0</v>
      </c>
      <c r="AD49" s="26">
        <f t="shared" si="52"/>
        <v>7279.52</v>
      </c>
      <c r="AE49" s="26">
        <f t="shared" si="52"/>
        <v>7279.52</v>
      </c>
      <c r="AF49" s="26">
        <f t="shared" si="52"/>
        <v>0</v>
      </c>
      <c r="AG49" s="26">
        <f t="shared" si="52"/>
        <v>0</v>
      </c>
      <c r="AH49" s="26">
        <f t="shared" si="52"/>
        <v>0</v>
      </c>
      <c r="AI49" s="26">
        <f t="shared" si="52"/>
        <v>8.92</v>
      </c>
      <c r="AJ49" s="26">
        <f t="shared" si="52"/>
        <v>0</v>
      </c>
      <c r="AK49" s="26">
        <f t="shared" si="52"/>
        <v>16384.62</v>
      </c>
      <c r="AL49" s="26">
        <f t="shared" si="52"/>
        <v>16384.62</v>
      </c>
      <c r="AM49" s="26">
        <f t="shared" si="52"/>
        <v>0</v>
      </c>
      <c r="AN49" s="26">
        <f t="shared" si="52"/>
        <v>0</v>
      </c>
      <c r="AO49" s="26">
        <f t="shared" si="52"/>
        <v>0</v>
      </c>
      <c r="AP49" s="26">
        <f t="shared" si="52"/>
        <v>0</v>
      </c>
      <c r="AQ49" s="26">
        <f t="shared" si="52"/>
        <v>0</v>
      </c>
      <c r="AR49" s="26">
        <f t="shared" si="52"/>
        <v>0</v>
      </c>
      <c r="AS49" s="26">
        <f t="shared" si="52"/>
        <v>0</v>
      </c>
      <c r="AT49" s="26">
        <f t="shared" si="52"/>
        <v>0</v>
      </c>
      <c r="AU49" s="26">
        <f t="shared" si="52"/>
        <v>0</v>
      </c>
      <c r="AV49" s="26">
        <f t="shared" si="52"/>
        <v>0</v>
      </c>
    </row>
    <row r="50" spans="1:56" s="39" customFormat="1" ht="66.75" x14ac:dyDescent="0.5">
      <c r="A50" s="2">
        <f t="shared" si="4"/>
        <v>28</v>
      </c>
      <c r="B50" s="59" t="s">
        <v>178</v>
      </c>
      <c r="C50" s="51" t="s">
        <v>179</v>
      </c>
      <c r="D50" s="3">
        <v>2012</v>
      </c>
      <c r="E50" s="3">
        <v>2022</v>
      </c>
      <c r="F50" s="55">
        <v>13184.27</v>
      </c>
      <c r="G50" s="4">
        <f t="shared" ref="G50:G57" si="53">N50+U50+AB50+AI50+AP50</f>
        <v>0</v>
      </c>
      <c r="H50" s="4">
        <f t="shared" ref="H50:H57" si="54">O50+V50+AC50+AJ50+AQ50</f>
        <v>2</v>
      </c>
      <c r="I50" s="4">
        <f t="shared" ref="I50:I57" si="55">P50+W50+AD50+AK50+AR50</f>
        <v>13164.26</v>
      </c>
      <c r="J50" s="4">
        <f t="shared" ref="J50:J57" si="56">Q50+X50+AE50+AL50+AS50</f>
        <v>13164.26</v>
      </c>
      <c r="K50" s="4">
        <f t="shared" ref="K50:K57" si="57">R50+Y50+AF50+AM50+AT50</f>
        <v>0</v>
      </c>
      <c r="L50" s="4">
        <f t="shared" ref="L50:L57" si="58">S50+Z50+AG50+AN50+AU50</f>
        <v>0</v>
      </c>
      <c r="M50" s="4">
        <f t="shared" ref="M50:M57" si="59">T50+AA50+AH50+AO50+AV50</f>
        <v>0</v>
      </c>
      <c r="N50" s="4">
        <v>0</v>
      </c>
      <c r="O50" s="4">
        <v>0</v>
      </c>
      <c r="P50" s="4">
        <f t="shared" ref="P50:P57" si="60">Q50+R50+S50</f>
        <v>0</v>
      </c>
      <c r="Q50" s="4">
        <v>0</v>
      </c>
      <c r="R50" s="4"/>
      <c r="S50" s="4"/>
      <c r="T50" s="4"/>
      <c r="U50" s="4">
        <v>0</v>
      </c>
      <c r="V50" s="4">
        <v>2</v>
      </c>
      <c r="W50" s="4">
        <f t="shared" si="12"/>
        <v>13164.26</v>
      </c>
      <c r="X50" s="4">
        <v>13164.26</v>
      </c>
      <c r="Y50" s="4"/>
      <c r="Z50" s="4"/>
      <c r="AA50" s="4"/>
      <c r="AB50" s="4">
        <v>0</v>
      </c>
      <c r="AC50" s="4">
        <v>0</v>
      </c>
      <c r="AD50" s="4">
        <f t="shared" si="13"/>
        <v>0</v>
      </c>
      <c r="AE50" s="4">
        <v>0</v>
      </c>
      <c r="AF50" s="4"/>
      <c r="AG50" s="4"/>
      <c r="AH50" s="4"/>
      <c r="AI50" s="4">
        <v>0</v>
      </c>
      <c r="AJ50" s="4">
        <v>0</v>
      </c>
      <c r="AK50" s="4">
        <f t="shared" si="14"/>
        <v>0</v>
      </c>
      <c r="AL50" s="4">
        <f>VLOOKUP(C50,'[1]ИП-2020-2025 рабоч '!$I$15:$BG$1560,51,0)</f>
        <v>0</v>
      </c>
      <c r="AM50" s="4"/>
      <c r="AN50" s="4"/>
      <c r="AO50" s="4"/>
      <c r="AP50" s="4">
        <v>0</v>
      </c>
      <c r="AQ50" s="4">
        <v>0</v>
      </c>
      <c r="AR50" s="4">
        <f t="shared" si="15"/>
        <v>0</v>
      </c>
      <c r="AS50" s="4">
        <f>VLOOKUP(C50,'[1]ИП-2020-2025 рабоч '!$I$15:$BO$1404,59,0)</f>
        <v>0</v>
      </c>
      <c r="AT50" s="4"/>
      <c r="AU50" s="54"/>
      <c r="AV50" s="54"/>
      <c r="AW50" s="38"/>
      <c r="AX50" s="38"/>
      <c r="AY50" s="38"/>
      <c r="AZ50" s="38"/>
      <c r="BA50" s="38"/>
      <c r="BB50" s="38"/>
      <c r="BC50" s="38"/>
      <c r="BD50" s="38"/>
    </row>
    <row r="51" spans="1:56" s="39" customFormat="1" ht="99.75" x14ac:dyDescent="0.5">
      <c r="A51" s="2">
        <f t="shared" si="4"/>
        <v>29</v>
      </c>
      <c r="B51" s="59" t="s">
        <v>180</v>
      </c>
      <c r="C51" s="51" t="s">
        <v>181</v>
      </c>
      <c r="D51" s="3">
        <v>2022</v>
      </c>
      <c r="E51" s="3">
        <v>2024</v>
      </c>
      <c r="F51" s="55">
        <v>7729.15</v>
      </c>
      <c r="G51" s="4">
        <f t="shared" si="53"/>
        <v>2.77</v>
      </c>
      <c r="H51" s="4">
        <f t="shared" si="54"/>
        <v>0</v>
      </c>
      <c r="I51" s="4">
        <f t="shared" si="55"/>
        <v>7729.15</v>
      </c>
      <c r="J51" s="4">
        <f t="shared" si="56"/>
        <v>7729.15</v>
      </c>
      <c r="K51" s="4">
        <f t="shared" si="57"/>
        <v>0</v>
      </c>
      <c r="L51" s="4">
        <f t="shared" si="58"/>
        <v>0</v>
      </c>
      <c r="M51" s="4">
        <f t="shared" si="59"/>
        <v>0</v>
      </c>
      <c r="N51" s="4">
        <v>0</v>
      </c>
      <c r="O51" s="4">
        <v>0</v>
      </c>
      <c r="P51" s="4">
        <f t="shared" si="60"/>
        <v>0</v>
      </c>
      <c r="Q51" s="4">
        <v>0</v>
      </c>
      <c r="R51" s="4"/>
      <c r="S51" s="4"/>
      <c r="T51" s="4"/>
      <c r="U51" s="4">
        <v>0</v>
      </c>
      <c r="V51" s="4">
        <v>0</v>
      </c>
      <c r="W51" s="4">
        <f t="shared" si="12"/>
        <v>0</v>
      </c>
      <c r="X51" s="4">
        <v>0</v>
      </c>
      <c r="Y51" s="4"/>
      <c r="Z51" s="4"/>
      <c r="AA51" s="4"/>
      <c r="AB51" s="4">
        <v>0</v>
      </c>
      <c r="AC51" s="4">
        <v>0</v>
      </c>
      <c r="AD51" s="4">
        <f t="shared" si="13"/>
        <v>344.53</v>
      </c>
      <c r="AE51" s="4">
        <v>344.53</v>
      </c>
      <c r="AF51" s="4"/>
      <c r="AG51" s="4"/>
      <c r="AH51" s="4"/>
      <c r="AI51" s="4">
        <v>2.77</v>
      </c>
      <c r="AJ51" s="4">
        <v>0</v>
      </c>
      <c r="AK51" s="4">
        <f t="shared" si="14"/>
        <v>7384.62</v>
      </c>
      <c r="AL51" s="4">
        <f>VLOOKUP(C51,'[1]ИП-2020-2025 рабоч '!$I$15:$BG$1560,51,0)</f>
        <v>7384.62</v>
      </c>
      <c r="AM51" s="4"/>
      <c r="AN51" s="4"/>
      <c r="AO51" s="4"/>
      <c r="AP51" s="4">
        <v>0</v>
      </c>
      <c r="AQ51" s="4">
        <v>0</v>
      </c>
      <c r="AR51" s="4">
        <f t="shared" si="15"/>
        <v>0</v>
      </c>
      <c r="AS51" s="4">
        <f>VLOOKUP(C51,'[1]ИП-2020-2025 рабоч '!$I$15:$BO$1404,59,0)</f>
        <v>0</v>
      </c>
      <c r="AT51" s="4"/>
      <c r="AU51" s="54"/>
      <c r="AV51" s="54"/>
      <c r="AW51" s="38"/>
      <c r="AX51" s="38"/>
      <c r="AY51" s="38"/>
      <c r="AZ51" s="38"/>
      <c r="BA51" s="38"/>
      <c r="BB51" s="38"/>
      <c r="BC51" s="38"/>
      <c r="BD51" s="38"/>
    </row>
    <row r="52" spans="1:56" s="39" customFormat="1" ht="66.75" x14ac:dyDescent="0.5">
      <c r="A52" s="2">
        <f t="shared" si="4"/>
        <v>30</v>
      </c>
      <c r="B52" s="59" t="s">
        <v>182</v>
      </c>
      <c r="C52" s="51" t="s">
        <v>183</v>
      </c>
      <c r="D52" s="3">
        <v>2016</v>
      </c>
      <c r="E52" s="3">
        <v>2024</v>
      </c>
      <c r="F52" s="55">
        <v>4340.01</v>
      </c>
      <c r="G52" s="4">
        <f t="shared" si="53"/>
        <v>0.97</v>
      </c>
      <c r="H52" s="4">
        <f t="shared" si="54"/>
        <v>0</v>
      </c>
      <c r="I52" s="4">
        <f t="shared" si="55"/>
        <v>4340.01</v>
      </c>
      <c r="J52" s="4">
        <f t="shared" si="56"/>
        <v>4340.01</v>
      </c>
      <c r="K52" s="4">
        <f t="shared" si="57"/>
        <v>0</v>
      </c>
      <c r="L52" s="4">
        <f t="shared" si="58"/>
        <v>0</v>
      </c>
      <c r="M52" s="4">
        <f t="shared" si="59"/>
        <v>0</v>
      </c>
      <c r="N52" s="4">
        <v>0</v>
      </c>
      <c r="O52" s="4">
        <v>0</v>
      </c>
      <c r="P52" s="4">
        <f t="shared" si="60"/>
        <v>0</v>
      </c>
      <c r="Q52" s="4">
        <v>0</v>
      </c>
      <c r="R52" s="4"/>
      <c r="S52" s="4"/>
      <c r="T52" s="4"/>
      <c r="U52" s="4">
        <v>0</v>
      </c>
      <c r="V52" s="4">
        <v>0</v>
      </c>
      <c r="W52" s="4">
        <f t="shared" si="12"/>
        <v>0</v>
      </c>
      <c r="X52" s="4">
        <v>0</v>
      </c>
      <c r="Y52" s="4"/>
      <c r="Z52" s="4"/>
      <c r="AA52" s="4"/>
      <c r="AB52" s="4">
        <v>0</v>
      </c>
      <c r="AC52" s="4">
        <v>0</v>
      </c>
      <c r="AD52" s="4">
        <f t="shared" si="13"/>
        <v>340.01</v>
      </c>
      <c r="AE52" s="4">
        <v>340.01</v>
      </c>
      <c r="AF52" s="4"/>
      <c r="AG52" s="4"/>
      <c r="AH52" s="4"/>
      <c r="AI52" s="4">
        <v>0.97</v>
      </c>
      <c r="AJ52" s="4">
        <v>0</v>
      </c>
      <c r="AK52" s="4">
        <f t="shared" si="14"/>
        <v>4000</v>
      </c>
      <c r="AL52" s="4">
        <f>VLOOKUP(C52,'[1]ИП-2020-2025 рабоч '!$I$15:$BG$1560,51,0)</f>
        <v>4000</v>
      </c>
      <c r="AM52" s="4"/>
      <c r="AN52" s="4"/>
      <c r="AO52" s="4"/>
      <c r="AP52" s="4">
        <v>0</v>
      </c>
      <c r="AQ52" s="4">
        <v>0</v>
      </c>
      <c r="AR52" s="4">
        <f t="shared" si="15"/>
        <v>0</v>
      </c>
      <c r="AS52" s="4">
        <f>VLOOKUP(C52,'[1]ИП-2020-2025 рабоч '!$I$15:$BO$1404,59,0)</f>
        <v>0</v>
      </c>
      <c r="AT52" s="4"/>
      <c r="AU52" s="54"/>
      <c r="AV52" s="54"/>
      <c r="AW52" s="38"/>
      <c r="AX52" s="38"/>
      <c r="AY52" s="38"/>
      <c r="AZ52" s="38"/>
      <c r="BA52" s="38"/>
      <c r="BB52" s="38"/>
      <c r="BC52" s="38"/>
      <c r="BD52" s="38"/>
    </row>
    <row r="53" spans="1:56" s="39" customFormat="1" ht="99.75" x14ac:dyDescent="0.5">
      <c r="A53" s="2">
        <f t="shared" si="4"/>
        <v>31</v>
      </c>
      <c r="B53" s="59" t="s">
        <v>184</v>
      </c>
      <c r="C53" s="51" t="s">
        <v>185</v>
      </c>
      <c r="D53" s="3">
        <v>2016</v>
      </c>
      <c r="E53" s="3">
        <v>2024</v>
      </c>
      <c r="F53" s="55">
        <v>11185.02</v>
      </c>
      <c r="G53" s="4">
        <f t="shared" si="53"/>
        <v>2.5</v>
      </c>
      <c r="H53" s="4">
        <f t="shared" si="54"/>
        <v>0</v>
      </c>
      <c r="I53" s="4">
        <f t="shared" si="55"/>
        <v>1185.02</v>
      </c>
      <c r="J53" s="4">
        <f t="shared" si="56"/>
        <v>1185.02</v>
      </c>
      <c r="K53" s="4">
        <f t="shared" si="57"/>
        <v>0</v>
      </c>
      <c r="L53" s="4">
        <f t="shared" si="58"/>
        <v>0</v>
      </c>
      <c r="M53" s="4">
        <f t="shared" si="59"/>
        <v>0</v>
      </c>
      <c r="N53" s="4">
        <v>0</v>
      </c>
      <c r="O53" s="4">
        <v>0</v>
      </c>
      <c r="P53" s="4">
        <f t="shared" si="60"/>
        <v>0</v>
      </c>
      <c r="Q53" s="4">
        <v>0</v>
      </c>
      <c r="R53" s="4"/>
      <c r="S53" s="4"/>
      <c r="T53" s="4"/>
      <c r="U53" s="4">
        <v>0</v>
      </c>
      <c r="V53" s="4">
        <v>0</v>
      </c>
      <c r="W53" s="4">
        <f t="shared" si="12"/>
        <v>0</v>
      </c>
      <c r="X53" s="4">
        <v>0</v>
      </c>
      <c r="Y53" s="4"/>
      <c r="Z53" s="4"/>
      <c r="AA53" s="4"/>
      <c r="AB53" s="4">
        <v>0</v>
      </c>
      <c r="AC53" s="4">
        <v>0</v>
      </c>
      <c r="AD53" s="4">
        <f t="shared" si="13"/>
        <v>185.02</v>
      </c>
      <c r="AE53" s="4">
        <v>185.02</v>
      </c>
      <c r="AF53" s="4"/>
      <c r="AG53" s="4"/>
      <c r="AH53" s="4"/>
      <c r="AI53" s="4">
        <v>2.5</v>
      </c>
      <c r="AJ53" s="4">
        <v>0</v>
      </c>
      <c r="AK53" s="4">
        <f t="shared" si="14"/>
        <v>1000</v>
      </c>
      <c r="AL53" s="4">
        <f>VLOOKUP(C53,'[1]ИП-2020-2025 рабоч '!$I$15:$BG$1560,51,0)</f>
        <v>1000</v>
      </c>
      <c r="AM53" s="4"/>
      <c r="AN53" s="4"/>
      <c r="AO53" s="4"/>
      <c r="AP53" s="4">
        <v>0</v>
      </c>
      <c r="AQ53" s="4">
        <v>0</v>
      </c>
      <c r="AR53" s="4">
        <f t="shared" si="15"/>
        <v>0</v>
      </c>
      <c r="AS53" s="4">
        <f>VLOOKUP(C53,'[1]ИП-2020-2025 рабоч '!$I$15:$BO$1404,59,0)</f>
        <v>0</v>
      </c>
      <c r="AT53" s="4"/>
      <c r="AU53" s="54"/>
      <c r="AV53" s="54"/>
      <c r="AW53" s="38"/>
      <c r="AX53" s="38"/>
      <c r="AY53" s="38"/>
      <c r="AZ53" s="38"/>
      <c r="BA53" s="38"/>
      <c r="BB53" s="38"/>
      <c r="BC53" s="38"/>
      <c r="BD53" s="38"/>
    </row>
    <row r="54" spans="1:56" s="39" customFormat="1" ht="63.75" customHeight="1" x14ac:dyDescent="0.5">
      <c r="A54" s="2">
        <f t="shared" si="4"/>
        <v>32</v>
      </c>
      <c r="B54" s="59" t="s">
        <v>186</v>
      </c>
      <c r="C54" s="51" t="s">
        <v>187</v>
      </c>
      <c r="D54" s="3">
        <v>2016</v>
      </c>
      <c r="E54" s="3">
        <v>2024</v>
      </c>
      <c r="F54" s="55">
        <v>10845.98</v>
      </c>
      <c r="G54" s="4">
        <f t="shared" si="53"/>
        <v>2.68</v>
      </c>
      <c r="H54" s="4">
        <f t="shared" si="54"/>
        <v>0</v>
      </c>
      <c r="I54" s="4">
        <f t="shared" si="55"/>
        <v>1845.98</v>
      </c>
      <c r="J54" s="4">
        <f t="shared" si="56"/>
        <v>1845.98</v>
      </c>
      <c r="K54" s="4">
        <f t="shared" si="57"/>
        <v>0</v>
      </c>
      <c r="L54" s="4">
        <f t="shared" si="58"/>
        <v>0</v>
      </c>
      <c r="M54" s="4">
        <f t="shared" si="59"/>
        <v>0</v>
      </c>
      <c r="N54" s="4">
        <v>0</v>
      </c>
      <c r="O54" s="4">
        <v>0</v>
      </c>
      <c r="P54" s="4">
        <f t="shared" si="60"/>
        <v>0</v>
      </c>
      <c r="Q54" s="4">
        <v>0</v>
      </c>
      <c r="R54" s="4"/>
      <c r="S54" s="4"/>
      <c r="T54" s="4"/>
      <c r="U54" s="4">
        <v>0</v>
      </c>
      <c r="V54" s="4">
        <v>0</v>
      </c>
      <c r="W54" s="4">
        <f t="shared" si="12"/>
        <v>0</v>
      </c>
      <c r="X54" s="4">
        <v>0</v>
      </c>
      <c r="Y54" s="4"/>
      <c r="Z54" s="4"/>
      <c r="AA54" s="4"/>
      <c r="AB54" s="4">
        <v>0</v>
      </c>
      <c r="AC54" s="4">
        <v>0</v>
      </c>
      <c r="AD54" s="4">
        <f t="shared" si="13"/>
        <v>845.98</v>
      </c>
      <c r="AE54" s="4">
        <v>845.98</v>
      </c>
      <c r="AF54" s="4"/>
      <c r="AG54" s="4"/>
      <c r="AH54" s="4"/>
      <c r="AI54" s="4">
        <v>2.68</v>
      </c>
      <c r="AJ54" s="4">
        <v>0</v>
      </c>
      <c r="AK54" s="4">
        <f t="shared" si="14"/>
        <v>1000</v>
      </c>
      <c r="AL54" s="4">
        <f>VLOOKUP(C54,'[1]ИП-2020-2025 рабоч '!$I$15:$BG$1560,51,0)</f>
        <v>1000</v>
      </c>
      <c r="AM54" s="4"/>
      <c r="AN54" s="4"/>
      <c r="AO54" s="4"/>
      <c r="AP54" s="4">
        <v>0</v>
      </c>
      <c r="AQ54" s="4">
        <v>0</v>
      </c>
      <c r="AR54" s="4">
        <f t="shared" si="15"/>
        <v>0</v>
      </c>
      <c r="AS54" s="4">
        <f>VLOOKUP(C54,'[1]ИП-2020-2025 рабоч '!$I$15:$BO$1404,59,0)</f>
        <v>0</v>
      </c>
      <c r="AT54" s="4"/>
      <c r="AU54" s="54"/>
      <c r="AV54" s="54"/>
      <c r="AW54" s="38"/>
      <c r="AX54" s="38"/>
      <c r="AY54" s="38"/>
      <c r="AZ54" s="38"/>
      <c r="BA54" s="38"/>
      <c r="BB54" s="38"/>
      <c r="BC54" s="38"/>
      <c r="BD54" s="38"/>
    </row>
    <row r="55" spans="1:56" s="39" customFormat="1" ht="66.75" x14ac:dyDescent="0.5">
      <c r="A55" s="2">
        <f t="shared" si="4"/>
        <v>33</v>
      </c>
      <c r="B55" s="59" t="s">
        <v>188</v>
      </c>
      <c r="C55" s="51" t="s">
        <v>189</v>
      </c>
      <c r="D55" s="3">
        <v>2017</v>
      </c>
      <c r="E55" s="3">
        <v>2024</v>
      </c>
      <c r="F55" s="55">
        <v>29112.76</v>
      </c>
      <c r="G55" s="4">
        <f t="shared" si="53"/>
        <v>0</v>
      </c>
      <c r="H55" s="4">
        <f t="shared" si="54"/>
        <v>0</v>
      </c>
      <c r="I55" s="4">
        <f t="shared" si="55"/>
        <v>2112.7600000000002</v>
      </c>
      <c r="J55" s="4">
        <f t="shared" si="56"/>
        <v>2112.7600000000002</v>
      </c>
      <c r="K55" s="4">
        <f t="shared" si="57"/>
        <v>0</v>
      </c>
      <c r="L55" s="4">
        <f t="shared" si="58"/>
        <v>0</v>
      </c>
      <c r="M55" s="4">
        <f t="shared" si="59"/>
        <v>0</v>
      </c>
      <c r="N55" s="4">
        <v>0</v>
      </c>
      <c r="O55" s="4">
        <v>0</v>
      </c>
      <c r="P55" s="4">
        <f t="shared" si="60"/>
        <v>0</v>
      </c>
      <c r="Q55" s="4">
        <v>0</v>
      </c>
      <c r="R55" s="4"/>
      <c r="S55" s="4"/>
      <c r="T55" s="4"/>
      <c r="U55" s="4">
        <v>0</v>
      </c>
      <c r="V55" s="4">
        <v>0</v>
      </c>
      <c r="W55" s="4">
        <f t="shared" si="12"/>
        <v>0</v>
      </c>
      <c r="X55" s="4">
        <v>0</v>
      </c>
      <c r="Y55" s="4"/>
      <c r="Z55" s="4"/>
      <c r="AA55" s="4"/>
      <c r="AB55" s="4">
        <v>0</v>
      </c>
      <c r="AC55" s="4">
        <v>0</v>
      </c>
      <c r="AD55" s="4">
        <f t="shared" si="13"/>
        <v>112.76</v>
      </c>
      <c r="AE55" s="4">
        <v>112.76</v>
      </c>
      <c r="AF55" s="4"/>
      <c r="AG55" s="4"/>
      <c r="AH55" s="4"/>
      <c r="AI55" s="4">
        <v>0</v>
      </c>
      <c r="AJ55" s="4">
        <v>0</v>
      </c>
      <c r="AK55" s="4">
        <f t="shared" si="14"/>
        <v>2000</v>
      </c>
      <c r="AL55" s="4">
        <f>VLOOKUP(C55,'[1]ИП-2020-2025 рабоч '!$I$15:$BG$1560,51,0)</f>
        <v>2000</v>
      </c>
      <c r="AM55" s="4"/>
      <c r="AN55" s="4"/>
      <c r="AO55" s="4"/>
      <c r="AP55" s="4">
        <v>0</v>
      </c>
      <c r="AQ55" s="4">
        <v>0</v>
      </c>
      <c r="AR55" s="4">
        <f t="shared" si="15"/>
        <v>0</v>
      </c>
      <c r="AS55" s="4">
        <f>VLOOKUP(C55,'[1]ИП-2020-2025 рабоч '!$I$15:$BO$1404,59,0)</f>
        <v>0</v>
      </c>
      <c r="AT55" s="4"/>
      <c r="AU55" s="54"/>
      <c r="AV55" s="54"/>
      <c r="AW55" s="38"/>
      <c r="AX55" s="38"/>
      <c r="AY55" s="38"/>
      <c r="AZ55" s="38"/>
      <c r="BA55" s="38"/>
      <c r="BB55" s="38"/>
      <c r="BC55" s="38"/>
      <c r="BD55" s="38"/>
    </row>
    <row r="56" spans="1:56" s="39" customFormat="1" ht="66.75" x14ac:dyDescent="0.5">
      <c r="A56" s="2">
        <f t="shared" si="4"/>
        <v>34</v>
      </c>
      <c r="B56" s="59" t="s">
        <v>190</v>
      </c>
      <c r="C56" s="51" t="s">
        <v>191</v>
      </c>
      <c r="D56" s="3">
        <v>2018</v>
      </c>
      <c r="E56" s="3">
        <v>2024</v>
      </c>
      <c r="F56" s="55">
        <v>16666.55</v>
      </c>
      <c r="G56" s="4">
        <f t="shared" si="53"/>
        <v>0</v>
      </c>
      <c r="H56" s="4">
        <f t="shared" si="54"/>
        <v>0</v>
      </c>
      <c r="I56" s="4">
        <f t="shared" si="55"/>
        <v>1666.55</v>
      </c>
      <c r="J56" s="4">
        <f t="shared" si="56"/>
        <v>1666.55</v>
      </c>
      <c r="K56" s="4">
        <f t="shared" si="57"/>
        <v>0</v>
      </c>
      <c r="L56" s="4">
        <f t="shared" si="58"/>
        <v>0</v>
      </c>
      <c r="M56" s="4">
        <f t="shared" si="59"/>
        <v>0</v>
      </c>
      <c r="N56" s="4">
        <v>0</v>
      </c>
      <c r="O56" s="4">
        <v>0</v>
      </c>
      <c r="P56" s="4">
        <f t="shared" si="60"/>
        <v>0</v>
      </c>
      <c r="Q56" s="4">
        <v>0</v>
      </c>
      <c r="R56" s="4"/>
      <c r="S56" s="4"/>
      <c r="T56" s="4"/>
      <c r="U56" s="4">
        <v>0</v>
      </c>
      <c r="V56" s="4">
        <v>0</v>
      </c>
      <c r="W56" s="4">
        <f t="shared" si="12"/>
        <v>0</v>
      </c>
      <c r="X56" s="4">
        <v>0</v>
      </c>
      <c r="Y56" s="4"/>
      <c r="Z56" s="4"/>
      <c r="AA56" s="4"/>
      <c r="AB56" s="4">
        <v>0</v>
      </c>
      <c r="AC56" s="4">
        <v>0</v>
      </c>
      <c r="AD56" s="4">
        <f t="shared" si="13"/>
        <v>666.55</v>
      </c>
      <c r="AE56" s="4">
        <v>666.55</v>
      </c>
      <c r="AF56" s="4"/>
      <c r="AG56" s="4"/>
      <c r="AH56" s="4"/>
      <c r="AI56" s="4">
        <v>0</v>
      </c>
      <c r="AJ56" s="4">
        <v>0</v>
      </c>
      <c r="AK56" s="4">
        <f t="shared" si="14"/>
        <v>1000</v>
      </c>
      <c r="AL56" s="4">
        <f>VLOOKUP(C56,'[1]ИП-2020-2025 рабоч '!$I$15:$BG$1560,51,0)</f>
        <v>1000</v>
      </c>
      <c r="AM56" s="4"/>
      <c r="AN56" s="4"/>
      <c r="AO56" s="4"/>
      <c r="AP56" s="4">
        <v>0</v>
      </c>
      <c r="AQ56" s="4">
        <v>0</v>
      </c>
      <c r="AR56" s="4">
        <f t="shared" si="15"/>
        <v>0</v>
      </c>
      <c r="AS56" s="4">
        <f>VLOOKUP(C56,'[1]ИП-2020-2025 рабоч '!$I$15:$BO$1404,59,0)</f>
        <v>0</v>
      </c>
      <c r="AT56" s="4"/>
      <c r="AU56" s="54"/>
      <c r="AV56" s="54"/>
      <c r="AW56" s="38"/>
      <c r="AX56" s="38"/>
      <c r="AY56" s="38"/>
      <c r="AZ56" s="38"/>
      <c r="BA56" s="38"/>
      <c r="BB56" s="38"/>
      <c r="BC56" s="38"/>
      <c r="BD56" s="38"/>
    </row>
    <row r="57" spans="1:56" s="39" customFormat="1" ht="66.75" x14ac:dyDescent="0.5">
      <c r="A57" s="2">
        <f t="shared" si="4"/>
        <v>35</v>
      </c>
      <c r="B57" s="59" t="s">
        <v>192</v>
      </c>
      <c r="C57" s="51" t="s">
        <v>193</v>
      </c>
      <c r="D57" s="3">
        <v>2018</v>
      </c>
      <c r="E57" s="3">
        <v>2023</v>
      </c>
      <c r="F57" s="55">
        <v>4784.67</v>
      </c>
      <c r="G57" s="4">
        <f t="shared" si="53"/>
        <v>0</v>
      </c>
      <c r="H57" s="4">
        <f t="shared" si="54"/>
        <v>0</v>
      </c>
      <c r="I57" s="4">
        <f t="shared" si="55"/>
        <v>4784.67</v>
      </c>
      <c r="J57" s="4">
        <f t="shared" si="56"/>
        <v>4784.67</v>
      </c>
      <c r="K57" s="4">
        <f t="shared" si="57"/>
        <v>0</v>
      </c>
      <c r="L57" s="4">
        <f t="shared" si="58"/>
        <v>0</v>
      </c>
      <c r="M57" s="4">
        <f t="shared" si="59"/>
        <v>0</v>
      </c>
      <c r="N57" s="4">
        <v>0</v>
      </c>
      <c r="O57" s="4">
        <v>0</v>
      </c>
      <c r="P57" s="4">
        <f t="shared" si="60"/>
        <v>0</v>
      </c>
      <c r="Q57" s="4">
        <v>0</v>
      </c>
      <c r="R57" s="4"/>
      <c r="S57" s="4"/>
      <c r="T57" s="4"/>
      <c r="U57" s="4">
        <v>0</v>
      </c>
      <c r="V57" s="4">
        <v>0</v>
      </c>
      <c r="W57" s="4">
        <f t="shared" si="12"/>
        <v>0</v>
      </c>
      <c r="X57" s="4">
        <v>0</v>
      </c>
      <c r="Y57" s="4"/>
      <c r="Z57" s="4"/>
      <c r="AA57" s="4"/>
      <c r="AB57" s="4">
        <v>0</v>
      </c>
      <c r="AC57" s="4">
        <v>0</v>
      </c>
      <c r="AD57" s="4">
        <f t="shared" si="13"/>
        <v>4784.67</v>
      </c>
      <c r="AE57" s="4">
        <v>4784.67</v>
      </c>
      <c r="AF57" s="4"/>
      <c r="AG57" s="4"/>
      <c r="AH57" s="4"/>
      <c r="AI57" s="4">
        <v>0</v>
      </c>
      <c r="AJ57" s="4">
        <v>0</v>
      </c>
      <c r="AK57" s="4">
        <f t="shared" si="14"/>
        <v>0</v>
      </c>
      <c r="AL57" s="4">
        <f>VLOOKUP(C57,'[1]ИП-2020-2025 рабоч '!$I$15:$BG$1560,51,0)</f>
        <v>0</v>
      </c>
      <c r="AM57" s="4"/>
      <c r="AN57" s="4"/>
      <c r="AO57" s="4"/>
      <c r="AP57" s="4">
        <v>0</v>
      </c>
      <c r="AQ57" s="4">
        <v>0</v>
      </c>
      <c r="AR57" s="4">
        <f t="shared" si="15"/>
        <v>0</v>
      </c>
      <c r="AS57" s="4">
        <f>VLOOKUP(C57,'[1]ИП-2020-2025 рабоч '!$I$15:$BO$1404,59,0)</f>
        <v>0</v>
      </c>
      <c r="AT57" s="4"/>
      <c r="AU57" s="54"/>
      <c r="AV57" s="54"/>
      <c r="AW57" s="38"/>
      <c r="AX57" s="38"/>
      <c r="AY57" s="38"/>
      <c r="AZ57" s="38"/>
      <c r="BA57" s="38"/>
      <c r="BB57" s="38"/>
      <c r="BC57" s="38"/>
      <c r="BD57" s="38"/>
    </row>
    <row r="58" spans="1:56" s="39" customFormat="1" ht="51" customHeight="1" x14ac:dyDescent="0.5">
      <c r="A58" s="2"/>
      <c r="B58" s="20" t="s">
        <v>194</v>
      </c>
      <c r="C58" s="23"/>
      <c r="D58" s="3"/>
      <c r="E58" s="28"/>
      <c r="F58" s="26">
        <f t="shared" ref="F58:AV58" si="61">SUM(F59:F67)</f>
        <v>168695.40000000002</v>
      </c>
      <c r="G58" s="26">
        <f t="shared" si="61"/>
        <v>10.177999999999999</v>
      </c>
      <c r="H58" s="26">
        <f t="shared" si="61"/>
        <v>0</v>
      </c>
      <c r="I58" s="26">
        <f t="shared" si="61"/>
        <v>58990.979999999996</v>
      </c>
      <c r="J58" s="26">
        <f t="shared" si="61"/>
        <v>58990.979999999996</v>
      </c>
      <c r="K58" s="26">
        <f t="shared" si="61"/>
        <v>0</v>
      </c>
      <c r="L58" s="26">
        <f t="shared" si="61"/>
        <v>0</v>
      </c>
      <c r="M58" s="26">
        <f t="shared" si="61"/>
        <v>0</v>
      </c>
      <c r="N58" s="26">
        <f t="shared" si="61"/>
        <v>3.5379999999999998</v>
      </c>
      <c r="O58" s="26">
        <f t="shared" si="61"/>
        <v>0</v>
      </c>
      <c r="P58" s="26">
        <f t="shared" si="61"/>
        <v>20128.07</v>
      </c>
      <c r="Q58" s="26">
        <f t="shared" si="61"/>
        <v>20128.07</v>
      </c>
      <c r="R58" s="26">
        <f t="shared" si="61"/>
        <v>0</v>
      </c>
      <c r="S58" s="26">
        <f t="shared" si="61"/>
        <v>0</v>
      </c>
      <c r="T58" s="26">
        <f t="shared" si="61"/>
        <v>0</v>
      </c>
      <c r="U58" s="26">
        <f t="shared" si="61"/>
        <v>0</v>
      </c>
      <c r="V58" s="26">
        <f t="shared" si="61"/>
        <v>0</v>
      </c>
      <c r="W58" s="26">
        <f t="shared" si="61"/>
        <v>0</v>
      </c>
      <c r="X58" s="26">
        <f t="shared" si="61"/>
        <v>0</v>
      </c>
      <c r="Y58" s="26">
        <f t="shared" si="61"/>
        <v>0</v>
      </c>
      <c r="Z58" s="26">
        <f t="shared" si="61"/>
        <v>0</v>
      </c>
      <c r="AA58" s="26">
        <f t="shared" si="61"/>
        <v>0</v>
      </c>
      <c r="AB58" s="26">
        <f t="shared" si="61"/>
        <v>1.8</v>
      </c>
      <c r="AC58" s="26">
        <f t="shared" si="61"/>
        <v>0</v>
      </c>
      <c r="AD58" s="26">
        <f t="shared" si="61"/>
        <v>5545.9400000000005</v>
      </c>
      <c r="AE58" s="26">
        <f t="shared" si="61"/>
        <v>5545.9400000000005</v>
      </c>
      <c r="AF58" s="26">
        <f t="shared" si="61"/>
        <v>0</v>
      </c>
      <c r="AG58" s="26">
        <f t="shared" si="61"/>
        <v>0</v>
      </c>
      <c r="AH58" s="26">
        <f t="shared" si="61"/>
        <v>0</v>
      </c>
      <c r="AI58" s="26">
        <f t="shared" si="61"/>
        <v>4.84</v>
      </c>
      <c r="AJ58" s="26">
        <f t="shared" si="61"/>
        <v>0</v>
      </c>
      <c r="AK58" s="26">
        <f t="shared" si="61"/>
        <v>33316.97</v>
      </c>
      <c r="AL58" s="26">
        <f t="shared" si="61"/>
        <v>33316.97</v>
      </c>
      <c r="AM58" s="26">
        <f t="shared" si="61"/>
        <v>0</v>
      </c>
      <c r="AN58" s="26">
        <f t="shared" si="61"/>
        <v>0</v>
      </c>
      <c r="AO58" s="26">
        <f t="shared" si="61"/>
        <v>0</v>
      </c>
      <c r="AP58" s="26">
        <f t="shared" si="61"/>
        <v>0</v>
      </c>
      <c r="AQ58" s="26">
        <f t="shared" si="61"/>
        <v>0</v>
      </c>
      <c r="AR58" s="26">
        <f t="shared" si="61"/>
        <v>0</v>
      </c>
      <c r="AS58" s="26">
        <f t="shared" si="61"/>
        <v>0</v>
      </c>
      <c r="AT58" s="26">
        <f t="shared" si="61"/>
        <v>0</v>
      </c>
      <c r="AU58" s="26">
        <f t="shared" si="61"/>
        <v>0</v>
      </c>
      <c r="AV58" s="26">
        <f t="shared" si="61"/>
        <v>0</v>
      </c>
    </row>
    <row r="59" spans="1:56" s="39" customFormat="1" ht="66.75" x14ac:dyDescent="0.5">
      <c r="A59" s="2">
        <f t="shared" si="4"/>
        <v>36</v>
      </c>
      <c r="B59" s="59" t="s">
        <v>195</v>
      </c>
      <c r="C59" s="51" t="s">
        <v>196</v>
      </c>
      <c r="D59" s="3">
        <v>2019</v>
      </c>
      <c r="E59" s="3">
        <v>2023</v>
      </c>
      <c r="F59" s="55">
        <v>4489.49</v>
      </c>
      <c r="G59" s="4">
        <f t="shared" ref="G59:G67" si="62">N59+U59+AB59+AI59+AP59</f>
        <v>0</v>
      </c>
      <c r="H59" s="4">
        <f t="shared" ref="H59:H67" si="63">O59+V59+AC59+AJ59+AQ59</f>
        <v>0</v>
      </c>
      <c r="I59" s="4">
        <f t="shared" ref="I59:I67" si="64">P59+W59+AD59+AK59+AR59</f>
        <v>4489.49</v>
      </c>
      <c r="J59" s="4">
        <f t="shared" ref="J59:J67" si="65">Q59+X59+AE59+AL59+AS59</f>
        <v>4489.49</v>
      </c>
      <c r="K59" s="4">
        <f t="shared" ref="K59:K67" si="66">R59+Y59+AF59+AM59+AT59</f>
        <v>0</v>
      </c>
      <c r="L59" s="4">
        <f t="shared" ref="L59:L67" si="67">S59+Z59+AG59+AN59+AU59</f>
        <v>0</v>
      </c>
      <c r="M59" s="4">
        <f t="shared" ref="M59:M67" si="68">T59+AA59+AH59+AO59+AV59</f>
        <v>0</v>
      </c>
      <c r="N59" s="4">
        <v>0</v>
      </c>
      <c r="O59" s="4">
        <v>0</v>
      </c>
      <c r="P59" s="4">
        <f t="shared" ref="P59:P67" si="69">Q59+R59+S59</f>
        <v>0</v>
      </c>
      <c r="Q59" s="4">
        <v>0</v>
      </c>
      <c r="R59" s="4"/>
      <c r="S59" s="4"/>
      <c r="T59" s="4"/>
      <c r="U59" s="4">
        <v>0</v>
      </c>
      <c r="V59" s="4">
        <v>0</v>
      </c>
      <c r="W59" s="4">
        <f t="shared" ref="W59:W105" si="70">X59+Y59+Z59</f>
        <v>0</v>
      </c>
      <c r="X59" s="4">
        <v>0</v>
      </c>
      <c r="Y59" s="4"/>
      <c r="Z59" s="4"/>
      <c r="AA59" s="4"/>
      <c r="AB59" s="4">
        <v>0</v>
      </c>
      <c r="AC59" s="4">
        <v>0</v>
      </c>
      <c r="AD59" s="4">
        <f t="shared" ref="AD59:AD105" si="71">AE59+AF59+AG59</f>
        <v>4489.49</v>
      </c>
      <c r="AE59" s="4">
        <v>4489.49</v>
      </c>
      <c r="AF59" s="4"/>
      <c r="AG59" s="4"/>
      <c r="AH59" s="4"/>
      <c r="AI59" s="4">
        <v>0</v>
      </c>
      <c r="AJ59" s="4">
        <v>0</v>
      </c>
      <c r="AK59" s="4">
        <f t="shared" ref="AK59:AK105" si="72">AL59+AM59+AN59</f>
        <v>0</v>
      </c>
      <c r="AL59" s="4">
        <f>VLOOKUP(C59,'[1]ИП-2020-2025 рабоч '!$I$15:$BG$1560,51,0)</f>
        <v>0</v>
      </c>
      <c r="AM59" s="4"/>
      <c r="AN59" s="4"/>
      <c r="AO59" s="4"/>
      <c r="AP59" s="4">
        <v>0</v>
      </c>
      <c r="AQ59" s="4">
        <v>0</v>
      </c>
      <c r="AR59" s="4">
        <f t="shared" ref="AR59:AR105" si="73">AS59+AT59+AU59</f>
        <v>0</v>
      </c>
      <c r="AS59" s="4">
        <f>VLOOKUP(C59,'[1]ИП-2020-2025 рабоч '!$I$15:$BO$1404,59,0)</f>
        <v>0</v>
      </c>
      <c r="AT59" s="4"/>
      <c r="AU59" s="54"/>
      <c r="AV59" s="54"/>
      <c r="AW59" s="38"/>
      <c r="AX59" s="38"/>
      <c r="AY59" s="38"/>
      <c r="AZ59" s="38"/>
      <c r="BA59" s="38"/>
      <c r="BB59" s="38"/>
      <c r="BC59" s="38"/>
      <c r="BD59" s="38"/>
    </row>
    <row r="60" spans="1:56" s="39" customFormat="1" ht="66.75" x14ac:dyDescent="0.5">
      <c r="A60" s="2">
        <f t="shared" si="4"/>
        <v>37</v>
      </c>
      <c r="B60" s="59" t="s">
        <v>197</v>
      </c>
      <c r="C60" s="51" t="s">
        <v>198</v>
      </c>
      <c r="D60" s="3">
        <v>2017</v>
      </c>
      <c r="E60" s="3">
        <v>2023</v>
      </c>
      <c r="F60" s="55">
        <v>10810.39</v>
      </c>
      <c r="G60" s="4">
        <f t="shared" si="62"/>
        <v>1.8</v>
      </c>
      <c r="H60" s="4">
        <f t="shared" si="63"/>
        <v>0</v>
      </c>
      <c r="I60" s="4">
        <f t="shared" si="64"/>
        <v>10050.39</v>
      </c>
      <c r="J60" s="4">
        <f t="shared" si="65"/>
        <v>10050.39</v>
      </c>
      <c r="K60" s="4">
        <f t="shared" si="66"/>
        <v>0</v>
      </c>
      <c r="L60" s="4">
        <f t="shared" si="67"/>
        <v>0</v>
      </c>
      <c r="M60" s="4">
        <f t="shared" si="68"/>
        <v>0</v>
      </c>
      <c r="N60" s="4">
        <v>0</v>
      </c>
      <c r="O60" s="4">
        <v>0</v>
      </c>
      <c r="P60" s="4">
        <f t="shared" si="69"/>
        <v>0</v>
      </c>
      <c r="Q60" s="4">
        <v>0</v>
      </c>
      <c r="R60" s="4"/>
      <c r="S60" s="4"/>
      <c r="T60" s="4"/>
      <c r="U60" s="4">
        <v>0</v>
      </c>
      <c r="V60" s="4">
        <v>0</v>
      </c>
      <c r="W60" s="4">
        <f t="shared" si="70"/>
        <v>0</v>
      </c>
      <c r="X60" s="4">
        <v>0</v>
      </c>
      <c r="Y60" s="4"/>
      <c r="Z60" s="4"/>
      <c r="AA60" s="4"/>
      <c r="AB60" s="4">
        <v>1.8</v>
      </c>
      <c r="AC60" s="4">
        <v>0</v>
      </c>
      <c r="AD60" s="4">
        <f t="shared" si="71"/>
        <v>50.39</v>
      </c>
      <c r="AE60" s="4">
        <v>50.39</v>
      </c>
      <c r="AF60" s="4"/>
      <c r="AG60" s="4"/>
      <c r="AH60" s="4"/>
      <c r="AI60" s="4">
        <v>0</v>
      </c>
      <c r="AJ60" s="4">
        <v>0</v>
      </c>
      <c r="AK60" s="4">
        <f t="shared" si="72"/>
        <v>10000</v>
      </c>
      <c r="AL60" s="4">
        <f>VLOOKUP(C60,'[1]ИП-2020-2025 рабоч '!$I$15:$BG$1560,51,0)</f>
        <v>10000</v>
      </c>
      <c r="AM60" s="4"/>
      <c r="AN60" s="4"/>
      <c r="AO60" s="4"/>
      <c r="AP60" s="4">
        <v>0</v>
      </c>
      <c r="AQ60" s="4">
        <v>0</v>
      </c>
      <c r="AR60" s="4">
        <f t="shared" si="73"/>
        <v>0</v>
      </c>
      <c r="AS60" s="4">
        <f>VLOOKUP(C60,'[1]ИП-2020-2025 рабоч '!$I$15:$BO$1404,59,0)</f>
        <v>0</v>
      </c>
      <c r="AT60" s="4"/>
      <c r="AU60" s="54"/>
      <c r="AV60" s="54"/>
      <c r="AW60" s="38"/>
      <c r="AX60" s="38"/>
      <c r="AY60" s="38"/>
      <c r="AZ60" s="38"/>
      <c r="BA60" s="38"/>
      <c r="BB60" s="38"/>
      <c r="BC60" s="38"/>
      <c r="BD60" s="38"/>
    </row>
    <row r="61" spans="1:56" s="39" customFormat="1" ht="66.75" x14ac:dyDescent="0.5">
      <c r="A61" s="2">
        <f t="shared" si="4"/>
        <v>38</v>
      </c>
      <c r="B61" s="59" t="s">
        <v>199</v>
      </c>
      <c r="C61" s="51" t="s">
        <v>200</v>
      </c>
      <c r="D61" s="3">
        <v>2017</v>
      </c>
      <c r="E61" s="3">
        <v>2024</v>
      </c>
      <c r="F61" s="55">
        <v>11788.48</v>
      </c>
      <c r="G61" s="4">
        <f t="shared" si="62"/>
        <v>2</v>
      </c>
      <c r="H61" s="4">
        <f t="shared" si="63"/>
        <v>0</v>
      </c>
      <c r="I61" s="4">
        <f t="shared" si="64"/>
        <v>1788.48</v>
      </c>
      <c r="J61" s="4">
        <f t="shared" si="65"/>
        <v>1788.48</v>
      </c>
      <c r="K61" s="4">
        <f t="shared" si="66"/>
        <v>0</v>
      </c>
      <c r="L61" s="4">
        <f t="shared" si="67"/>
        <v>0</v>
      </c>
      <c r="M61" s="4">
        <f t="shared" si="68"/>
        <v>0</v>
      </c>
      <c r="N61" s="4">
        <v>0</v>
      </c>
      <c r="O61" s="4">
        <v>0</v>
      </c>
      <c r="P61" s="4">
        <f t="shared" si="69"/>
        <v>0</v>
      </c>
      <c r="Q61" s="4">
        <v>0</v>
      </c>
      <c r="R61" s="4"/>
      <c r="S61" s="4"/>
      <c r="T61" s="4"/>
      <c r="U61" s="4">
        <v>0</v>
      </c>
      <c r="V61" s="4">
        <v>0</v>
      </c>
      <c r="W61" s="4">
        <f t="shared" si="70"/>
        <v>0</v>
      </c>
      <c r="X61" s="4">
        <v>0</v>
      </c>
      <c r="Y61" s="4"/>
      <c r="Z61" s="4"/>
      <c r="AA61" s="4"/>
      <c r="AB61" s="4">
        <v>0</v>
      </c>
      <c r="AC61" s="4">
        <v>0</v>
      </c>
      <c r="AD61" s="4">
        <f t="shared" si="71"/>
        <v>357.7</v>
      </c>
      <c r="AE61" s="4">
        <v>357.7</v>
      </c>
      <c r="AF61" s="4"/>
      <c r="AG61" s="4"/>
      <c r="AH61" s="4"/>
      <c r="AI61" s="4">
        <v>2</v>
      </c>
      <c r="AJ61" s="4">
        <v>0</v>
      </c>
      <c r="AK61" s="4">
        <f t="shared" si="72"/>
        <v>1430.78</v>
      </c>
      <c r="AL61" s="4">
        <f>VLOOKUP(C61,'[1]ИП-2020-2025 рабоч '!$I$15:$BG$1560,51,0)</f>
        <v>1430.78</v>
      </c>
      <c r="AM61" s="4"/>
      <c r="AN61" s="4"/>
      <c r="AO61" s="4"/>
      <c r="AP61" s="4">
        <v>0</v>
      </c>
      <c r="AQ61" s="4">
        <v>0</v>
      </c>
      <c r="AR61" s="4">
        <f t="shared" si="73"/>
        <v>0</v>
      </c>
      <c r="AS61" s="4">
        <f>VLOOKUP(C61,'[1]ИП-2020-2025 рабоч '!$I$15:$BO$1404,59,0)</f>
        <v>0</v>
      </c>
      <c r="AT61" s="4"/>
      <c r="AU61" s="54"/>
      <c r="AV61" s="54"/>
      <c r="AW61" s="38"/>
      <c r="AX61" s="38"/>
      <c r="AY61" s="38"/>
      <c r="AZ61" s="38"/>
      <c r="BA61" s="38"/>
      <c r="BB61" s="38"/>
      <c r="BC61" s="38"/>
      <c r="BD61" s="38"/>
    </row>
    <row r="62" spans="1:56" s="39" customFormat="1" ht="99.75" x14ac:dyDescent="0.5">
      <c r="A62" s="2">
        <f t="shared" si="4"/>
        <v>39</v>
      </c>
      <c r="B62" s="59" t="s">
        <v>201</v>
      </c>
      <c r="C62" s="51" t="s">
        <v>202</v>
      </c>
      <c r="D62" s="3">
        <v>2018</v>
      </c>
      <c r="E62" s="3">
        <v>2024</v>
      </c>
      <c r="F62" s="55">
        <v>26132.74</v>
      </c>
      <c r="G62" s="4">
        <f t="shared" si="62"/>
        <v>2.84</v>
      </c>
      <c r="H62" s="4">
        <f t="shared" si="63"/>
        <v>0</v>
      </c>
      <c r="I62" s="4">
        <f t="shared" si="64"/>
        <v>1212.74</v>
      </c>
      <c r="J62" s="4">
        <f t="shared" si="65"/>
        <v>1212.74</v>
      </c>
      <c r="K62" s="4">
        <f t="shared" si="66"/>
        <v>0</v>
      </c>
      <c r="L62" s="4">
        <f t="shared" si="67"/>
        <v>0</v>
      </c>
      <c r="M62" s="4">
        <f t="shared" si="68"/>
        <v>0</v>
      </c>
      <c r="N62" s="4">
        <v>0</v>
      </c>
      <c r="O62" s="4">
        <v>0</v>
      </c>
      <c r="P62" s="4">
        <f t="shared" si="69"/>
        <v>0</v>
      </c>
      <c r="Q62" s="4">
        <v>0</v>
      </c>
      <c r="R62" s="4"/>
      <c r="S62" s="4"/>
      <c r="T62" s="4"/>
      <c r="U62" s="4">
        <v>0</v>
      </c>
      <c r="V62" s="4">
        <v>0</v>
      </c>
      <c r="W62" s="4">
        <f t="shared" si="70"/>
        <v>0</v>
      </c>
      <c r="X62" s="4">
        <v>0</v>
      </c>
      <c r="Y62" s="4"/>
      <c r="Z62" s="4"/>
      <c r="AA62" s="4"/>
      <c r="AB62" s="4">
        <v>0</v>
      </c>
      <c r="AC62" s="4">
        <v>0</v>
      </c>
      <c r="AD62" s="4">
        <f t="shared" si="71"/>
        <v>226.55</v>
      </c>
      <c r="AE62" s="4">
        <v>226.55</v>
      </c>
      <c r="AF62" s="4"/>
      <c r="AG62" s="4"/>
      <c r="AH62" s="4"/>
      <c r="AI62" s="4">
        <v>2.84</v>
      </c>
      <c r="AJ62" s="4">
        <v>0</v>
      </c>
      <c r="AK62" s="4">
        <f t="shared" si="72"/>
        <v>986.19</v>
      </c>
      <c r="AL62" s="4">
        <v>986.19</v>
      </c>
      <c r="AM62" s="4"/>
      <c r="AN62" s="4"/>
      <c r="AO62" s="4"/>
      <c r="AP62" s="4">
        <v>0</v>
      </c>
      <c r="AQ62" s="4">
        <v>0</v>
      </c>
      <c r="AR62" s="4">
        <f t="shared" si="73"/>
        <v>0</v>
      </c>
      <c r="AS62" s="4">
        <f>VLOOKUP(C62,'[1]ИП-2020-2025 рабоч '!$I$15:$BO$1404,59,0)</f>
        <v>0</v>
      </c>
      <c r="AT62" s="4"/>
      <c r="AU62" s="54"/>
      <c r="AV62" s="54"/>
      <c r="AW62" s="38"/>
      <c r="AX62" s="38"/>
      <c r="AY62" s="38"/>
      <c r="AZ62" s="38"/>
      <c r="BA62" s="38"/>
      <c r="BB62" s="38"/>
      <c r="BC62" s="38"/>
      <c r="BD62" s="38"/>
    </row>
    <row r="63" spans="1:56" s="39" customFormat="1" ht="66.75" x14ac:dyDescent="0.5">
      <c r="A63" s="2">
        <f t="shared" si="4"/>
        <v>40</v>
      </c>
      <c r="B63" s="59" t="s">
        <v>203</v>
      </c>
      <c r="C63" s="51" t="s">
        <v>204</v>
      </c>
      <c r="D63" s="3">
        <v>2008</v>
      </c>
      <c r="E63" s="3">
        <v>2021</v>
      </c>
      <c r="F63" s="55">
        <v>33774.11</v>
      </c>
      <c r="G63" s="4">
        <f t="shared" si="62"/>
        <v>3.5379999999999998</v>
      </c>
      <c r="H63" s="4">
        <f t="shared" si="63"/>
        <v>0</v>
      </c>
      <c r="I63" s="4">
        <f t="shared" si="64"/>
        <v>13128.07</v>
      </c>
      <c r="J63" s="4">
        <f t="shared" si="65"/>
        <v>13128.07</v>
      </c>
      <c r="K63" s="4">
        <f t="shared" si="66"/>
        <v>0</v>
      </c>
      <c r="L63" s="4">
        <f t="shared" si="67"/>
        <v>0</v>
      </c>
      <c r="M63" s="4">
        <f t="shared" si="68"/>
        <v>0</v>
      </c>
      <c r="N63" s="4">
        <v>3.5379999999999998</v>
      </c>
      <c r="O63" s="4">
        <v>0</v>
      </c>
      <c r="P63" s="4">
        <f t="shared" si="69"/>
        <v>13128.07</v>
      </c>
      <c r="Q63" s="4">
        <v>13128.07</v>
      </c>
      <c r="R63" s="4"/>
      <c r="S63" s="4"/>
      <c r="T63" s="4"/>
      <c r="U63" s="4">
        <v>0</v>
      </c>
      <c r="V63" s="4">
        <v>0</v>
      </c>
      <c r="W63" s="4">
        <f t="shared" si="70"/>
        <v>0</v>
      </c>
      <c r="X63" s="4">
        <v>0</v>
      </c>
      <c r="Y63" s="4"/>
      <c r="Z63" s="4"/>
      <c r="AA63" s="4"/>
      <c r="AB63" s="4">
        <v>0</v>
      </c>
      <c r="AC63" s="4">
        <v>0</v>
      </c>
      <c r="AD63" s="4">
        <f t="shared" si="71"/>
        <v>0</v>
      </c>
      <c r="AE63" s="4">
        <v>0</v>
      </c>
      <c r="AF63" s="4"/>
      <c r="AG63" s="4"/>
      <c r="AH63" s="4"/>
      <c r="AI63" s="4">
        <v>0</v>
      </c>
      <c r="AJ63" s="4">
        <v>0</v>
      </c>
      <c r="AK63" s="4">
        <f t="shared" si="72"/>
        <v>0</v>
      </c>
      <c r="AL63" s="4">
        <f>VLOOKUP(C63,'[1]ИП-2020-2025 рабоч '!$I$15:$BG$1560,51,0)</f>
        <v>0</v>
      </c>
      <c r="AM63" s="4"/>
      <c r="AN63" s="4"/>
      <c r="AO63" s="4"/>
      <c r="AP63" s="4">
        <v>0</v>
      </c>
      <c r="AQ63" s="4">
        <v>0</v>
      </c>
      <c r="AR63" s="4">
        <f t="shared" si="73"/>
        <v>0</v>
      </c>
      <c r="AS63" s="4">
        <f>VLOOKUP(C63,'[1]ИП-2020-2025 рабоч '!$I$15:$BO$1404,59,0)</f>
        <v>0</v>
      </c>
      <c r="AT63" s="4"/>
      <c r="AU63" s="54"/>
      <c r="AV63" s="54"/>
      <c r="AW63" s="38"/>
      <c r="AX63" s="38"/>
      <c r="AY63" s="38"/>
      <c r="AZ63" s="38"/>
      <c r="BA63" s="38"/>
      <c r="BB63" s="38"/>
      <c r="BC63" s="38"/>
      <c r="BD63" s="38"/>
    </row>
    <row r="64" spans="1:56" s="39" customFormat="1" ht="102" customHeight="1" x14ac:dyDescent="0.5">
      <c r="A64" s="2">
        <f t="shared" si="4"/>
        <v>41</v>
      </c>
      <c r="B64" s="59" t="s">
        <v>205</v>
      </c>
      <c r="C64" s="51" t="s">
        <v>206</v>
      </c>
      <c r="D64" s="3">
        <v>2010</v>
      </c>
      <c r="E64" s="3">
        <v>2020</v>
      </c>
      <c r="F64" s="55">
        <v>20378.38</v>
      </c>
      <c r="G64" s="4">
        <f t="shared" si="62"/>
        <v>0</v>
      </c>
      <c r="H64" s="4">
        <f t="shared" si="63"/>
        <v>0</v>
      </c>
      <c r="I64" s="4">
        <f t="shared" si="64"/>
        <v>7000</v>
      </c>
      <c r="J64" s="4">
        <f t="shared" si="65"/>
        <v>7000</v>
      </c>
      <c r="K64" s="4">
        <f t="shared" si="66"/>
        <v>0</v>
      </c>
      <c r="L64" s="4">
        <f t="shared" si="67"/>
        <v>0</v>
      </c>
      <c r="M64" s="4">
        <f t="shared" si="68"/>
        <v>0</v>
      </c>
      <c r="N64" s="4">
        <v>0</v>
      </c>
      <c r="O64" s="4">
        <v>0</v>
      </c>
      <c r="P64" s="4">
        <f t="shared" si="69"/>
        <v>7000</v>
      </c>
      <c r="Q64" s="4">
        <v>7000</v>
      </c>
      <c r="R64" s="4"/>
      <c r="S64" s="4"/>
      <c r="T64" s="4"/>
      <c r="U64" s="4">
        <v>0</v>
      </c>
      <c r="V64" s="4">
        <v>0</v>
      </c>
      <c r="W64" s="4">
        <f t="shared" si="70"/>
        <v>0</v>
      </c>
      <c r="X64" s="4">
        <v>0</v>
      </c>
      <c r="Y64" s="4"/>
      <c r="Z64" s="4"/>
      <c r="AA64" s="4"/>
      <c r="AB64" s="4">
        <v>0</v>
      </c>
      <c r="AC64" s="4">
        <v>0</v>
      </c>
      <c r="AD64" s="4">
        <f t="shared" si="71"/>
        <v>0</v>
      </c>
      <c r="AE64" s="4">
        <v>0</v>
      </c>
      <c r="AF64" s="4"/>
      <c r="AG64" s="4"/>
      <c r="AH64" s="4"/>
      <c r="AI64" s="4">
        <v>0</v>
      </c>
      <c r="AJ64" s="4">
        <v>0</v>
      </c>
      <c r="AK64" s="4">
        <f t="shared" si="72"/>
        <v>0</v>
      </c>
      <c r="AL64" s="4">
        <f>VLOOKUP(C64,'[1]ИП-2020-2025 рабоч '!$I$15:$BG$1560,51,0)</f>
        <v>0</v>
      </c>
      <c r="AM64" s="4"/>
      <c r="AN64" s="4"/>
      <c r="AO64" s="4"/>
      <c r="AP64" s="4">
        <v>0</v>
      </c>
      <c r="AQ64" s="4">
        <v>0</v>
      </c>
      <c r="AR64" s="4">
        <f t="shared" si="73"/>
        <v>0</v>
      </c>
      <c r="AS64" s="4">
        <f>VLOOKUP(C64,'[1]ИП-2020-2025 рабоч '!$I$15:$BO$1404,59,0)</f>
        <v>0</v>
      </c>
      <c r="AT64" s="4"/>
      <c r="AU64" s="54"/>
      <c r="AV64" s="54"/>
      <c r="AW64" s="38"/>
      <c r="AX64" s="38"/>
      <c r="AY64" s="38"/>
      <c r="AZ64" s="38"/>
      <c r="BA64" s="38"/>
      <c r="BB64" s="38"/>
      <c r="BC64" s="38"/>
      <c r="BD64" s="38"/>
    </row>
    <row r="65" spans="1:56" s="39" customFormat="1" ht="66.75" x14ac:dyDescent="0.5">
      <c r="A65" s="2">
        <f t="shared" si="4"/>
        <v>42</v>
      </c>
      <c r="B65" s="59" t="s">
        <v>207</v>
      </c>
      <c r="C65" s="51" t="s">
        <v>208</v>
      </c>
      <c r="D65" s="3">
        <v>2017</v>
      </c>
      <c r="E65" s="3">
        <v>2024</v>
      </c>
      <c r="F65" s="55">
        <v>27027.64</v>
      </c>
      <c r="G65" s="4">
        <f t="shared" si="62"/>
        <v>0</v>
      </c>
      <c r="H65" s="4">
        <f t="shared" si="63"/>
        <v>0</v>
      </c>
      <c r="I65" s="4">
        <f t="shared" si="64"/>
        <v>3027.64</v>
      </c>
      <c r="J65" s="4">
        <f t="shared" si="65"/>
        <v>3027.64</v>
      </c>
      <c r="K65" s="4">
        <f t="shared" si="66"/>
        <v>0</v>
      </c>
      <c r="L65" s="4">
        <f t="shared" si="67"/>
        <v>0</v>
      </c>
      <c r="M65" s="4">
        <f t="shared" si="68"/>
        <v>0</v>
      </c>
      <c r="N65" s="4">
        <v>0</v>
      </c>
      <c r="O65" s="4">
        <v>0</v>
      </c>
      <c r="P65" s="4">
        <f t="shared" si="69"/>
        <v>0</v>
      </c>
      <c r="Q65" s="4">
        <v>0</v>
      </c>
      <c r="R65" s="4"/>
      <c r="S65" s="4"/>
      <c r="T65" s="4"/>
      <c r="U65" s="4">
        <v>0</v>
      </c>
      <c r="V65" s="4">
        <v>0</v>
      </c>
      <c r="W65" s="4">
        <f t="shared" si="70"/>
        <v>0</v>
      </c>
      <c r="X65" s="4">
        <v>0</v>
      </c>
      <c r="Y65" s="4"/>
      <c r="Z65" s="4"/>
      <c r="AA65" s="4"/>
      <c r="AB65" s="4">
        <v>0</v>
      </c>
      <c r="AC65" s="4">
        <v>0</v>
      </c>
      <c r="AD65" s="4">
        <f t="shared" si="71"/>
        <v>127.64</v>
      </c>
      <c r="AE65" s="4">
        <v>127.64</v>
      </c>
      <c r="AF65" s="4"/>
      <c r="AG65" s="4"/>
      <c r="AH65" s="4"/>
      <c r="AI65" s="4">
        <v>0</v>
      </c>
      <c r="AJ65" s="4">
        <v>0</v>
      </c>
      <c r="AK65" s="4">
        <f t="shared" si="72"/>
        <v>2900</v>
      </c>
      <c r="AL65" s="4">
        <f>VLOOKUP(C65,'[1]ИП-2020-2025 рабоч '!$I$15:$BG$1560,51,0)</f>
        <v>2900</v>
      </c>
      <c r="AM65" s="4"/>
      <c r="AN65" s="4"/>
      <c r="AO65" s="4"/>
      <c r="AP65" s="4">
        <v>0</v>
      </c>
      <c r="AQ65" s="4">
        <v>0</v>
      </c>
      <c r="AR65" s="4">
        <f t="shared" si="73"/>
        <v>0</v>
      </c>
      <c r="AS65" s="4">
        <f>VLOOKUP(C65,'[1]ИП-2020-2025 рабоч '!$I$15:$BO$1404,59,0)</f>
        <v>0</v>
      </c>
      <c r="AT65" s="4"/>
      <c r="AU65" s="54"/>
      <c r="AV65" s="54"/>
      <c r="AW65" s="38"/>
      <c r="AX65" s="38"/>
      <c r="AY65" s="38"/>
      <c r="AZ65" s="38"/>
      <c r="BA65" s="38"/>
      <c r="BB65" s="38"/>
      <c r="BC65" s="38"/>
      <c r="BD65" s="38"/>
    </row>
    <row r="66" spans="1:56" s="39" customFormat="1" ht="66.75" x14ac:dyDescent="0.5">
      <c r="A66" s="2">
        <f t="shared" si="4"/>
        <v>43</v>
      </c>
      <c r="B66" s="59" t="s">
        <v>209</v>
      </c>
      <c r="C66" s="51" t="s">
        <v>210</v>
      </c>
      <c r="D66" s="3">
        <v>2018</v>
      </c>
      <c r="E66" s="3">
        <v>2024</v>
      </c>
      <c r="F66" s="55">
        <v>17139.47</v>
      </c>
      <c r="G66" s="4">
        <f t="shared" si="62"/>
        <v>0</v>
      </c>
      <c r="H66" s="4">
        <f t="shared" si="63"/>
        <v>0</v>
      </c>
      <c r="I66" s="4">
        <f t="shared" si="64"/>
        <v>1139.47</v>
      </c>
      <c r="J66" s="4">
        <f t="shared" si="65"/>
        <v>1139.47</v>
      </c>
      <c r="K66" s="4">
        <f t="shared" si="66"/>
        <v>0</v>
      </c>
      <c r="L66" s="4">
        <f t="shared" si="67"/>
        <v>0</v>
      </c>
      <c r="M66" s="4">
        <f t="shared" si="68"/>
        <v>0</v>
      </c>
      <c r="N66" s="4">
        <v>0</v>
      </c>
      <c r="O66" s="4">
        <v>0</v>
      </c>
      <c r="P66" s="4">
        <f t="shared" si="69"/>
        <v>0</v>
      </c>
      <c r="Q66" s="4">
        <v>0</v>
      </c>
      <c r="R66" s="4"/>
      <c r="S66" s="4"/>
      <c r="T66" s="4"/>
      <c r="U66" s="4">
        <v>0</v>
      </c>
      <c r="V66" s="4">
        <v>0</v>
      </c>
      <c r="W66" s="4">
        <f t="shared" si="70"/>
        <v>0</v>
      </c>
      <c r="X66" s="4">
        <v>0</v>
      </c>
      <c r="Y66" s="4"/>
      <c r="Z66" s="4"/>
      <c r="AA66" s="4"/>
      <c r="AB66" s="4">
        <v>0</v>
      </c>
      <c r="AC66" s="4">
        <v>0</v>
      </c>
      <c r="AD66" s="4">
        <f t="shared" si="71"/>
        <v>139.47</v>
      </c>
      <c r="AE66" s="4">
        <v>139.47</v>
      </c>
      <c r="AF66" s="4"/>
      <c r="AG66" s="4"/>
      <c r="AH66" s="4"/>
      <c r="AI66" s="4">
        <v>0</v>
      </c>
      <c r="AJ66" s="4">
        <v>0</v>
      </c>
      <c r="AK66" s="4">
        <f t="shared" si="72"/>
        <v>1000</v>
      </c>
      <c r="AL66" s="4">
        <f>VLOOKUP(C66,'[1]ИП-2020-2025 рабоч '!$I$15:$BG$1560,51,0)</f>
        <v>1000</v>
      </c>
      <c r="AM66" s="4"/>
      <c r="AN66" s="4"/>
      <c r="AO66" s="4"/>
      <c r="AP66" s="4">
        <v>0</v>
      </c>
      <c r="AQ66" s="4">
        <v>0</v>
      </c>
      <c r="AR66" s="4">
        <f t="shared" si="73"/>
        <v>0</v>
      </c>
      <c r="AS66" s="4">
        <f>VLOOKUP(C66,'[1]ИП-2020-2025 рабоч '!$I$15:$BO$1404,59,0)</f>
        <v>0</v>
      </c>
      <c r="AT66" s="4"/>
      <c r="AU66" s="54"/>
      <c r="AV66" s="54"/>
      <c r="AW66" s="38"/>
      <c r="AX66" s="38"/>
      <c r="AY66" s="38"/>
      <c r="AZ66" s="38"/>
      <c r="BA66" s="38"/>
      <c r="BB66" s="38"/>
      <c r="BC66" s="38"/>
      <c r="BD66" s="38"/>
    </row>
    <row r="67" spans="1:56" s="39" customFormat="1" ht="66.75" x14ac:dyDescent="0.5">
      <c r="A67" s="2">
        <f t="shared" si="4"/>
        <v>44</v>
      </c>
      <c r="B67" s="59" t="s">
        <v>211</v>
      </c>
      <c r="C67" s="51" t="s">
        <v>212</v>
      </c>
      <c r="D67" s="3">
        <v>2018</v>
      </c>
      <c r="E67" s="3">
        <v>2024</v>
      </c>
      <c r="F67" s="55">
        <v>17154.7</v>
      </c>
      <c r="G67" s="4">
        <f t="shared" si="62"/>
        <v>0</v>
      </c>
      <c r="H67" s="4">
        <f t="shared" si="63"/>
        <v>0</v>
      </c>
      <c r="I67" s="4">
        <f t="shared" si="64"/>
        <v>17154.7</v>
      </c>
      <c r="J67" s="4">
        <f t="shared" si="65"/>
        <v>17154.7</v>
      </c>
      <c r="K67" s="4">
        <f t="shared" si="66"/>
        <v>0</v>
      </c>
      <c r="L67" s="4">
        <f t="shared" si="67"/>
        <v>0</v>
      </c>
      <c r="M67" s="4">
        <f t="shared" si="68"/>
        <v>0</v>
      </c>
      <c r="N67" s="4">
        <v>0</v>
      </c>
      <c r="O67" s="4">
        <v>0</v>
      </c>
      <c r="P67" s="4">
        <f t="shared" si="69"/>
        <v>0</v>
      </c>
      <c r="Q67" s="4">
        <v>0</v>
      </c>
      <c r="R67" s="4"/>
      <c r="S67" s="4"/>
      <c r="T67" s="4"/>
      <c r="U67" s="4">
        <v>0</v>
      </c>
      <c r="V67" s="4">
        <v>0</v>
      </c>
      <c r="W67" s="4">
        <f t="shared" si="70"/>
        <v>0</v>
      </c>
      <c r="X67" s="4">
        <v>0</v>
      </c>
      <c r="Y67" s="4"/>
      <c r="Z67" s="4"/>
      <c r="AA67" s="4"/>
      <c r="AB67" s="4">
        <v>0</v>
      </c>
      <c r="AC67" s="4">
        <v>0</v>
      </c>
      <c r="AD67" s="4">
        <f t="shared" si="71"/>
        <v>154.69999999999999</v>
      </c>
      <c r="AE67" s="4">
        <v>154.69999999999999</v>
      </c>
      <c r="AF67" s="4"/>
      <c r="AG67" s="4"/>
      <c r="AH67" s="4"/>
      <c r="AI67" s="4">
        <v>0</v>
      </c>
      <c r="AJ67" s="4">
        <v>0</v>
      </c>
      <c r="AK67" s="4">
        <f t="shared" si="72"/>
        <v>17000</v>
      </c>
      <c r="AL67" s="4">
        <f>VLOOKUP(C67,'[1]ИП-2020-2025 рабоч '!$I$15:$BG$1560,51,0)</f>
        <v>17000</v>
      </c>
      <c r="AM67" s="4"/>
      <c r="AN67" s="4"/>
      <c r="AO67" s="4"/>
      <c r="AP67" s="4">
        <v>0</v>
      </c>
      <c r="AQ67" s="4">
        <v>0</v>
      </c>
      <c r="AR67" s="4">
        <f t="shared" si="73"/>
        <v>0</v>
      </c>
      <c r="AS67" s="4">
        <f>VLOOKUP(C67,'[1]ИП-2020-2025 рабоч '!$I$15:$BO$1404,59,0)</f>
        <v>0</v>
      </c>
      <c r="AT67" s="4"/>
      <c r="AU67" s="54"/>
      <c r="AV67" s="54"/>
      <c r="AW67" s="38"/>
      <c r="AX67" s="38"/>
      <c r="AY67" s="38"/>
      <c r="AZ67" s="38"/>
      <c r="BA67" s="38"/>
      <c r="BB67" s="38"/>
      <c r="BC67" s="38"/>
      <c r="BD67" s="38"/>
    </row>
    <row r="68" spans="1:56" s="39" customFormat="1" ht="45" customHeight="1" x14ac:dyDescent="0.5">
      <c r="A68" s="2"/>
      <c r="B68" s="20" t="s">
        <v>220</v>
      </c>
      <c r="C68" s="23"/>
      <c r="D68" s="3"/>
      <c r="E68" s="28"/>
      <c r="F68" s="26">
        <f t="shared" ref="F68:AV68" si="74">SUM(F69:F72)</f>
        <v>62499.58</v>
      </c>
      <c r="G68" s="26">
        <f t="shared" si="74"/>
        <v>4.8499999999999996</v>
      </c>
      <c r="H68" s="26">
        <f t="shared" si="74"/>
        <v>0</v>
      </c>
      <c r="I68" s="26">
        <f t="shared" si="74"/>
        <v>26281.61</v>
      </c>
      <c r="J68" s="26">
        <f t="shared" si="74"/>
        <v>26281.61</v>
      </c>
      <c r="K68" s="26">
        <f t="shared" si="74"/>
        <v>0</v>
      </c>
      <c r="L68" s="26">
        <f t="shared" si="74"/>
        <v>0</v>
      </c>
      <c r="M68" s="26">
        <f t="shared" si="74"/>
        <v>0</v>
      </c>
      <c r="N68" s="26">
        <f t="shared" si="74"/>
        <v>0</v>
      </c>
      <c r="O68" s="26">
        <f t="shared" si="74"/>
        <v>0</v>
      </c>
      <c r="P68" s="26">
        <f t="shared" si="74"/>
        <v>21000</v>
      </c>
      <c r="Q68" s="26">
        <f t="shared" si="74"/>
        <v>21000</v>
      </c>
      <c r="R68" s="26">
        <f t="shared" si="74"/>
        <v>0</v>
      </c>
      <c r="S68" s="26">
        <f t="shared" si="74"/>
        <v>0</v>
      </c>
      <c r="T68" s="26">
        <f t="shared" si="74"/>
        <v>0</v>
      </c>
      <c r="U68" s="26">
        <f t="shared" si="74"/>
        <v>0.55000000000000004</v>
      </c>
      <c r="V68" s="26">
        <f t="shared" si="74"/>
        <v>0</v>
      </c>
      <c r="W68" s="26">
        <f t="shared" si="74"/>
        <v>2002.6999999999998</v>
      </c>
      <c r="X68" s="26">
        <f t="shared" si="74"/>
        <v>2002.6999999999998</v>
      </c>
      <c r="Y68" s="26">
        <f t="shared" si="74"/>
        <v>0</v>
      </c>
      <c r="Z68" s="26">
        <f t="shared" si="74"/>
        <v>0</v>
      </c>
      <c r="AA68" s="26">
        <f t="shared" si="74"/>
        <v>0</v>
      </c>
      <c r="AB68" s="26">
        <f t="shared" si="74"/>
        <v>4.3</v>
      </c>
      <c r="AC68" s="26">
        <f t="shared" si="74"/>
        <v>0</v>
      </c>
      <c r="AD68" s="26">
        <f t="shared" si="74"/>
        <v>3278.91</v>
      </c>
      <c r="AE68" s="26">
        <f t="shared" si="74"/>
        <v>3278.91</v>
      </c>
      <c r="AF68" s="26">
        <f t="shared" si="74"/>
        <v>0</v>
      </c>
      <c r="AG68" s="26">
        <f t="shared" si="74"/>
        <v>0</v>
      </c>
      <c r="AH68" s="26">
        <f t="shared" si="74"/>
        <v>0</v>
      </c>
      <c r="AI68" s="26">
        <f t="shared" si="74"/>
        <v>0</v>
      </c>
      <c r="AJ68" s="26">
        <f t="shared" si="74"/>
        <v>0</v>
      </c>
      <c r="AK68" s="26">
        <f t="shared" si="74"/>
        <v>0</v>
      </c>
      <c r="AL68" s="26">
        <f t="shared" si="74"/>
        <v>0</v>
      </c>
      <c r="AM68" s="26">
        <f t="shared" si="74"/>
        <v>0</v>
      </c>
      <c r="AN68" s="26">
        <f t="shared" si="74"/>
        <v>0</v>
      </c>
      <c r="AO68" s="26">
        <f t="shared" si="74"/>
        <v>0</v>
      </c>
      <c r="AP68" s="26">
        <f t="shared" si="74"/>
        <v>0</v>
      </c>
      <c r="AQ68" s="26">
        <f t="shared" si="74"/>
        <v>0</v>
      </c>
      <c r="AR68" s="26">
        <f t="shared" si="74"/>
        <v>0</v>
      </c>
      <c r="AS68" s="26">
        <f t="shared" si="74"/>
        <v>0</v>
      </c>
      <c r="AT68" s="26">
        <f t="shared" si="74"/>
        <v>0</v>
      </c>
      <c r="AU68" s="26">
        <f t="shared" si="74"/>
        <v>0</v>
      </c>
      <c r="AV68" s="26">
        <f t="shared" si="74"/>
        <v>0</v>
      </c>
    </row>
    <row r="69" spans="1:56" s="39" customFormat="1" ht="66.75" x14ac:dyDescent="0.5">
      <c r="A69" s="2">
        <f t="shared" si="4"/>
        <v>45</v>
      </c>
      <c r="B69" s="59" t="s">
        <v>221</v>
      </c>
      <c r="C69" s="51" t="s">
        <v>222</v>
      </c>
      <c r="D69" s="3">
        <v>2019</v>
      </c>
      <c r="E69" s="3">
        <v>2022</v>
      </c>
      <c r="F69" s="55">
        <v>788.38</v>
      </c>
      <c r="G69" s="4">
        <f t="shared" ref="G69:G72" si="75">N69+U69+AB69+AI69+AP69</f>
        <v>0.2</v>
      </c>
      <c r="H69" s="4">
        <f t="shared" ref="H69:H72" si="76">O69+V69+AC69+AJ69+AQ69</f>
        <v>0</v>
      </c>
      <c r="I69" s="4">
        <f t="shared" ref="I69:I72" si="77">P69+W69+AD69+AK69+AR69</f>
        <v>778.38</v>
      </c>
      <c r="J69" s="4">
        <f t="shared" ref="J69:J72" si="78">Q69+X69+AE69+AL69+AS69</f>
        <v>778.38</v>
      </c>
      <c r="K69" s="4">
        <f t="shared" ref="K69:K72" si="79">R69+Y69+AF69+AM69+AT69</f>
        <v>0</v>
      </c>
      <c r="L69" s="4">
        <f t="shared" ref="L69:L72" si="80">S69+Z69+AG69+AN69+AU69</f>
        <v>0</v>
      </c>
      <c r="M69" s="4">
        <f t="shared" ref="M69:M72" si="81">T69+AA69+AH69+AO69+AV69</f>
        <v>0</v>
      </c>
      <c r="N69" s="4">
        <v>0</v>
      </c>
      <c r="O69" s="4">
        <v>0</v>
      </c>
      <c r="P69" s="4">
        <f>Q69+R69+S69</f>
        <v>0</v>
      </c>
      <c r="Q69" s="4">
        <v>0</v>
      </c>
      <c r="R69" s="4"/>
      <c r="S69" s="4"/>
      <c r="T69" s="4"/>
      <c r="U69" s="4">
        <v>0.2</v>
      </c>
      <c r="V69" s="4">
        <v>0</v>
      </c>
      <c r="W69" s="4">
        <f t="shared" si="70"/>
        <v>778.38</v>
      </c>
      <c r="X69" s="4">
        <v>778.38</v>
      </c>
      <c r="Y69" s="4"/>
      <c r="Z69" s="4"/>
      <c r="AA69" s="4"/>
      <c r="AB69" s="4">
        <v>0</v>
      </c>
      <c r="AC69" s="4">
        <v>0</v>
      </c>
      <c r="AD69" s="4">
        <f t="shared" si="71"/>
        <v>0</v>
      </c>
      <c r="AE69" s="4">
        <v>0</v>
      </c>
      <c r="AF69" s="4"/>
      <c r="AG69" s="4"/>
      <c r="AH69" s="4"/>
      <c r="AI69" s="4">
        <v>0</v>
      </c>
      <c r="AJ69" s="4">
        <v>0</v>
      </c>
      <c r="AK69" s="4">
        <f t="shared" si="72"/>
        <v>0</v>
      </c>
      <c r="AL69" s="4">
        <f>VLOOKUP(C69,'[1]ИП-2020-2025 рабоч '!$I$15:$BG$1560,51,0)</f>
        <v>0</v>
      </c>
      <c r="AM69" s="4"/>
      <c r="AN69" s="4"/>
      <c r="AO69" s="4"/>
      <c r="AP69" s="4">
        <v>0</v>
      </c>
      <c r="AQ69" s="4">
        <v>0</v>
      </c>
      <c r="AR69" s="4">
        <f t="shared" si="73"/>
        <v>0</v>
      </c>
      <c r="AS69" s="4">
        <f>VLOOKUP(C69,'[1]ИП-2020-2025 рабоч '!$I$15:$BO$1404,59,0)</f>
        <v>0</v>
      </c>
      <c r="AT69" s="4"/>
      <c r="AU69" s="54"/>
      <c r="AV69" s="54"/>
      <c r="AW69" s="38"/>
      <c r="AX69" s="38"/>
      <c r="AY69" s="38"/>
      <c r="AZ69" s="38"/>
      <c r="BA69" s="38"/>
      <c r="BB69" s="38"/>
      <c r="BC69" s="38"/>
      <c r="BD69" s="38"/>
    </row>
    <row r="70" spans="1:56" s="39" customFormat="1" ht="99.75" x14ac:dyDescent="0.5">
      <c r="A70" s="2">
        <f t="shared" si="4"/>
        <v>46</v>
      </c>
      <c r="B70" s="59" t="s">
        <v>223</v>
      </c>
      <c r="C70" s="51" t="s">
        <v>224</v>
      </c>
      <c r="D70" s="3">
        <v>2011</v>
      </c>
      <c r="E70" s="3">
        <v>2020</v>
      </c>
      <c r="F70" s="55">
        <v>37207.97</v>
      </c>
      <c r="G70" s="4">
        <f t="shared" si="75"/>
        <v>0</v>
      </c>
      <c r="H70" s="4">
        <f t="shared" si="76"/>
        <v>0</v>
      </c>
      <c r="I70" s="4">
        <f t="shared" si="77"/>
        <v>21000</v>
      </c>
      <c r="J70" s="4">
        <f t="shared" si="78"/>
        <v>21000</v>
      </c>
      <c r="K70" s="4">
        <f t="shared" si="79"/>
        <v>0</v>
      </c>
      <c r="L70" s="4">
        <f t="shared" si="80"/>
        <v>0</v>
      </c>
      <c r="M70" s="4">
        <f t="shared" si="81"/>
        <v>0</v>
      </c>
      <c r="N70" s="4">
        <v>0</v>
      </c>
      <c r="O70" s="4">
        <v>0</v>
      </c>
      <c r="P70" s="4">
        <f>Q70+R70+S70</f>
        <v>21000</v>
      </c>
      <c r="Q70" s="4">
        <v>21000</v>
      </c>
      <c r="R70" s="4"/>
      <c r="S70" s="4"/>
      <c r="T70" s="4"/>
      <c r="U70" s="4">
        <v>0</v>
      </c>
      <c r="V70" s="4">
        <v>0</v>
      </c>
      <c r="W70" s="4">
        <f t="shared" si="70"/>
        <v>0</v>
      </c>
      <c r="X70" s="4">
        <v>0</v>
      </c>
      <c r="Y70" s="4"/>
      <c r="Z70" s="4"/>
      <c r="AA70" s="4"/>
      <c r="AB70" s="4">
        <v>0</v>
      </c>
      <c r="AC70" s="4">
        <v>0</v>
      </c>
      <c r="AD70" s="4">
        <f t="shared" si="71"/>
        <v>0</v>
      </c>
      <c r="AE70" s="4">
        <v>0</v>
      </c>
      <c r="AF70" s="4"/>
      <c r="AG70" s="4"/>
      <c r="AH70" s="4"/>
      <c r="AI70" s="4">
        <v>0</v>
      </c>
      <c r="AJ70" s="4">
        <v>0</v>
      </c>
      <c r="AK70" s="4">
        <f t="shared" si="72"/>
        <v>0</v>
      </c>
      <c r="AL70" s="4">
        <f>VLOOKUP(C70,'[1]ИП-2020-2025 рабоч '!$I$15:$BG$1560,51,0)</f>
        <v>0</v>
      </c>
      <c r="AM70" s="4"/>
      <c r="AN70" s="4"/>
      <c r="AO70" s="4"/>
      <c r="AP70" s="4">
        <v>0</v>
      </c>
      <c r="AQ70" s="4">
        <v>0</v>
      </c>
      <c r="AR70" s="4">
        <f t="shared" si="73"/>
        <v>0</v>
      </c>
      <c r="AS70" s="4">
        <f>VLOOKUP(C70,'[1]ИП-2020-2025 рабоч '!$I$15:$BO$1404,59,0)</f>
        <v>0</v>
      </c>
      <c r="AT70" s="4"/>
      <c r="AU70" s="54"/>
      <c r="AV70" s="54"/>
      <c r="AW70" s="38"/>
      <c r="AX70" s="38"/>
      <c r="AY70" s="38"/>
      <c r="AZ70" s="38"/>
      <c r="BA70" s="38"/>
      <c r="BB70" s="38"/>
      <c r="BC70" s="38"/>
      <c r="BD70" s="38"/>
    </row>
    <row r="71" spans="1:56" s="39" customFormat="1" ht="99.75" x14ac:dyDescent="0.5">
      <c r="A71" s="2">
        <f t="shared" si="4"/>
        <v>47</v>
      </c>
      <c r="B71" s="59" t="s">
        <v>225</v>
      </c>
      <c r="C71" s="51" t="s">
        <v>226</v>
      </c>
      <c r="D71" s="3">
        <v>2017</v>
      </c>
      <c r="E71" s="3">
        <v>2022</v>
      </c>
      <c r="F71" s="55">
        <v>1224.32</v>
      </c>
      <c r="G71" s="4">
        <f t="shared" si="75"/>
        <v>0.35</v>
      </c>
      <c r="H71" s="4">
        <f t="shared" si="76"/>
        <v>0</v>
      </c>
      <c r="I71" s="4">
        <f t="shared" si="77"/>
        <v>1224.32</v>
      </c>
      <c r="J71" s="4">
        <f t="shared" si="78"/>
        <v>1224.32</v>
      </c>
      <c r="K71" s="4">
        <f t="shared" si="79"/>
        <v>0</v>
      </c>
      <c r="L71" s="4">
        <f t="shared" si="80"/>
        <v>0</v>
      </c>
      <c r="M71" s="4">
        <f t="shared" si="81"/>
        <v>0</v>
      </c>
      <c r="N71" s="4">
        <v>0</v>
      </c>
      <c r="O71" s="4">
        <v>0</v>
      </c>
      <c r="P71" s="4">
        <f>Q71+R71+S71</f>
        <v>0</v>
      </c>
      <c r="Q71" s="4">
        <v>0</v>
      </c>
      <c r="R71" s="4"/>
      <c r="S71" s="4"/>
      <c r="T71" s="4"/>
      <c r="U71" s="4">
        <v>0.35</v>
      </c>
      <c r="V71" s="4">
        <v>0</v>
      </c>
      <c r="W71" s="4">
        <f t="shared" si="70"/>
        <v>1224.32</v>
      </c>
      <c r="X71" s="4">
        <v>1224.32</v>
      </c>
      <c r="Y71" s="4"/>
      <c r="Z71" s="4"/>
      <c r="AA71" s="4"/>
      <c r="AB71" s="4">
        <v>0</v>
      </c>
      <c r="AC71" s="4">
        <v>0</v>
      </c>
      <c r="AD71" s="4">
        <f t="shared" si="71"/>
        <v>0</v>
      </c>
      <c r="AE71" s="4">
        <v>0</v>
      </c>
      <c r="AF71" s="4"/>
      <c r="AG71" s="4"/>
      <c r="AH71" s="4"/>
      <c r="AI71" s="4">
        <v>0</v>
      </c>
      <c r="AJ71" s="4">
        <v>0</v>
      </c>
      <c r="AK71" s="4">
        <f t="shared" si="72"/>
        <v>0</v>
      </c>
      <c r="AL71" s="4">
        <f>VLOOKUP(C71,'[1]ИП-2020-2025 рабоч '!$I$15:$BG$1560,51,0)</f>
        <v>0</v>
      </c>
      <c r="AM71" s="4"/>
      <c r="AN71" s="4"/>
      <c r="AO71" s="4"/>
      <c r="AP71" s="4">
        <v>0</v>
      </c>
      <c r="AQ71" s="4">
        <v>0</v>
      </c>
      <c r="AR71" s="4">
        <f t="shared" si="73"/>
        <v>0</v>
      </c>
      <c r="AS71" s="4">
        <f>VLOOKUP(C71,'[1]ИП-2020-2025 рабоч '!$I$15:$BO$1404,59,0)</f>
        <v>0</v>
      </c>
      <c r="AT71" s="4"/>
      <c r="AU71" s="54"/>
      <c r="AV71" s="54"/>
      <c r="AW71" s="38"/>
      <c r="AX71" s="38"/>
      <c r="AY71" s="38"/>
      <c r="AZ71" s="38"/>
      <c r="BA71" s="38"/>
      <c r="BB71" s="38"/>
      <c r="BC71" s="38"/>
      <c r="BD71" s="38"/>
    </row>
    <row r="72" spans="1:56" s="39" customFormat="1" ht="104.25" customHeight="1" x14ac:dyDescent="0.5">
      <c r="A72" s="2">
        <f t="shared" si="4"/>
        <v>48</v>
      </c>
      <c r="B72" s="59" t="s">
        <v>227</v>
      </c>
      <c r="C72" s="51" t="s">
        <v>228</v>
      </c>
      <c r="D72" s="3">
        <v>2018</v>
      </c>
      <c r="E72" s="3">
        <v>2023</v>
      </c>
      <c r="F72" s="55">
        <v>23278.91</v>
      </c>
      <c r="G72" s="4">
        <f t="shared" si="75"/>
        <v>4.3</v>
      </c>
      <c r="H72" s="4">
        <f t="shared" si="76"/>
        <v>0</v>
      </c>
      <c r="I72" s="4">
        <f t="shared" si="77"/>
        <v>3278.91</v>
      </c>
      <c r="J72" s="4">
        <f t="shared" si="78"/>
        <v>3278.91</v>
      </c>
      <c r="K72" s="4">
        <f t="shared" si="79"/>
        <v>0</v>
      </c>
      <c r="L72" s="4">
        <f t="shared" si="80"/>
        <v>0</v>
      </c>
      <c r="M72" s="4">
        <f t="shared" si="81"/>
        <v>0</v>
      </c>
      <c r="N72" s="4">
        <v>0</v>
      </c>
      <c r="O72" s="4">
        <v>0</v>
      </c>
      <c r="P72" s="4">
        <f>Q72+R72+S72</f>
        <v>0</v>
      </c>
      <c r="Q72" s="4">
        <v>0</v>
      </c>
      <c r="R72" s="4"/>
      <c r="S72" s="4"/>
      <c r="T72" s="4"/>
      <c r="U72" s="4">
        <v>0</v>
      </c>
      <c r="V72" s="4">
        <v>0</v>
      </c>
      <c r="W72" s="4">
        <f t="shared" si="70"/>
        <v>0</v>
      </c>
      <c r="X72" s="4">
        <v>0</v>
      </c>
      <c r="Y72" s="4"/>
      <c r="Z72" s="4"/>
      <c r="AA72" s="4"/>
      <c r="AB72" s="4">
        <v>4.3</v>
      </c>
      <c r="AC72" s="4">
        <v>0</v>
      </c>
      <c r="AD72" s="4">
        <f t="shared" si="71"/>
        <v>3278.91</v>
      </c>
      <c r="AE72" s="4">
        <v>3278.91</v>
      </c>
      <c r="AF72" s="4"/>
      <c r="AG72" s="4"/>
      <c r="AH72" s="4"/>
      <c r="AI72" s="4">
        <v>0</v>
      </c>
      <c r="AJ72" s="4">
        <v>0</v>
      </c>
      <c r="AK72" s="4">
        <f t="shared" si="72"/>
        <v>0</v>
      </c>
      <c r="AL72" s="4">
        <f>VLOOKUP(C72,'[1]ИП-2020-2025 рабоч '!$I$15:$BG$1560,51,0)</f>
        <v>0</v>
      </c>
      <c r="AM72" s="4"/>
      <c r="AN72" s="4"/>
      <c r="AO72" s="4"/>
      <c r="AP72" s="4">
        <v>0</v>
      </c>
      <c r="AQ72" s="4">
        <v>0</v>
      </c>
      <c r="AR72" s="4">
        <f t="shared" si="73"/>
        <v>0</v>
      </c>
      <c r="AS72" s="4">
        <f>VLOOKUP(C72,'[1]ИП-2020-2025 рабоч '!$I$15:$BO$1404,59,0)</f>
        <v>0</v>
      </c>
      <c r="AT72" s="4"/>
      <c r="AU72" s="54"/>
      <c r="AV72" s="54"/>
      <c r="AW72" s="38"/>
      <c r="AX72" s="38"/>
      <c r="AY72" s="38"/>
      <c r="AZ72" s="38"/>
      <c r="BA72" s="38"/>
      <c r="BB72" s="38"/>
      <c r="BC72" s="38"/>
      <c r="BD72" s="38"/>
    </row>
    <row r="73" spans="1:56" s="39" customFormat="1" ht="45" customHeight="1" x14ac:dyDescent="0.5">
      <c r="A73" s="2"/>
      <c r="B73" s="88" t="s">
        <v>231</v>
      </c>
      <c r="C73" s="23"/>
      <c r="D73" s="3"/>
      <c r="E73" s="28"/>
      <c r="F73" s="26">
        <f>F74</f>
        <v>9392.23</v>
      </c>
      <c r="G73" s="26">
        <f t="shared" ref="G73:AV73" si="82">G74</f>
        <v>0</v>
      </c>
      <c r="H73" s="26">
        <f t="shared" si="82"/>
        <v>0</v>
      </c>
      <c r="I73" s="26">
        <f t="shared" si="82"/>
        <v>4701.1149999999998</v>
      </c>
      <c r="J73" s="26">
        <f t="shared" si="82"/>
        <v>4701.1149999999998</v>
      </c>
      <c r="K73" s="26">
        <f t="shared" si="82"/>
        <v>0</v>
      </c>
      <c r="L73" s="26">
        <f t="shared" si="82"/>
        <v>0</v>
      </c>
      <c r="M73" s="26">
        <f t="shared" si="82"/>
        <v>0</v>
      </c>
      <c r="N73" s="26">
        <f t="shared" si="82"/>
        <v>0</v>
      </c>
      <c r="O73" s="26">
        <f t="shared" si="82"/>
        <v>0</v>
      </c>
      <c r="P73" s="26">
        <f t="shared" si="82"/>
        <v>0</v>
      </c>
      <c r="Q73" s="26">
        <f t="shared" si="82"/>
        <v>0</v>
      </c>
      <c r="R73" s="26">
        <f t="shared" si="82"/>
        <v>0</v>
      </c>
      <c r="S73" s="26">
        <f t="shared" si="82"/>
        <v>0</v>
      </c>
      <c r="T73" s="26">
        <f t="shared" si="82"/>
        <v>0</v>
      </c>
      <c r="U73" s="26">
        <f t="shared" si="82"/>
        <v>0</v>
      </c>
      <c r="V73" s="26">
        <f t="shared" si="82"/>
        <v>0</v>
      </c>
      <c r="W73" s="26">
        <f t="shared" si="82"/>
        <v>0</v>
      </c>
      <c r="X73" s="26">
        <f t="shared" si="82"/>
        <v>0</v>
      </c>
      <c r="Y73" s="26">
        <f t="shared" si="82"/>
        <v>0</v>
      </c>
      <c r="Z73" s="26">
        <f t="shared" si="82"/>
        <v>0</v>
      </c>
      <c r="AA73" s="26">
        <f t="shared" si="82"/>
        <v>0</v>
      </c>
      <c r="AB73" s="26">
        <f t="shared" si="82"/>
        <v>0</v>
      </c>
      <c r="AC73" s="26">
        <f t="shared" si="82"/>
        <v>0</v>
      </c>
      <c r="AD73" s="26">
        <f t="shared" si="82"/>
        <v>0</v>
      </c>
      <c r="AE73" s="26">
        <f t="shared" si="82"/>
        <v>0</v>
      </c>
      <c r="AF73" s="26">
        <f t="shared" si="82"/>
        <v>0</v>
      </c>
      <c r="AG73" s="26">
        <f t="shared" si="82"/>
        <v>0</v>
      </c>
      <c r="AH73" s="26">
        <f t="shared" si="82"/>
        <v>0</v>
      </c>
      <c r="AI73" s="26">
        <f t="shared" si="82"/>
        <v>0</v>
      </c>
      <c r="AJ73" s="26">
        <f t="shared" si="82"/>
        <v>0</v>
      </c>
      <c r="AK73" s="26">
        <f t="shared" si="82"/>
        <v>10</v>
      </c>
      <c r="AL73" s="26">
        <f t="shared" si="82"/>
        <v>10</v>
      </c>
      <c r="AM73" s="26">
        <f t="shared" si="82"/>
        <v>0</v>
      </c>
      <c r="AN73" s="26">
        <f t="shared" si="82"/>
        <v>0</v>
      </c>
      <c r="AO73" s="26">
        <f t="shared" si="82"/>
        <v>0</v>
      </c>
      <c r="AP73" s="26">
        <f t="shared" si="82"/>
        <v>0</v>
      </c>
      <c r="AQ73" s="26">
        <f t="shared" si="82"/>
        <v>0</v>
      </c>
      <c r="AR73" s="26">
        <f t="shared" si="82"/>
        <v>4691.1149999999998</v>
      </c>
      <c r="AS73" s="26">
        <f t="shared" si="82"/>
        <v>4691.1149999999998</v>
      </c>
      <c r="AT73" s="26">
        <f t="shared" si="82"/>
        <v>0</v>
      </c>
      <c r="AU73" s="26">
        <f t="shared" si="82"/>
        <v>0</v>
      </c>
      <c r="AV73" s="26">
        <f t="shared" si="82"/>
        <v>0</v>
      </c>
    </row>
    <row r="74" spans="1:56" s="39" customFormat="1" ht="99.75" x14ac:dyDescent="0.5">
      <c r="A74" s="2">
        <f t="shared" si="4"/>
        <v>49</v>
      </c>
      <c r="B74" s="59" t="s">
        <v>232</v>
      </c>
      <c r="C74" s="51" t="s">
        <v>233</v>
      </c>
      <c r="D74" s="3">
        <v>2017</v>
      </c>
      <c r="E74" s="3">
        <v>2026</v>
      </c>
      <c r="F74" s="55">
        <v>9392.23</v>
      </c>
      <c r="G74" s="4">
        <f>N74+U74+AB74+AI74+AP74</f>
        <v>0</v>
      </c>
      <c r="H74" s="4">
        <f t="shared" ref="H74" si="83">O74+V74+AC74+AJ74+AQ74</f>
        <v>0</v>
      </c>
      <c r="I74" s="4">
        <f t="shared" ref="I74" si="84">P74+W74+AD74+AK74+AR74</f>
        <v>4701.1149999999998</v>
      </c>
      <c r="J74" s="4">
        <f t="shared" ref="J74" si="85">Q74+X74+AE74+AL74+AS74</f>
        <v>4701.1149999999998</v>
      </c>
      <c r="K74" s="4">
        <f t="shared" ref="K74" si="86">R74+Y74+AF74+AM74+AT74</f>
        <v>0</v>
      </c>
      <c r="L74" s="4">
        <f t="shared" ref="L74" si="87">S74+Z74+AG74+AN74+AU74</f>
        <v>0</v>
      </c>
      <c r="M74" s="4">
        <f t="shared" ref="M74" si="88">T74+AA74+AH74+AO74+AV74</f>
        <v>0</v>
      </c>
      <c r="N74" s="4">
        <v>0</v>
      </c>
      <c r="O74" s="4">
        <v>0</v>
      </c>
      <c r="P74" s="4">
        <f>Q74+R74+S74</f>
        <v>0</v>
      </c>
      <c r="Q74" s="4">
        <v>0</v>
      </c>
      <c r="R74" s="4"/>
      <c r="S74" s="4"/>
      <c r="T74" s="4"/>
      <c r="U74" s="4">
        <v>0</v>
      </c>
      <c r="V74" s="4">
        <v>0</v>
      </c>
      <c r="W74" s="4">
        <f t="shared" si="70"/>
        <v>0</v>
      </c>
      <c r="X74" s="4">
        <v>0</v>
      </c>
      <c r="Y74" s="4"/>
      <c r="Z74" s="4"/>
      <c r="AA74" s="4"/>
      <c r="AB74" s="4">
        <v>0</v>
      </c>
      <c r="AC74" s="4">
        <v>0</v>
      </c>
      <c r="AD74" s="4">
        <f t="shared" si="71"/>
        <v>0</v>
      </c>
      <c r="AE74" s="4">
        <v>0</v>
      </c>
      <c r="AF74" s="4"/>
      <c r="AG74" s="4"/>
      <c r="AH74" s="4"/>
      <c r="AI74" s="4">
        <v>0</v>
      </c>
      <c r="AJ74" s="4">
        <v>0</v>
      </c>
      <c r="AK74" s="4">
        <f t="shared" si="72"/>
        <v>10</v>
      </c>
      <c r="AL74" s="4">
        <f>VLOOKUP(C74,'[1]ИП-2020-2025 рабоч '!$I$15:$BG$1560,51,0)</f>
        <v>10</v>
      </c>
      <c r="AM74" s="4"/>
      <c r="AN74" s="4"/>
      <c r="AO74" s="4"/>
      <c r="AP74" s="4">
        <v>0</v>
      </c>
      <c r="AQ74" s="4">
        <v>0</v>
      </c>
      <c r="AR74" s="4">
        <f t="shared" si="73"/>
        <v>4691.1149999999998</v>
      </c>
      <c r="AS74" s="4">
        <f>VLOOKUP(C74,'[1]ИП-2020-2025 рабоч '!$I$15:$BO$1404,59,0)</f>
        <v>4691.1149999999998</v>
      </c>
      <c r="AT74" s="4"/>
      <c r="AU74" s="54"/>
      <c r="AV74" s="54"/>
      <c r="AW74" s="38"/>
      <c r="AX74" s="38"/>
      <c r="AY74" s="38"/>
      <c r="AZ74" s="38"/>
      <c r="BA74" s="38"/>
      <c r="BB74" s="38"/>
      <c r="BC74" s="38"/>
      <c r="BD74" s="38"/>
    </row>
    <row r="75" spans="1:56" s="39" customFormat="1" ht="45" customHeight="1" x14ac:dyDescent="0.5">
      <c r="A75" s="2"/>
      <c r="B75" s="20" t="s">
        <v>234</v>
      </c>
      <c r="C75" s="23"/>
      <c r="D75" s="3"/>
      <c r="E75" s="28"/>
      <c r="F75" s="26">
        <f t="shared" ref="F75:AV75" si="89">SUM(F76:F87)</f>
        <v>293374.03999999998</v>
      </c>
      <c r="G75" s="26">
        <f t="shared" si="89"/>
        <v>9.1549999999999994</v>
      </c>
      <c r="H75" s="26">
        <f t="shared" si="89"/>
        <v>7.25</v>
      </c>
      <c r="I75" s="26">
        <f t="shared" si="89"/>
        <v>155735.886</v>
      </c>
      <c r="J75" s="26">
        <f t="shared" si="89"/>
        <v>155735.886</v>
      </c>
      <c r="K75" s="26">
        <f t="shared" si="89"/>
        <v>0</v>
      </c>
      <c r="L75" s="26">
        <f t="shared" si="89"/>
        <v>0</v>
      </c>
      <c r="M75" s="26">
        <f t="shared" si="89"/>
        <v>0</v>
      </c>
      <c r="N75" s="26">
        <f t="shared" si="89"/>
        <v>1.3599999999999999</v>
      </c>
      <c r="O75" s="26">
        <f t="shared" si="89"/>
        <v>0</v>
      </c>
      <c r="P75" s="26">
        <f t="shared" si="89"/>
        <v>120876.09600000001</v>
      </c>
      <c r="Q75" s="26">
        <f t="shared" si="89"/>
        <v>120876.09600000001</v>
      </c>
      <c r="R75" s="26">
        <f t="shared" si="89"/>
        <v>0</v>
      </c>
      <c r="S75" s="26">
        <f t="shared" si="89"/>
        <v>0</v>
      </c>
      <c r="T75" s="26">
        <f t="shared" si="89"/>
        <v>0</v>
      </c>
      <c r="U75" s="26">
        <f t="shared" si="89"/>
        <v>3.9</v>
      </c>
      <c r="V75" s="26">
        <f t="shared" si="89"/>
        <v>7.25</v>
      </c>
      <c r="W75" s="26">
        <f t="shared" si="89"/>
        <v>687.29</v>
      </c>
      <c r="X75" s="26">
        <f t="shared" si="89"/>
        <v>687.29</v>
      </c>
      <c r="Y75" s="26">
        <f t="shared" si="89"/>
        <v>0</v>
      </c>
      <c r="Z75" s="26">
        <f t="shared" si="89"/>
        <v>0</v>
      </c>
      <c r="AA75" s="26">
        <f t="shared" si="89"/>
        <v>0</v>
      </c>
      <c r="AB75" s="26">
        <f t="shared" si="89"/>
        <v>2.5649999999999999</v>
      </c>
      <c r="AC75" s="26">
        <f t="shared" si="89"/>
        <v>0</v>
      </c>
      <c r="AD75" s="26">
        <f t="shared" si="89"/>
        <v>31272.5</v>
      </c>
      <c r="AE75" s="26">
        <f t="shared" si="89"/>
        <v>31272.5</v>
      </c>
      <c r="AF75" s="26">
        <f t="shared" si="89"/>
        <v>0</v>
      </c>
      <c r="AG75" s="26">
        <f t="shared" si="89"/>
        <v>0</v>
      </c>
      <c r="AH75" s="26">
        <f t="shared" si="89"/>
        <v>0</v>
      </c>
      <c r="AI75" s="26">
        <f t="shared" si="89"/>
        <v>1.33</v>
      </c>
      <c r="AJ75" s="26">
        <f t="shared" si="89"/>
        <v>0</v>
      </c>
      <c r="AK75" s="26">
        <f t="shared" si="89"/>
        <v>2900</v>
      </c>
      <c r="AL75" s="26">
        <f t="shared" si="89"/>
        <v>2900</v>
      </c>
      <c r="AM75" s="26">
        <f t="shared" si="89"/>
        <v>0</v>
      </c>
      <c r="AN75" s="26">
        <f t="shared" si="89"/>
        <v>0</v>
      </c>
      <c r="AO75" s="26">
        <f t="shared" si="89"/>
        <v>0</v>
      </c>
      <c r="AP75" s="26">
        <f t="shared" si="89"/>
        <v>0</v>
      </c>
      <c r="AQ75" s="26">
        <f t="shared" si="89"/>
        <v>0</v>
      </c>
      <c r="AR75" s="26">
        <f t="shared" si="89"/>
        <v>0</v>
      </c>
      <c r="AS75" s="26">
        <f t="shared" si="89"/>
        <v>0</v>
      </c>
      <c r="AT75" s="26">
        <f t="shared" si="89"/>
        <v>0</v>
      </c>
      <c r="AU75" s="26">
        <f t="shared" si="89"/>
        <v>0</v>
      </c>
      <c r="AV75" s="26">
        <f t="shared" si="89"/>
        <v>0</v>
      </c>
    </row>
    <row r="76" spans="1:56" s="39" customFormat="1" ht="99.75" x14ac:dyDescent="0.5">
      <c r="A76" s="2">
        <f t="shared" si="4"/>
        <v>50</v>
      </c>
      <c r="B76" s="59" t="s">
        <v>239</v>
      </c>
      <c r="C76" s="51" t="s">
        <v>240</v>
      </c>
      <c r="D76" s="3">
        <v>2017</v>
      </c>
      <c r="E76" s="3">
        <v>2021</v>
      </c>
      <c r="F76" s="55">
        <v>4429.22</v>
      </c>
      <c r="G76" s="4">
        <f t="shared" ref="G76:G87" si="90">N76+U76+AB76+AI76+AP76</f>
        <v>0.66</v>
      </c>
      <c r="H76" s="4">
        <f t="shared" ref="H76:H87" si="91">O76+V76+AC76+AJ76+AQ76</f>
        <v>0</v>
      </c>
      <c r="I76" s="4">
        <f t="shared" ref="I76:I87" si="92">P76+W76+AD76+AK76+AR76</f>
        <v>281.89</v>
      </c>
      <c r="J76" s="4">
        <f t="shared" ref="J76:J87" si="93">Q76+X76+AE76+AL76+AS76</f>
        <v>281.89</v>
      </c>
      <c r="K76" s="4">
        <f t="shared" ref="K76:K87" si="94">R76+Y76+AF76+AM76+AT76</f>
        <v>0</v>
      </c>
      <c r="L76" s="4">
        <f t="shared" ref="L76:L87" si="95">S76+Z76+AG76+AN76+AU76</f>
        <v>0</v>
      </c>
      <c r="M76" s="4">
        <f t="shared" ref="M76:M87" si="96">T76+AA76+AH76+AO76+AV76</f>
        <v>0</v>
      </c>
      <c r="N76" s="4">
        <v>0.66</v>
      </c>
      <c r="O76" s="4">
        <v>0</v>
      </c>
      <c r="P76" s="4">
        <f t="shared" ref="P76:P87" si="97">Q76+R76+S76</f>
        <v>281.89</v>
      </c>
      <c r="Q76" s="4">
        <v>281.89</v>
      </c>
      <c r="R76" s="4"/>
      <c r="S76" s="4"/>
      <c r="T76" s="4"/>
      <c r="U76" s="4">
        <v>0</v>
      </c>
      <c r="V76" s="4">
        <v>0</v>
      </c>
      <c r="W76" s="4">
        <f t="shared" si="70"/>
        <v>0</v>
      </c>
      <c r="X76" s="4">
        <v>0</v>
      </c>
      <c r="Y76" s="4"/>
      <c r="Z76" s="4"/>
      <c r="AA76" s="4"/>
      <c r="AB76" s="4">
        <v>0</v>
      </c>
      <c r="AC76" s="4">
        <v>0</v>
      </c>
      <c r="AD76" s="4">
        <f t="shared" si="71"/>
        <v>0</v>
      </c>
      <c r="AE76" s="4">
        <v>0</v>
      </c>
      <c r="AF76" s="4"/>
      <c r="AG76" s="4"/>
      <c r="AH76" s="4"/>
      <c r="AI76" s="4">
        <v>0</v>
      </c>
      <c r="AJ76" s="4">
        <v>0</v>
      </c>
      <c r="AK76" s="4">
        <f t="shared" si="72"/>
        <v>0</v>
      </c>
      <c r="AL76" s="4">
        <f>VLOOKUP(C76,'[1]ИП-2020-2025 рабоч '!$I$15:$BG$1560,51,0)</f>
        <v>0</v>
      </c>
      <c r="AM76" s="4"/>
      <c r="AN76" s="4"/>
      <c r="AO76" s="4"/>
      <c r="AP76" s="4">
        <v>0</v>
      </c>
      <c r="AQ76" s="4">
        <v>0</v>
      </c>
      <c r="AR76" s="4">
        <f t="shared" si="73"/>
        <v>0</v>
      </c>
      <c r="AS76" s="4">
        <f>VLOOKUP(C76,'[1]ИП-2020-2025 рабоч '!$I$15:$BO$1404,59,0)</f>
        <v>0</v>
      </c>
      <c r="AT76" s="4"/>
      <c r="AU76" s="54"/>
      <c r="AV76" s="54"/>
      <c r="AW76" s="38"/>
      <c r="AX76" s="38"/>
      <c r="AY76" s="38"/>
      <c r="AZ76" s="38"/>
      <c r="BA76" s="38"/>
      <c r="BB76" s="38"/>
      <c r="BC76" s="38"/>
      <c r="BD76" s="38"/>
    </row>
    <row r="77" spans="1:56" s="39" customFormat="1" ht="99.75" x14ac:dyDescent="0.5">
      <c r="A77" s="2">
        <f t="shared" si="4"/>
        <v>51</v>
      </c>
      <c r="B77" s="59" t="s">
        <v>243</v>
      </c>
      <c r="C77" s="51" t="s">
        <v>244</v>
      </c>
      <c r="D77" s="3">
        <v>2017</v>
      </c>
      <c r="E77" s="3">
        <v>2020</v>
      </c>
      <c r="F77" s="55">
        <v>104555.63</v>
      </c>
      <c r="G77" s="4">
        <f t="shared" si="90"/>
        <v>0</v>
      </c>
      <c r="H77" s="4">
        <f t="shared" si="91"/>
        <v>0</v>
      </c>
      <c r="I77" s="4">
        <f t="shared" si="92"/>
        <v>20000</v>
      </c>
      <c r="J77" s="4">
        <f t="shared" si="93"/>
        <v>20000</v>
      </c>
      <c r="K77" s="4">
        <f t="shared" si="94"/>
        <v>0</v>
      </c>
      <c r="L77" s="4">
        <f t="shared" si="95"/>
        <v>0</v>
      </c>
      <c r="M77" s="4">
        <f t="shared" si="96"/>
        <v>0</v>
      </c>
      <c r="N77" s="4">
        <v>0</v>
      </c>
      <c r="O77" s="4">
        <v>0</v>
      </c>
      <c r="P77" s="4">
        <f t="shared" si="97"/>
        <v>20000</v>
      </c>
      <c r="Q77" s="4">
        <v>20000</v>
      </c>
      <c r="R77" s="4"/>
      <c r="S77" s="4"/>
      <c r="T77" s="4"/>
      <c r="U77" s="4">
        <v>0</v>
      </c>
      <c r="V77" s="4">
        <v>0</v>
      </c>
      <c r="W77" s="4">
        <f t="shared" si="70"/>
        <v>0</v>
      </c>
      <c r="X77" s="4">
        <v>0</v>
      </c>
      <c r="Y77" s="4"/>
      <c r="Z77" s="4"/>
      <c r="AA77" s="4"/>
      <c r="AB77" s="4">
        <v>0</v>
      </c>
      <c r="AC77" s="4">
        <v>0</v>
      </c>
      <c r="AD77" s="4">
        <f t="shared" si="71"/>
        <v>0</v>
      </c>
      <c r="AE77" s="4">
        <v>0</v>
      </c>
      <c r="AF77" s="4"/>
      <c r="AG77" s="4"/>
      <c r="AH77" s="4"/>
      <c r="AI77" s="4">
        <v>0</v>
      </c>
      <c r="AJ77" s="4">
        <v>0</v>
      </c>
      <c r="AK77" s="4">
        <f t="shared" si="72"/>
        <v>0</v>
      </c>
      <c r="AL77" s="4">
        <f>VLOOKUP(C77,'[1]ИП-2020-2025 рабоч '!$I$15:$BG$1560,51,0)</f>
        <v>0</v>
      </c>
      <c r="AM77" s="4"/>
      <c r="AN77" s="4"/>
      <c r="AO77" s="4"/>
      <c r="AP77" s="4">
        <v>0</v>
      </c>
      <c r="AQ77" s="4">
        <v>0</v>
      </c>
      <c r="AR77" s="4">
        <f t="shared" si="73"/>
        <v>0</v>
      </c>
      <c r="AS77" s="4">
        <f>VLOOKUP(C77,'[1]ИП-2020-2025 рабоч '!$I$15:$BO$1404,59,0)</f>
        <v>0</v>
      </c>
      <c r="AT77" s="4"/>
      <c r="AU77" s="54"/>
      <c r="AV77" s="54"/>
      <c r="AW77" s="38"/>
      <c r="AX77" s="38"/>
      <c r="AY77" s="38"/>
      <c r="AZ77" s="38"/>
      <c r="BA77" s="38"/>
      <c r="BB77" s="38"/>
      <c r="BC77" s="38"/>
      <c r="BD77" s="38"/>
    </row>
    <row r="78" spans="1:56" s="39" customFormat="1" ht="99.75" x14ac:dyDescent="0.5">
      <c r="A78" s="2">
        <f t="shared" si="4"/>
        <v>52</v>
      </c>
      <c r="B78" s="59" t="s">
        <v>247</v>
      </c>
      <c r="C78" s="51" t="s">
        <v>248</v>
      </c>
      <c r="D78" s="3">
        <v>2021</v>
      </c>
      <c r="E78" s="3">
        <v>2023</v>
      </c>
      <c r="F78" s="55">
        <v>2917.66</v>
      </c>
      <c r="G78" s="4">
        <f t="shared" si="90"/>
        <v>1.05</v>
      </c>
      <c r="H78" s="4">
        <f t="shared" si="91"/>
        <v>0</v>
      </c>
      <c r="I78" s="4">
        <f t="shared" si="92"/>
        <v>2917.66</v>
      </c>
      <c r="J78" s="4">
        <f t="shared" si="93"/>
        <v>2917.66</v>
      </c>
      <c r="K78" s="4">
        <f t="shared" si="94"/>
        <v>0</v>
      </c>
      <c r="L78" s="4">
        <f t="shared" si="95"/>
        <v>0</v>
      </c>
      <c r="M78" s="4">
        <f t="shared" si="96"/>
        <v>0</v>
      </c>
      <c r="N78" s="4">
        <v>0</v>
      </c>
      <c r="O78" s="4">
        <v>0</v>
      </c>
      <c r="P78" s="4">
        <f t="shared" si="97"/>
        <v>0</v>
      </c>
      <c r="Q78" s="4">
        <v>0</v>
      </c>
      <c r="R78" s="4"/>
      <c r="S78" s="4"/>
      <c r="T78" s="4"/>
      <c r="U78" s="4">
        <v>0</v>
      </c>
      <c r="V78" s="4">
        <v>0</v>
      </c>
      <c r="W78" s="4">
        <f t="shared" si="70"/>
        <v>0</v>
      </c>
      <c r="X78" s="4">
        <v>0</v>
      </c>
      <c r="Y78" s="4"/>
      <c r="Z78" s="4"/>
      <c r="AA78" s="4"/>
      <c r="AB78" s="4">
        <v>1.05</v>
      </c>
      <c r="AC78" s="4">
        <v>0</v>
      </c>
      <c r="AD78" s="4">
        <f t="shared" si="71"/>
        <v>2917.66</v>
      </c>
      <c r="AE78" s="4">
        <v>2917.66</v>
      </c>
      <c r="AF78" s="4"/>
      <c r="AG78" s="4"/>
      <c r="AH78" s="4"/>
      <c r="AI78" s="4">
        <v>0</v>
      </c>
      <c r="AJ78" s="4">
        <v>0</v>
      </c>
      <c r="AK78" s="4">
        <f t="shared" si="72"/>
        <v>0</v>
      </c>
      <c r="AL78" s="4">
        <f>VLOOKUP(C78,'[1]ИП-2020-2025 рабоч '!$I$15:$BG$1560,51,0)</f>
        <v>0</v>
      </c>
      <c r="AM78" s="4"/>
      <c r="AN78" s="4"/>
      <c r="AO78" s="4"/>
      <c r="AP78" s="4">
        <v>0</v>
      </c>
      <c r="AQ78" s="4">
        <v>0</v>
      </c>
      <c r="AR78" s="4">
        <f t="shared" si="73"/>
        <v>0</v>
      </c>
      <c r="AS78" s="4">
        <f>VLOOKUP(C78,'[1]ИП-2020-2025 рабоч '!$I$15:$BO$1404,59,0)</f>
        <v>0</v>
      </c>
      <c r="AT78" s="4"/>
      <c r="AU78" s="54"/>
      <c r="AV78" s="54"/>
      <c r="AW78" s="38"/>
      <c r="AX78" s="38"/>
      <c r="AY78" s="38"/>
      <c r="AZ78" s="38"/>
      <c r="BA78" s="38"/>
      <c r="BB78" s="38"/>
      <c r="BC78" s="38"/>
      <c r="BD78" s="38"/>
    </row>
    <row r="79" spans="1:56" s="39" customFormat="1" ht="99.75" x14ac:dyDescent="0.5">
      <c r="A79" s="2">
        <f t="shared" si="4"/>
        <v>53</v>
      </c>
      <c r="B79" s="59" t="s">
        <v>249</v>
      </c>
      <c r="C79" s="51" t="s">
        <v>250</v>
      </c>
      <c r="D79" s="3">
        <v>2021</v>
      </c>
      <c r="E79" s="3">
        <v>2024</v>
      </c>
      <c r="F79" s="55">
        <v>1543.64</v>
      </c>
      <c r="G79" s="4">
        <f t="shared" si="90"/>
        <v>0.56000000000000005</v>
      </c>
      <c r="H79" s="4">
        <f t="shared" si="91"/>
        <v>0</v>
      </c>
      <c r="I79" s="4">
        <f t="shared" si="92"/>
        <v>1543.64</v>
      </c>
      <c r="J79" s="4">
        <f t="shared" si="93"/>
        <v>1543.64</v>
      </c>
      <c r="K79" s="4">
        <f t="shared" si="94"/>
        <v>0</v>
      </c>
      <c r="L79" s="4">
        <f t="shared" si="95"/>
        <v>0</v>
      </c>
      <c r="M79" s="4">
        <f t="shared" si="96"/>
        <v>0</v>
      </c>
      <c r="N79" s="4">
        <v>0</v>
      </c>
      <c r="O79" s="4">
        <v>0</v>
      </c>
      <c r="P79" s="4">
        <f t="shared" si="97"/>
        <v>0</v>
      </c>
      <c r="Q79" s="4">
        <v>0</v>
      </c>
      <c r="R79" s="4"/>
      <c r="S79" s="4"/>
      <c r="T79" s="4"/>
      <c r="U79" s="4">
        <v>0</v>
      </c>
      <c r="V79" s="4">
        <v>0</v>
      </c>
      <c r="W79" s="4">
        <f t="shared" si="70"/>
        <v>0</v>
      </c>
      <c r="X79" s="4">
        <v>0</v>
      </c>
      <c r="Y79" s="4"/>
      <c r="Z79" s="4"/>
      <c r="AA79" s="4"/>
      <c r="AB79" s="4">
        <v>0</v>
      </c>
      <c r="AC79" s="4">
        <v>0</v>
      </c>
      <c r="AD79" s="4">
        <f t="shared" si="71"/>
        <v>543.64</v>
      </c>
      <c r="AE79" s="4">
        <v>543.64</v>
      </c>
      <c r="AF79" s="4"/>
      <c r="AG79" s="4"/>
      <c r="AH79" s="4"/>
      <c r="AI79" s="4">
        <v>0.56000000000000005</v>
      </c>
      <c r="AJ79" s="4">
        <v>0</v>
      </c>
      <c r="AK79" s="4">
        <f t="shared" si="72"/>
        <v>1000.0000000000001</v>
      </c>
      <c r="AL79" s="4">
        <f>VLOOKUP(C79,'[1]ИП-2020-2025 рабоч '!$I$15:$BG$1560,51,0)</f>
        <v>1000.0000000000001</v>
      </c>
      <c r="AM79" s="4"/>
      <c r="AN79" s="4"/>
      <c r="AO79" s="4"/>
      <c r="AP79" s="4">
        <v>0</v>
      </c>
      <c r="AQ79" s="4">
        <v>0</v>
      </c>
      <c r="AR79" s="4">
        <f t="shared" si="73"/>
        <v>0</v>
      </c>
      <c r="AS79" s="4">
        <f>VLOOKUP(C79,'[1]ИП-2020-2025 рабоч '!$I$15:$BO$1404,59,0)</f>
        <v>0</v>
      </c>
      <c r="AT79" s="4"/>
      <c r="AU79" s="54"/>
      <c r="AV79" s="54"/>
      <c r="AW79" s="38"/>
      <c r="AX79" s="38"/>
      <c r="AY79" s="38"/>
      <c r="AZ79" s="38"/>
      <c r="BA79" s="38"/>
      <c r="BB79" s="38"/>
      <c r="BC79" s="38"/>
      <c r="BD79" s="38"/>
    </row>
    <row r="80" spans="1:56" s="39" customFormat="1" ht="99.75" x14ac:dyDescent="0.5">
      <c r="A80" s="2">
        <f t="shared" si="4"/>
        <v>54</v>
      </c>
      <c r="B80" s="59" t="s">
        <v>251</v>
      </c>
      <c r="C80" s="51" t="s">
        <v>252</v>
      </c>
      <c r="D80" s="3">
        <v>2021</v>
      </c>
      <c r="E80" s="3">
        <v>2024</v>
      </c>
      <c r="F80" s="55">
        <v>1102.56</v>
      </c>
      <c r="G80" s="4">
        <f t="shared" si="90"/>
        <v>0.4</v>
      </c>
      <c r="H80" s="4">
        <f t="shared" si="91"/>
        <v>0</v>
      </c>
      <c r="I80" s="4">
        <f t="shared" si="92"/>
        <v>1102.56</v>
      </c>
      <c r="J80" s="4">
        <f t="shared" si="93"/>
        <v>1102.56</v>
      </c>
      <c r="K80" s="4">
        <f t="shared" si="94"/>
        <v>0</v>
      </c>
      <c r="L80" s="4">
        <f t="shared" si="95"/>
        <v>0</v>
      </c>
      <c r="M80" s="4">
        <f t="shared" si="96"/>
        <v>0</v>
      </c>
      <c r="N80" s="4">
        <v>0</v>
      </c>
      <c r="O80" s="4">
        <v>0</v>
      </c>
      <c r="P80" s="4">
        <f t="shared" si="97"/>
        <v>0</v>
      </c>
      <c r="Q80" s="4">
        <v>0</v>
      </c>
      <c r="R80" s="4"/>
      <c r="S80" s="4"/>
      <c r="T80" s="4"/>
      <c r="U80" s="4">
        <v>0</v>
      </c>
      <c r="V80" s="4">
        <v>0</v>
      </c>
      <c r="W80" s="4">
        <f t="shared" si="70"/>
        <v>0</v>
      </c>
      <c r="X80" s="4">
        <v>0</v>
      </c>
      <c r="Y80" s="4"/>
      <c r="Z80" s="4"/>
      <c r="AA80" s="4"/>
      <c r="AB80" s="4">
        <v>0</v>
      </c>
      <c r="AC80" s="4">
        <v>0</v>
      </c>
      <c r="AD80" s="4">
        <f t="shared" si="71"/>
        <v>102.56</v>
      </c>
      <c r="AE80" s="4">
        <v>102.56</v>
      </c>
      <c r="AF80" s="4"/>
      <c r="AG80" s="4"/>
      <c r="AH80" s="4"/>
      <c r="AI80" s="4">
        <v>0.4</v>
      </c>
      <c r="AJ80" s="4">
        <v>0</v>
      </c>
      <c r="AK80" s="4">
        <f t="shared" si="72"/>
        <v>1000</v>
      </c>
      <c r="AL80" s="4">
        <f>VLOOKUP(C80,'[1]ИП-2020-2025 рабоч '!$I$15:$BG$1560,51,0)</f>
        <v>1000</v>
      </c>
      <c r="AM80" s="4"/>
      <c r="AN80" s="4"/>
      <c r="AO80" s="4"/>
      <c r="AP80" s="4">
        <v>0</v>
      </c>
      <c r="AQ80" s="4">
        <v>0</v>
      </c>
      <c r="AR80" s="4">
        <f t="shared" si="73"/>
        <v>0</v>
      </c>
      <c r="AS80" s="4">
        <f>VLOOKUP(C80,'[1]ИП-2020-2025 рабоч '!$I$15:$BO$1404,59,0)</f>
        <v>0</v>
      </c>
      <c r="AT80" s="4"/>
      <c r="AU80" s="54"/>
      <c r="AV80" s="54"/>
      <c r="AW80" s="38"/>
      <c r="AX80" s="38"/>
      <c r="AY80" s="38"/>
      <c r="AZ80" s="38"/>
      <c r="BA80" s="38"/>
      <c r="BB80" s="38"/>
      <c r="BC80" s="38"/>
      <c r="BD80" s="38"/>
    </row>
    <row r="81" spans="1:56" s="39" customFormat="1" ht="99.75" x14ac:dyDescent="0.5">
      <c r="A81" s="2">
        <f t="shared" si="4"/>
        <v>55</v>
      </c>
      <c r="B81" s="59" t="s">
        <v>253</v>
      </c>
      <c r="C81" s="51" t="s">
        <v>254</v>
      </c>
      <c r="D81" s="3">
        <v>2021</v>
      </c>
      <c r="E81" s="3">
        <v>2024</v>
      </c>
      <c r="F81" s="55">
        <v>1019.89</v>
      </c>
      <c r="G81" s="4">
        <f t="shared" si="90"/>
        <v>0.37</v>
      </c>
      <c r="H81" s="4">
        <f t="shared" si="91"/>
        <v>0</v>
      </c>
      <c r="I81" s="4">
        <f t="shared" si="92"/>
        <v>1019.89</v>
      </c>
      <c r="J81" s="4">
        <f t="shared" si="93"/>
        <v>1019.89</v>
      </c>
      <c r="K81" s="4">
        <f t="shared" si="94"/>
        <v>0</v>
      </c>
      <c r="L81" s="4">
        <f t="shared" si="95"/>
        <v>0</v>
      </c>
      <c r="M81" s="4">
        <f t="shared" si="96"/>
        <v>0</v>
      </c>
      <c r="N81" s="4">
        <v>0</v>
      </c>
      <c r="O81" s="4">
        <v>0</v>
      </c>
      <c r="P81" s="4">
        <f t="shared" si="97"/>
        <v>0</v>
      </c>
      <c r="Q81" s="4">
        <v>0</v>
      </c>
      <c r="R81" s="4"/>
      <c r="S81" s="4"/>
      <c r="T81" s="4"/>
      <c r="U81" s="4">
        <v>0</v>
      </c>
      <c r="V81" s="4">
        <v>0</v>
      </c>
      <c r="W81" s="4">
        <f t="shared" si="70"/>
        <v>0</v>
      </c>
      <c r="X81" s="4">
        <v>0</v>
      </c>
      <c r="Y81" s="4"/>
      <c r="Z81" s="4"/>
      <c r="AA81" s="4"/>
      <c r="AB81" s="4">
        <v>0</v>
      </c>
      <c r="AC81" s="4">
        <v>0</v>
      </c>
      <c r="AD81" s="4">
        <f t="shared" si="71"/>
        <v>119.89</v>
      </c>
      <c r="AE81" s="4">
        <v>119.89</v>
      </c>
      <c r="AF81" s="4"/>
      <c r="AG81" s="4"/>
      <c r="AH81" s="4"/>
      <c r="AI81" s="4">
        <v>0.37</v>
      </c>
      <c r="AJ81" s="4">
        <v>0</v>
      </c>
      <c r="AK81" s="4">
        <f t="shared" si="72"/>
        <v>900</v>
      </c>
      <c r="AL81" s="4">
        <f>VLOOKUP(C81,'[1]ИП-2020-2025 рабоч '!$I$15:$BG$1560,51,0)</f>
        <v>900</v>
      </c>
      <c r="AM81" s="4"/>
      <c r="AN81" s="4"/>
      <c r="AO81" s="4"/>
      <c r="AP81" s="4">
        <v>0</v>
      </c>
      <c r="AQ81" s="4">
        <v>0</v>
      </c>
      <c r="AR81" s="4">
        <f t="shared" si="73"/>
        <v>0</v>
      </c>
      <c r="AS81" s="4">
        <f>VLOOKUP(C81,'[1]ИП-2020-2025 рабоч '!$I$15:$BO$1404,59,0)</f>
        <v>0</v>
      </c>
      <c r="AT81" s="4"/>
      <c r="AU81" s="54"/>
      <c r="AV81" s="54"/>
      <c r="AW81" s="38"/>
      <c r="AX81" s="38"/>
      <c r="AY81" s="38"/>
      <c r="AZ81" s="38"/>
      <c r="BA81" s="38"/>
      <c r="BB81" s="38"/>
      <c r="BC81" s="38"/>
      <c r="BD81" s="38"/>
    </row>
    <row r="82" spans="1:56" s="39" customFormat="1" ht="99.75" x14ac:dyDescent="0.5">
      <c r="A82" s="2">
        <f t="shared" si="4"/>
        <v>56</v>
      </c>
      <c r="B82" s="59" t="s">
        <v>255</v>
      </c>
      <c r="C82" s="51" t="s">
        <v>256</v>
      </c>
      <c r="D82" s="3">
        <v>2018</v>
      </c>
      <c r="E82" s="3">
        <v>2023</v>
      </c>
      <c r="F82" s="55">
        <v>4036.32</v>
      </c>
      <c r="G82" s="4">
        <f t="shared" si="90"/>
        <v>0.6</v>
      </c>
      <c r="H82" s="4">
        <f t="shared" si="91"/>
        <v>0</v>
      </c>
      <c r="I82" s="4">
        <f t="shared" si="92"/>
        <v>4036.32</v>
      </c>
      <c r="J82" s="4">
        <f t="shared" si="93"/>
        <v>4036.32</v>
      </c>
      <c r="K82" s="4">
        <f t="shared" si="94"/>
        <v>0</v>
      </c>
      <c r="L82" s="4">
        <f t="shared" si="95"/>
        <v>0</v>
      </c>
      <c r="M82" s="4">
        <f t="shared" si="96"/>
        <v>0</v>
      </c>
      <c r="N82" s="4">
        <v>0</v>
      </c>
      <c r="O82" s="4">
        <v>0</v>
      </c>
      <c r="P82" s="4">
        <f t="shared" si="97"/>
        <v>0</v>
      </c>
      <c r="Q82" s="4">
        <v>0</v>
      </c>
      <c r="R82" s="4"/>
      <c r="S82" s="4"/>
      <c r="T82" s="4"/>
      <c r="U82" s="4">
        <v>0</v>
      </c>
      <c r="V82" s="4">
        <v>0</v>
      </c>
      <c r="W82" s="4">
        <f t="shared" si="70"/>
        <v>0</v>
      </c>
      <c r="X82" s="4">
        <v>0</v>
      </c>
      <c r="Y82" s="4"/>
      <c r="Z82" s="4"/>
      <c r="AA82" s="4"/>
      <c r="AB82" s="4">
        <v>0.6</v>
      </c>
      <c r="AC82" s="4">
        <v>0</v>
      </c>
      <c r="AD82" s="4">
        <f t="shared" si="71"/>
        <v>4036.32</v>
      </c>
      <c r="AE82" s="4">
        <v>4036.32</v>
      </c>
      <c r="AF82" s="4"/>
      <c r="AG82" s="4"/>
      <c r="AH82" s="4"/>
      <c r="AI82" s="4">
        <v>0</v>
      </c>
      <c r="AJ82" s="4">
        <v>0</v>
      </c>
      <c r="AK82" s="4">
        <f t="shared" si="72"/>
        <v>0</v>
      </c>
      <c r="AL82" s="4">
        <f>VLOOKUP(C82,'[1]ИП-2020-2025 рабоч '!$I$15:$BG$1560,51,0)</f>
        <v>0</v>
      </c>
      <c r="AM82" s="4"/>
      <c r="AN82" s="4"/>
      <c r="AO82" s="4"/>
      <c r="AP82" s="4">
        <v>0</v>
      </c>
      <c r="AQ82" s="4">
        <v>0</v>
      </c>
      <c r="AR82" s="4">
        <f t="shared" si="73"/>
        <v>0</v>
      </c>
      <c r="AS82" s="4">
        <f>VLOOKUP(C82,'[1]ИП-2020-2025 рабоч '!$I$15:$BO$1404,59,0)</f>
        <v>0</v>
      </c>
      <c r="AT82" s="4"/>
      <c r="AU82" s="54"/>
      <c r="AV82" s="54"/>
      <c r="AW82" s="38"/>
      <c r="AX82" s="38"/>
      <c r="AY82" s="38"/>
      <c r="AZ82" s="38"/>
      <c r="BA82" s="38"/>
      <c r="BB82" s="38"/>
      <c r="BC82" s="38"/>
      <c r="BD82" s="38"/>
    </row>
    <row r="83" spans="1:56" s="39" customFormat="1" ht="99.75" x14ac:dyDescent="0.5">
      <c r="A83" s="2">
        <f t="shared" ref="A83:A87" si="98">IF(A82&gt;0,A82+1,A81+1)</f>
        <v>57</v>
      </c>
      <c r="B83" s="59" t="s">
        <v>257</v>
      </c>
      <c r="C83" s="51" t="s">
        <v>258</v>
      </c>
      <c r="D83" s="3">
        <v>2018</v>
      </c>
      <c r="E83" s="3">
        <v>2023</v>
      </c>
      <c r="F83" s="55">
        <v>3925.26</v>
      </c>
      <c r="G83" s="4">
        <f t="shared" si="90"/>
        <v>0.53500000000000003</v>
      </c>
      <c r="H83" s="4">
        <f t="shared" si="91"/>
        <v>0</v>
      </c>
      <c r="I83" s="4">
        <f t="shared" si="92"/>
        <v>3925.26</v>
      </c>
      <c r="J83" s="4">
        <f t="shared" si="93"/>
        <v>3925.26</v>
      </c>
      <c r="K83" s="4">
        <f t="shared" si="94"/>
        <v>0</v>
      </c>
      <c r="L83" s="4">
        <f t="shared" si="95"/>
        <v>0</v>
      </c>
      <c r="M83" s="4">
        <f t="shared" si="96"/>
        <v>0</v>
      </c>
      <c r="N83" s="4">
        <v>0</v>
      </c>
      <c r="O83" s="4">
        <v>0</v>
      </c>
      <c r="P83" s="4">
        <f t="shared" si="97"/>
        <v>0</v>
      </c>
      <c r="Q83" s="4">
        <v>0</v>
      </c>
      <c r="R83" s="4"/>
      <c r="S83" s="4"/>
      <c r="T83" s="4"/>
      <c r="U83" s="4">
        <v>0</v>
      </c>
      <c r="V83" s="4">
        <v>0</v>
      </c>
      <c r="W83" s="4">
        <f t="shared" si="70"/>
        <v>0</v>
      </c>
      <c r="X83" s="4">
        <v>0</v>
      </c>
      <c r="Y83" s="4"/>
      <c r="Z83" s="4"/>
      <c r="AA83" s="4"/>
      <c r="AB83" s="4">
        <v>0.53500000000000003</v>
      </c>
      <c r="AC83" s="4">
        <v>0</v>
      </c>
      <c r="AD83" s="4">
        <f t="shared" si="71"/>
        <v>3925.26</v>
      </c>
      <c r="AE83" s="4">
        <v>3925.26</v>
      </c>
      <c r="AF83" s="4"/>
      <c r="AG83" s="4"/>
      <c r="AH83" s="4"/>
      <c r="AI83" s="4">
        <v>0</v>
      </c>
      <c r="AJ83" s="4">
        <v>0</v>
      </c>
      <c r="AK83" s="4">
        <f t="shared" si="72"/>
        <v>0</v>
      </c>
      <c r="AL83" s="4">
        <f>VLOOKUP(C83,'[1]ИП-2020-2025 рабоч '!$I$15:$BG$1560,51,0)</f>
        <v>0</v>
      </c>
      <c r="AM83" s="4"/>
      <c r="AN83" s="4"/>
      <c r="AO83" s="4"/>
      <c r="AP83" s="4">
        <v>0</v>
      </c>
      <c r="AQ83" s="4">
        <v>0</v>
      </c>
      <c r="AR83" s="4">
        <f t="shared" si="73"/>
        <v>0</v>
      </c>
      <c r="AS83" s="4">
        <f>VLOOKUP(C83,'[1]ИП-2020-2025 рабоч '!$I$15:$BO$1404,59,0)</f>
        <v>0</v>
      </c>
      <c r="AT83" s="4"/>
      <c r="AU83" s="54"/>
      <c r="AV83" s="54"/>
      <c r="AW83" s="38"/>
      <c r="AX83" s="38"/>
      <c r="AY83" s="38"/>
      <c r="AZ83" s="38"/>
      <c r="BA83" s="38"/>
      <c r="BB83" s="38"/>
      <c r="BC83" s="38"/>
      <c r="BD83" s="38"/>
    </row>
    <row r="84" spans="1:56" s="39" customFormat="1" ht="99.75" x14ac:dyDescent="0.5">
      <c r="A84" s="2">
        <f t="shared" si="98"/>
        <v>58</v>
      </c>
      <c r="B84" s="59" t="s">
        <v>259</v>
      </c>
      <c r="C84" s="51" t="s">
        <v>260</v>
      </c>
      <c r="D84" s="3">
        <v>2018</v>
      </c>
      <c r="E84" s="3">
        <v>2023</v>
      </c>
      <c r="F84" s="55">
        <v>3627.17</v>
      </c>
      <c r="G84" s="4">
        <f t="shared" si="90"/>
        <v>0.38</v>
      </c>
      <c r="H84" s="4">
        <f t="shared" si="91"/>
        <v>0</v>
      </c>
      <c r="I84" s="4">
        <f t="shared" si="92"/>
        <v>3627.17</v>
      </c>
      <c r="J84" s="4">
        <f t="shared" si="93"/>
        <v>3627.17</v>
      </c>
      <c r="K84" s="4">
        <f t="shared" si="94"/>
        <v>0</v>
      </c>
      <c r="L84" s="4">
        <f t="shared" si="95"/>
        <v>0</v>
      </c>
      <c r="M84" s="4">
        <f t="shared" si="96"/>
        <v>0</v>
      </c>
      <c r="N84" s="4">
        <v>0</v>
      </c>
      <c r="O84" s="4">
        <v>0</v>
      </c>
      <c r="P84" s="4">
        <f t="shared" si="97"/>
        <v>0</v>
      </c>
      <c r="Q84" s="4">
        <v>0</v>
      </c>
      <c r="R84" s="4"/>
      <c r="S84" s="4"/>
      <c r="T84" s="4"/>
      <c r="U84" s="4">
        <v>0</v>
      </c>
      <c r="V84" s="4">
        <v>0</v>
      </c>
      <c r="W84" s="4">
        <f t="shared" si="70"/>
        <v>0</v>
      </c>
      <c r="X84" s="4">
        <v>0</v>
      </c>
      <c r="Y84" s="4"/>
      <c r="Z84" s="4"/>
      <c r="AA84" s="4"/>
      <c r="AB84" s="4">
        <v>0.38</v>
      </c>
      <c r="AC84" s="4">
        <v>0</v>
      </c>
      <c r="AD84" s="4">
        <f t="shared" si="71"/>
        <v>3627.17</v>
      </c>
      <c r="AE84" s="4">
        <v>3627.17</v>
      </c>
      <c r="AF84" s="4"/>
      <c r="AG84" s="4"/>
      <c r="AH84" s="4"/>
      <c r="AI84" s="4">
        <v>0</v>
      </c>
      <c r="AJ84" s="4">
        <v>0</v>
      </c>
      <c r="AK84" s="4">
        <f t="shared" si="72"/>
        <v>0</v>
      </c>
      <c r="AL84" s="4">
        <f>VLOOKUP(C84,'[1]ИП-2020-2025 рабоч '!$I$15:$BG$1560,51,0)</f>
        <v>0</v>
      </c>
      <c r="AM84" s="4"/>
      <c r="AN84" s="4"/>
      <c r="AO84" s="4"/>
      <c r="AP84" s="4">
        <v>0</v>
      </c>
      <c r="AQ84" s="4">
        <v>0</v>
      </c>
      <c r="AR84" s="4">
        <f t="shared" si="73"/>
        <v>0</v>
      </c>
      <c r="AS84" s="4">
        <f>VLOOKUP(C84,'[1]ИП-2020-2025 рабоч '!$I$15:$BO$1404,59,0)</f>
        <v>0</v>
      </c>
      <c r="AT84" s="4"/>
      <c r="AU84" s="54"/>
      <c r="AV84" s="54"/>
      <c r="AW84" s="38"/>
      <c r="AX84" s="38"/>
      <c r="AY84" s="38"/>
      <c r="AZ84" s="38"/>
      <c r="BA84" s="38"/>
      <c r="BB84" s="38"/>
      <c r="BC84" s="38"/>
      <c r="BD84" s="38"/>
    </row>
    <row r="85" spans="1:56" s="39" customFormat="1" ht="66.75" x14ac:dyDescent="0.5">
      <c r="A85" s="2">
        <f t="shared" si="98"/>
        <v>59</v>
      </c>
      <c r="B85" s="59" t="s">
        <v>261</v>
      </c>
      <c r="C85" s="51" t="s">
        <v>262</v>
      </c>
      <c r="D85" s="3">
        <v>2016</v>
      </c>
      <c r="E85" s="3">
        <v>2022</v>
      </c>
      <c r="F85" s="55">
        <v>16579.54</v>
      </c>
      <c r="G85" s="4">
        <f t="shared" si="90"/>
        <v>0</v>
      </c>
      <c r="H85" s="4">
        <f t="shared" si="91"/>
        <v>0.25</v>
      </c>
      <c r="I85" s="4">
        <f t="shared" si="92"/>
        <v>16579.54</v>
      </c>
      <c r="J85" s="4">
        <f t="shared" si="93"/>
        <v>16579.54</v>
      </c>
      <c r="K85" s="4">
        <f t="shared" si="94"/>
        <v>0</v>
      </c>
      <c r="L85" s="4">
        <f t="shared" si="95"/>
        <v>0</v>
      </c>
      <c r="M85" s="4">
        <f t="shared" si="96"/>
        <v>0</v>
      </c>
      <c r="N85" s="4">
        <v>0</v>
      </c>
      <c r="O85" s="4">
        <v>0</v>
      </c>
      <c r="P85" s="4">
        <f t="shared" si="97"/>
        <v>0</v>
      </c>
      <c r="Q85" s="4">
        <v>0</v>
      </c>
      <c r="R85" s="4"/>
      <c r="S85" s="4"/>
      <c r="T85" s="4"/>
      <c r="U85" s="4">
        <v>0</v>
      </c>
      <c r="V85" s="4">
        <v>0.25</v>
      </c>
      <c r="W85" s="4">
        <f t="shared" si="70"/>
        <v>579.54</v>
      </c>
      <c r="X85" s="4">
        <v>579.54</v>
      </c>
      <c r="Y85" s="4"/>
      <c r="Z85" s="4"/>
      <c r="AA85" s="4"/>
      <c r="AB85" s="4">
        <v>0</v>
      </c>
      <c r="AC85" s="4">
        <v>0</v>
      </c>
      <c r="AD85" s="4">
        <f t="shared" si="71"/>
        <v>16000</v>
      </c>
      <c r="AE85" s="4">
        <v>16000</v>
      </c>
      <c r="AF85" s="4"/>
      <c r="AG85" s="4"/>
      <c r="AH85" s="4"/>
      <c r="AI85" s="4">
        <v>0</v>
      </c>
      <c r="AJ85" s="4">
        <v>0</v>
      </c>
      <c r="AK85" s="4">
        <f t="shared" si="72"/>
        <v>0</v>
      </c>
      <c r="AL85" s="4">
        <f>VLOOKUP(C85,'[1]ИП-2020-2025 рабоч '!$I$15:$BG$1560,51,0)</f>
        <v>0</v>
      </c>
      <c r="AM85" s="4"/>
      <c r="AN85" s="4"/>
      <c r="AO85" s="4"/>
      <c r="AP85" s="4">
        <v>0</v>
      </c>
      <c r="AQ85" s="4">
        <v>0</v>
      </c>
      <c r="AR85" s="4">
        <f t="shared" si="73"/>
        <v>0</v>
      </c>
      <c r="AS85" s="4">
        <f>VLOOKUP(C85,'[1]ИП-2020-2025 рабоч '!$I$15:$BO$1404,59,0)</f>
        <v>0</v>
      </c>
      <c r="AT85" s="4"/>
      <c r="AU85" s="54"/>
      <c r="AV85" s="54"/>
      <c r="AW85" s="38"/>
      <c r="AX85" s="38"/>
      <c r="AY85" s="38"/>
      <c r="AZ85" s="38"/>
      <c r="BA85" s="38"/>
      <c r="BB85" s="38"/>
      <c r="BC85" s="38"/>
      <c r="BD85" s="38"/>
    </row>
    <row r="86" spans="1:56" s="39" customFormat="1" ht="99.75" x14ac:dyDescent="0.5">
      <c r="A86" s="2">
        <f t="shared" si="98"/>
        <v>60</v>
      </c>
      <c r="B86" s="59" t="s">
        <v>263</v>
      </c>
      <c r="C86" s="51" t="s">
        <v>264</v>
      </c>
      <c r="D86" s="3">
        <v>2016</v>
      </c>
      <c r="E86" s="3">
        <v>2022</v>
      </c>
      <c r="F86" s="55">
        <v>140316.54999999999</v>
      </c>
      <c r="G86" s="4">
        <f t="shared" si="90"/>
        <v>3.9</v>
      </c>
      <c r="H86" s="4">
        <f t="shared" si="91"/>
        <v>7</v>
      </c>
      <c r="I86" s="4">
        <f t="shared" si="92"/>
        <v>99210.66</v>
      </c>
      <c r="J86" s="4">
        <f t="shared" si="93"/>
        <v>99210.66</v>
      </c>
      <c r="K86" s="4">
        <f t="shared" si="94"/>
        <v>0</v>
      </c>
      <c r="L86" s="4">
        <f t="shared" si="95"/>
        <v>0</v>
      </c>
      <c r="M86" s="4">
        <f t="shared" si="96"/>
        <v>0</v>
      </c>
      <c r="N86" s="4">
        <v>0</v>
      </c>
      <c r="O86" s="4">
        <v>0</v>
      </c>
      <c r="P86" s="4">
        <f t="shared" si="97"/>
        <v>99102.91</v>
      </c>
      <c r="Q86" s="4">
        <v>99102.91</v>
      </c>
      <c r="R86" s="4"/>
      <c r="S86" s="4"/>
      <c r="T86" s="4"/>
      <c r="U86" s="4">
        <v>3.9</v>
      </c>
      <c r="V86" s="4">
        <v>7</v>
      </c>
      <c r="W86" s="4">
        <f t="shared" si="70"/>
        <v>107.75</v>
      </c>
      <c r="X86" s="4">
        <v>107.75</v>
      </c>
      <c r="Y86" s="4"/>
      <c r="Z86" s="4"/>
      <c r="AA86" s="4"/>
      <c r="AB86" s="4">
        <v>0</v>
      </c>
      <c r="AC86" s="4">
        <v>0</v>
      </c>
      <c r="AD86" s="4">
        <f t="shared" si="71"/>
        <v>0</v>
      </c>
      <c r="AE86" s="4">
        <v>0</v>
      </c>
      <c r="AF86" s="4"/>
      <c r="AG86" s="4"/>
      <c r="AH86" s="4"/>
      <c r="AI86" s="4">
        <v>0</v>
      </c>
      <c r="AJ86" s="4">
        <v>0</v>
      </c>
      <c r="AK86" s="4">
        <f t="shared" si="72"/>
        <v>0</v>
      </c>
      <c r="AL86" s="4">
        <f>VLOOKUP(C86,'[1]ИП-2020-2025 рабоч '!$I$15:$BG$1560,51,0)</f>
        <v>0</v>
      </c>
      <c r="AM86" s="4"/>
      <c r="AN86" s="4"/>
      <c r="AO86" s="4"/>
      <c r="AP86" s="4">
        <v>0</v>
      </c>
      <c r="AQ86" s="4">
        <v>0</v>
      </c>
      <c r="AR86" s="4">
        <f t="shared" si="73"/>
        <v>0</v>
      </c>
      <c r="AS86" s="4">
        <f>VLOOKUP(C86,'[1]ИП-2020-2025 рабоч '!$I$15:$BO$1404,59,0)</f>
        <v>0</v>
      </c>
      <c r="AT86" s="4"/>
      <c r="AU86" s="54"/>
      <c r="AV86" s="54"/>
      <c r="AW86" s="38"/>
      <c r="AX86" s="38"/>
      <c r="AY86" s="38"/>
      <c r="AZ86" s="38"/>
      <c r="BA86" s="38"/>
      <c r="BB86" s="38"/>
      <c r="BC86" s="38"/>
      <c r="BD86" s="38"/>
    </row>
    <row r="87" spans="1:56" s="39" customFormat="1" ht="99.75" x14ac:dyDescent="0.5">
      <c r="A87" s="2">
        <f t="shared" si="98"/>
        <v>61</v>
      </c>
      <c r="B87" s="59" t="s">
        <v>2666</v>
      </c>
      <c r="C87" s="51" t="s">
        <v>268</v>
      </c>
      <c r="D87" s="3">
        <v>2020</v>
      </c>
      <c r="E87" s="3">
        <v>2021</v>
      </c>
      <c r="F87" s="55">
        <v>9320.6</v>
      </c>
      <c r="G87" s="4">
        <f t="shared" si="90"/>
        <v>0.7</v>
      </c>
      <c r="H87" s="4">
        <f t="shared" si="91"/>
        <v>0</v>
      </c>
      <c r="I87" s="4">
        <f t="shared" si="92"/>
        <v>1491.2960000000003</v>
      </c>
      <c r="J87" s="4">
        <f t="shared" si="93"/>
        <v>1491.2960000000003</v>
      </c>
      <c r="K87" s="4">
        <f t="shared" si="94"/>
        <v>0</v>
      </c>
      <c r="L87" s="4">
        <f t="shared" si="95"/>
        <v>0</v>
      </c>
      <c r="M87" s="4">
        <f t="shared" si="96"/>
        <v>0</v>
      </c>
      <c r="N87" s="4">
        <v>0.7</v>
      </c>
      <c r="O87" s="4">
        <v>0</v>
      </c>
      <c r="P87" s="4">
        <f t="shared" si="97"/>
        <v>1491.2960000000003</v>
      </c>
      <c r="Q87" s="4">
        <v>1491.2960000000003</v>
      </c>
      <c r="R87" s="4"/>
      <c r="S87" s="4"/>
      <c r="T87" s="4"/>
      <c r="U87" s="4">
        <v>0</v>
      </c>
      <c r="V87" s="4">
        <v>0</v>
      </c>
      <c r="W87" s="4">
        <f t="shared" si="70"/>
        <v>0</v>
      </c>
      <c r="X87" s="4">
        <v>0</v>
      </c>
      <c r="Y87" s="4"/>
      <c r="Z87" s="4"/>
      <c r="AA87" s="4"/>
      <c r="AB87" s="4">
        <v>0</v>
      </c>
      <c r="AC87" s="4">
        <v>0</v>
      </c>
      <c r="AD87" s="4">
        <f t="shared" si="71"/>
        <v>0</v>
      </c>
      <c r="AE87" s="4">
        <v>0</v>
      </c>
      <c r="AF87" s="4"/>
      <c r="AG87" s="4"/>
      <c r="AH87" s="4"/>
      <c r="AI87" s="4">
        <v>0</v>
      </c>
      <c r="AJ87" s="4">
        <v>0</v>
      </c>
      <c r="AK87" s="4">
        <f t="shared" si="72"/>
        <v>0</v>
      </c>
      <c r="AL87" s="4">
        <f>VLOOKUP(C87,'[1]ИП-2020-2025 рабоч '!$I$15:$BG$1560,51,0)</f>
        <v>0</v>
      </c>
      <c r="AM87" s="4"/>
      <c r="AN87" s="4"/>
      <c r="AO87" s="4"/>
      <c r="AP87" s="4">
        <v>0</v>
      </c>
      <c r="AQ87" s="4">
        <v>0</v>
      </c>
      <c r="AR87" s="4">
        <f t="shared" si="73"/>
        <v>0</v>
      </c>
      <c r="AS87" s="4">
        <f>VLOOKUP(C87,'[1]ИП-2020-2025 рабоч '!$I$15:$BO$1404,59,0)</f>
        <v>0</v>
      </c>
      <c r="AT87" s="4"/>
      <c r="AU87" s="54"/>
      <c r="AV87" s="54"/>
      <c r="AW87" s="38"/>
      <c r="AX87" s="38"/>
      <c r="AY87" s="38"/>
      <c r="AZ87" s="38"/>
      <c r="BA87" s="38"/>
      <c r="BB87" s="38"/>
      <c r="BC87" s="38"/>
      <c r="BD87" s="38"/>
    </row>
    <row r="88" spans="1:56" s="39" customFormat="1" ht="45" customHeight="1" x14ac:dyDescent="0.5">
      <c r="A88" s="2"/>
      <c r="B88" s="20" t="s">
        <v>272</v>
      </c>
      <c r="C88" s="23"/>
      <c r="D88" s="3"/>
      <c r="E88" s="28"/>
      <c r="F88" s="26">
        <f t="shared" ref="F88:AV88" si="99">SUM(F89:F90)</f>
        <v>4073.74</v>
      </c>
      <c r="G88" s="26">
        <f t="shared" si="99"/>
        <v>0</v>
      </c>
      <c r="H88" s="26">
        <f t="shared" si="99"/>
        <v>0</v>
      </c>
      <c r="I88" s="26">
        <f t="shared" si="99"/>
        <v>4073.74</v>
      </c>
      <c r="J88" s="26">
        <f t="shared" si="99"/>
        <v>4073.74</v>
      </c>
      <c r="K88" s="26">
        <f t="shared" si="99"/>
        <v>0</v>
      </c>
      <c r="L88" s="26">
        <f t="shared" si="99"/>
        <v>0</v>
      </c>
      <c r="M88" s="26">
        <f t="shared" si="99"/>
        <v>0</v>
      </c>
      <c r="N88" s="26">
        <f t="shared" si="99"/>
        <v>0</v>
      </c>
      <c r="O88" s="26">
        <f t="shared" si="99"/>
        <v>0</v>
      </c>
      <c r="P88" s="26">
        <f t="shared" si="99"/>
        <v>0</v>
      </c>
      <c r="Q88" s="26">
        <f t="shared" si="99"/>
        <v>0</v>
      </c>
      <c r="R88" s="26">
        <f t="shared" si="99"/>
        <v>0</v>
      </c>
      <c r="S88" s="26">
        <f t="shared" si="99"/>
        <v>0</v>
      </c>
      <c r="T88" s="26">
        <f t="shared" si="99"/>
        <v>0</v>
      </c>
      <c r="U88" s="26">
        <f t="shared" si="99"/>
        <v>0</v>
      </c>
      <c r="V88" s="26">
        <f t="shared" si="99"/>
        <v>0</v>
      </c>
      <c r="W88" s="26">
        <f t="shared" si="99"/>
        <v>2036.87</v>
      </c>
      <c r="X88" s="26">
        <f t="shared" si="99"/>
        <v>2036.87</v>
      </c>
      <c r="Y88" s="26">
        <f t="shared" si="99"/>
        <v>0</v>
      </c>
      <c r="Z88" s="26">
        <f t="shared" si="99"/>
        <v>0</v>
      </c>
      <c r="AA88" s="26">
        <f t="shared" si="99"/>
        <v>0</v>
      </c>
      <c r="AB88" s="26">
        <f t="shared" si="99"/>
        <v>0</v>
      </c>
      <c r="AC88" s="26">
        <f t="shared" si="99"/>
        <v>0</v>
      </c>
      <c r="AD88" s="26">
        <f t="shared" si="99"/>
        <v>2036.87</v>
      </c>
      <c r="AE88" s="26">
        <f t="shared" si="99"/>
        <v>2036.87</v>
      </c>
      <c r="AF88" s="26">
        <f t="shared" si="99"/>
        <v>0</v>
      </c>
      <c r="AG88" s="26">
        <f t="shared" si="99"/>
        <v>0</v>
      </c>
      <c r="AH88" s="26">
        <f t="shared" si="99"/>
        <v>0</v>
      </c>
      <c r="AI88" s="26">
        <f t="shared" si="99"/>
        <v>0</v>
      </c>
      <c r="AJ88" s="26">
        <f t="shared" si="99"/>
        <v>0</v>
      </c>
      <c r="AK88" s="26">
        <f t="shared" si="99"/>
        <v>0</v>
      </c>
      <c r="AL88" s="26">
        <f t="shared" si="99"/>
        <v>0</v>
      </c>
      <c r="AM88" s="26">
        <f t="shared" si="99"/>
        <v>0</v>
      </c>
      <c r="AN88" s="26">
        <f t="shared" si="99"/>
        <v>0</v>
      </c>
      <c r="AO88" s="26">
        <f t="shared" si="99"/>
        <v>0</v>
      </c>
      <c r="AP88" s="26">
        <f t="shared" si="99"/>
        <v>0</v>
      </c>
      <c r="AQ88" s="26">
        <f t="shared" si="99"/>
        <v>0</v>
      </c>
      <c r="AR88" s="26">
        <f t="shared" si="99"/>
        <v>0</v>
      </c>
      <c r="AS88" s="26">
        <f t="shared" si="99"/>
        <v>0</v>
      </c>
      <c r="AT88" s="26">
        <f t="shared" si="99"/>
        <v>0</v>
      </c>
      <c r="AU88" s="26">
        <f t="shared" si="99"/>
        <v>0</v>
      </c>
      <c r="AV88" s="26">
        <f t="shared" si="99"/>
        <v>0</v>
      </c>
    </row>
    <row r="89" spans="1:56" s="39" customFormat="1" ht="104.25" customHeight="1" x14ac:dyDescent="0.5">
      <c r="A89" s="2">
        <f t="shared" ref="A89:A90" si="100">IF(A88&gt;0,A88+1,A87+1)</f>
        <v>62</v>
      </c>
      <c r="B89" s="59" t="s">
        <v>277</v>
      </c>
      <c r="C89" s="51" t="s">
        <v>278</v>
      </c>
      <c r="D89" s="3">
        <v>2018</v>
      </c>
      <c r="E89" s="3">
        <v>2023</v>
      </c>
      <c r="F89" s="55">
        <v>2036.87</v>
      </c>
      <c r="G89" s="4">
        <f t="shared" ref="G89:G90" si="101">N89+U89+AB89+AI89+AP89</f>
        <v>0</v>
      </c>
      <c r="H89" s="4">
        <f t="shared" ref="H89:H90" si="102">O89+V89+AC89+AJ89+AQ89</f>
        <v>0</v>
      </c>
      <c r="I89" s="4">
        <f t="shared" ref="I89:I90" si="103">P89+W89+AD89+AK89+AR89</f>
        <v>2036.87</v>
      </c>
      <c r="J89" s="4">
        <f t="shared" ref="J89:J90" si="104">Q89+X89+AE89+AL89+AS89</f>
        <v>2036.87</v>
      </c>
      <c r="K89" s="4">
        <f t="shared" ref="K89:K90" si="105">R89+Y89+AF89+AM89+AT89</f>
        <v>0</v>
      </c>
      <c r="L89" s="4">
        <f t="shared" ref="L89:L90" si="106">S89+Z89+AG89+AN89+AU89</f>
        <v>0</v>
      </c>
      <c r="M89" s="4">
        <f t="shared" ref="M89:M90" si="107">T89+AA89+AH89+AO89+AV89</f>
        <v>0</v>
      </c>
      <c r="N89" s="4">
        <v>0</v>
      </c>
      <c r="O89" s="4">
        <v>0</v>
      </c>
      <c r="P89" s="4">
        <f>Q89+R89+S89</f>
        <v>0</v>
      </c>
      <c r="Q89" s="4">
        <v>0</v>
      </c>
      <c r="R89" s="4"/>
      <c r="S89" s="4"/>
      <c r="T89" s="4"/>
      <c r="U89" s="4">
        <v>0</v>
      </c>
      <c r="V89" s="4">
        <v>0</v>
      </c>
      <c r="W89" s="4">
        <f t="shared" si="70"/>
        <v>0</v>
      </c>
      <c r="X89" s="4">
        <v>0</v>
      </c>
      <c r="Y89" s="4"/>
      <c r="Z89" s="4"/>
      <c r="AA89" s="4"/>
      <c r="AB89" s="4">
        <v>0</v>
      </c>
      <c r="AC89" s="4">
        <v>0</v>
      </c>
      <c r="AD89" s="4">
        <f t="shared" si="71"/>
        <v>2036.87</v>
      </c>
      <c r="AE89" s="4">
        <v>2036.87</v>
      </c>
      <c r="AF89" s="4"/>
      <c r="AG89" s="4"/>
      <c r="AH89" s="4"/>
      <c r="AI89" s="4">
        <v>0</v>
      </c>
      <c r="AJ89" s="4">
        <v>0</v>
      </c>
      <c r="AK89" s="4">
        <f t="shared" si="72"/>
        <v>0</v>
      </c>
      <c r="AL89" s="4">
        <f>VLOOKUP(C89,'[1]ИП-2020-2025 рабоч '!$I$15:$BG$1560,51,0)</f>
        <v>0</v>
      </c>
      <c r="AM89" s="4"/>
      <c r="AN89" s="4"/>
      <c r="AO89" s="4"/>
      <c r="AP89" s="4">
        <v>0</v>
      </c>
      <c r="AQ89" s="4">
        <v>0</v>
      </c>
      <c r="AR89" s="4">
        <f t="shared" si="73"/>
        <v>0</v>
      </c>
      <c r="AS89" s="4">
        <f>VLOOKUP(C89,'[1]ИП-2020-2025 рабоч '!$I$15:$BO$1404,59,0)</f>
        <v>0</v>
      </c>
      <c r="AT89" s="4"/>
      <c r="AU89" s="54"/>
      <c r="AV89" s="54"/>
      <c r="AW89" s="38"/>
      <c r="AX89" s="38"/>
      <c r="AY89" s="38"/>
      <c r="AZ89" s="38"/>
      <c r="BA89" s="38"/>
      <c r="BB89" s="38"/>
      <c r="BC89" s="38"/>
      <c r="BD89" s="38"/>
    </row>
    <row r="90" spans="1:56" s="39" customFormat="1" ht="104.25" customHeight="1" x14ac:dyDescent="0.5">
      <c r="A90" s="2">
        <f t="shared" si="100"/>
        <v>63</v>
      </c>
      <c r="B90" s="59" t="s">
        <v>279</v>
      </c>
      <c r="C90" s="51" t="s">
        <v>280</v>
      </c>
      <c r="D90" s="3">
        <v>2019</v>
      </c>
      <c r="E90" s="3">
        <v>2022</v>
      </c>
      <c r="F90" s="55">
        <v>2036.87</v>
      </c>
      <c r="G90" s="4">
        <f t="shared" si="101"/>
        <v>0</v>
      </c>
      <c r="H90" s="4">
        <f t="shared" si="102"/>
        <v>0</v>
      </c>
      <c r="I90" s="4">
        <f t="shared" si="103"/>
        <v>2036.87</v>
      </c>
      <c r="J90" s="4">
        <f t="shared" si="104"/>
        <v>2036.87</v>
      </c>
      <c r="K90" s="4">
        <f t="shared" si="105"/>
        <v>0</v>
      </c>
      <c r="L90" s="4">
        <f t="shared" si="106"/>
        <v>0</v>
      </c>
      <c r="M90" s="4">
        <f t="shared" si="107"/>
        <v>0</v>
      </c>
      <c r="N90" s="4">
        <v>0</v>
      </c>
      <c r="O90" s="4">
        <v>0</v>
      </c>
      <c r="P90" s="4">
        <f>Q90+R90+S90</f>
        <v>0</v>
      </c>
      <c r="Q90" s="4">
        <v>0</v>
      </c>
      <c r="R90" s="4"/>
      <c r="S90" s="4"/>
      <c r="T90" s="4"/>
      <c r="U90" s="4">
        <v>0</v>
      </c>
      <c r="V90" s="4">
        <v>0</v>
      </c>
      <c r="W90" s="4">
        <f t="shared" si="70"/>
        <v>2036.87</v>
      </c>
      <c r="X90" s="4">
        <v>2036.87</v>
      </c>
      <c r="Y90" s="4"/>
      <c r="Z90" s="4"/>
      <c r="AA90" s="4"/>
      <c r="AB90" s="4">
        <v>0</v>
      </c>
      <c r="AC90" s="4">
        <v>0</v>
      </c>
      <c r="AD90" s="4">
        <f t="shared" si="71"/>
        <v>0</v>
      </c>
      <c r="AE90" s="4">
        <v>0</v>
      </c>
      <c r="AF90" s="4"/>
      <c r="AG90" s="4"/>
      <c r="AH90" s="4"/>
      <c r="AI90" s="4">
        <v>0</v>
      </c>
      <c r="AJ90" s="4">
        <v>0</v>
      </c>
      <c r="AK90" s="4">
        <f t="shared" si="72"/>
        <v>0</v>
      </c>
      <c r="AL90" s="4">
        <f>VLOOKUP(C90,'[1]ИП-2020-2025 рабоч '!$I$15:$BG$1560,51,0)</f>
        <v>0</v>
      </c>
      <c r="AM90" s="4"/>
      <c r="AN90" s="4"/>
      <c r="AO90" s="4"/>
      <c r="AP90" s="4">
        <v>0</v>
      </c>
      <c r="AQ90" s="4">
        <v>0</v>
      </c>
      <c r="AR90" s="4">
        <f t="shared" si="73"/>
        <v>0</v>
      </c>
      <c r="AS90" s="4">
        <f>VLOOKUP(C90,'[1]ИП-2020-2025 рабоч '!$I$15:$BO$1404,59,0)</f>
        <v>0</v>
      </c>
      <c r="AT90" s="4"/>
      <c r="AU90" s="54"/>
      <c r="AV90" s="54"/>
      <c r="AW90" s="38"/>
      <c r="AX90" s="38"/>
      <c r="AY90" s="38"/>
      <c r="AZ90" s="38"/>
      <c r="BA90" s="38"/>
      <c r="BB90" s="38"/>
      <c r="BC90" s="38"/>
      <c r="BD90" s="38"/>
    </row>
    <row r="91" spans="1:56" s="39" customFormat="1" ht="45" customHeight="1" x14ac:dyDescent="0.5">
      <c r="A91" s="2"/>
      <c r="B91" s="20" t="s">
        <v>281</v>
      </c>
      <c r="C91" s="23"/>
      <c r="D91" s="3"/>
      <c r="E91" s="28"/>
      <c r="F91" s="26">
        <f t="shared" ref="F91:AV91" si="108">SUM(F92:F113)</f>
        <v>287542.51</v>
      </c>
      <c r="G91" s="26">
        <f t="shared" si="108"/>
        <v>56.671999999999997</v>
      </c>
      <c r="H91" s="26">
        <f t="shared" si="108"/>
        <v>0</v>
      </c>
      <c r="I91" s="26">
        <f t="shared" si="108"/>
        <v>225059.38</v>
      </c>
      <c r="J91" s="26">
        <f t="shared" si="108"/>
        <v>225059.38</v>
      </c>
      <c r="K91" s="26">
        <f t="shared" si="108"/>
        <v>0</v>
      </c>
      <c r="L91" s="26">
        <f t="shared" si="108"/>
        <v>0</v>
      </c>
      <c r="M91" s="26">
        <f t="shared" si="108"/>
        <v>0</v>
      </c>
      <c r="N91" s="26">
        <f t="shared" si="108"/>
        <v>18.25</v>
      </c>
      <c r="O91" s="26">
        <f t="shared" si="108"/>
        <v>0</v>
      </c>
      <c r="P91" s="26">
        <f t="shared" si="108"/>
        <v>36016.729999999996</v>
      </c>
      <c r="Q91" s="26">
        <f t="shared" si="108"/>
        <v>36016.729999999996</v>
      </c>
      <c r="R91" s="26">
        <f t="shared" si="108"/>
        <v>0</v>
      </c>
      <c r="S91" s="26">
        <f t="shared" si="108"/>
        <v>0</v>
      </c>
      <c r="T91" s="26">
        <f t="shared" si="108"/>
        <v>0</v>
      </c>
      <c r="U91" s="26">
        <f t="shared" si="108"/>
        <v>1.3820000000000001</v>
      </c>
      <c r="V91" s="26">
        <f t="shared" si="108"/>
        <v>0</v>
      </c>
      <c r="W91" s="26">
        <f t="shared" si="108"/>
        <v>78891</v>
      </c>
      <c r="X91" s="26">
        <f t="shared" si="108"/>
        <v>78891</v>
      </c>
      <c r="Y91" s="26">
        <f t="shared" si="108"/>
        <v>0</v>
      </c>
      <c r="Z91" s="26">
        <f t="shared" si="108"/>
        <v>0</v>
      </c>
      <c r="AA91" s="26">
        <f t="shared" si="108"/>
        <v>0</v>
      </c>
      <c r="AB91" s="26">
        <f t="shared" si="108"/>
        <v>4.3100000000000005</v>
      </c>
      <c r="AC91" s="26">
        <f t="shared" si="108"/>
        <v>0</v>
      </c>
      <c r="AD91" s="26">
        <f t="shared" si="108"/>
        <v>15486.159999999998</v>
      </c>
      <c r="AE91" s="26">
        <f t="shared" si="108"/>
        <v>15486.159999999998</v>
      </c>
      <c r="AF91" s="26">
        <f t="shared" si="108"/>
        <v>0</v>
      </c>
      <c r="AG91" s="26">
        <f t="shared" si="108"/>
        <v>0</v>
      </c>
      <c r="AH91" s="26">
        <f t="shared" si="108"/>
        <v>0</v>
      </c>
      <c r="AI91" s="26">
        <f t="shared" si="108"/>
        <v>27.63</v>
      </c>
      <c r="AJ91" s="26">
        <f t="shared" si="108"/>
        <v>0</v>
      </c>
      <c r="AK91" s="26">
        <f t="shared" si="108"/>
        <v>81865.490000000005</v>
      </c>
      <c r="AL91" s="26">
        <f t="shared" si="108"/>
        <v>81865.490000000005</v>
      </c>
      <c r="AM91" s="26">
        <f t="shared" si="108"/>
        <v>0</v>
      </c>
      <c r="AN91" s="26">
        <f t="shared" si="108"/>
        <v>0</v>
      </c>
      <c r="AO91" s="26">
        <f t="shared" si="108"/>
        <v>0</v>
      </c>
      <c r="AP91" s="26">
        <f t="shared" si="108"/>
        <v>5.0999999999999996</v>
      </c>
      <c r="AQ91" s="26">
        <f t="shared" si="108"/>
        <v>0</v>
      </c>
      <c r="AR91" s="26">
        <f t="shared" si="108"/>
        <v>12800</v>
      </c>
      <c r="AS91" s="26">
        <f t="shared" si="108"/>
        <v>12800</v>
      </c>
      <c r="AT91" s="26">
        <f t="shared" si="108"/>
        <v>0</v>
      </c>
      <c r="AU91" s="26">
        <f t="shared" si="108"/>
        <v>0</v>
      </c>
      <c r="AV91" s="26">
        <f t="shared" si="108"/>
        <v>0</v>
      </c>
    </row>
    <row r="92" spans="1:56" s="39" customFormat="1" ht="176.25" customHeight="1" x14ac:dyDescent="0.5">
      <c r="A92" s="2">
        <f t="shared" ref="A92:A113" si="109">IF(A91&gt;0,A91+1,A90+1)</f>
        <v>64</v>
      </c>
      <c r="B92" s="59" t="s">
        <v>284</v>
      </c>
      <c r="C92" s="51" t="s">
        <v>285</v>
      </c>
      <c r="D92" s="3">
        <v>2018</v>
      </c>
      <c r="E92" s="3">
        <v>2021</v>
      </c>
      <c r="F92" s="55">
        <v>52537.26</v>
      </c>
      <c r="G92" s="4">
        <f t="shared" ref="G92:G113" si="110">N92+U92+AB92+AI92+AP92</f>
        <v>16.05</v>
      </c>
      <c r="H92" s="4">
        <f t="shared" ref="H92:H113" si="111">O92+V92+AC92+AJ92+AQ92</f>
        <v>0</v>
      </c>
      <c r="I92" s="4">
        <f t="shared" ref="I92:I113" si="112">P92+W92+AD92+AK92+AR92</f>
        <v>48162.079999999994</v>
      </c>
      <c r="J92" s="4">
        <f t="shared" ref="J92:J113" si="113">Q92+X92+AE92+AL92+AS92</f>
        <v>48162.079999999994</v>
      </c>
      <c r="K92" s="4">
        <f t="shared" ref="K92:K113" si="114">R92+Y92+AF92+AM92+AT92</f>
        <v>0</v>
      </c>
      <c r="L92" s="4">
        <f t="shared" ref="L92:L113" si="115">S92+Z92+AG92+AN92+AU92</f>
        <v>0</v>
      </c>
      <c r="M92" s="4">
        <f t="shared" ref="M92:M113" si="116">T92+AA92+AH92+AO92+AV92</f>
        <v>0</v>
      </c>
      <c r="N92" s="4">
        <v>16.05</v>
      </c>
      <c r="O92" s="4">
        <v>0</v>
      </c>
      <c r="P92" s="4">
        <f t="shared" ref="P92:P113" si="117">Q92+R92+S92</f>
        <v>553.38</v>
      </c>
      <c r="Q92" s="4">
        <v>553.38</v>
      </c>
      <c r="R92" s="4"/>
      <c r="S92" s="4"/>
      <c r="T92" s="4"/>
      <c r="U92" s="4">
        <v>0</v>
      </c>
      <c r="V92" s="4">
        <v>0</v>
      </c>
      <c r="W92" s="4">
        <f t="shared" si="70"/>
        <v>47608.7</v>
      </c>
      <c r="X92" s="4">
        <v>47608.7</v>
      </c>
      <c r="Y92" s="4"/>
      <c r="Z92" s="4"/>
      <c r="AA92" s="4"/>
      <c r="AB92" s="4">
        <v>0</v>
      </c>
      <c r="AC92" s="4">
        <v>0</v>
      </c>
      <c r="AD92" s="4">
        <f t="shared" si="71"/>
        <v>0</v>
      </c>
      <c r="AE92" s="4">
        <v>0</v>
      </c>
      <c r="AF92" s="4"/>
      <c r="AG92" s="4"/>
      <c r="AH92" s="4"/>
      <c r="AI92" s="4">
        <v>0</v>
      </c>
      <c r="AJ92" s="4">
        <v>0</v>
      </c>
      <c r="AK92" s="4">
        <f t="shared" si="72"/>
        <v>0</v>
      </c>
      <c r="AL92" s="4">
        <f>VLOOKUP(C92,'[1]ИП-2020-2025 рабоч '!$I$15:$BG$1560,51,0)</f>
        <v>0</v>
      </c>
      <c r="AM92" s="4"/>
      <c r="AN92" s="4"/>
      <c r="AO92" s="4"/>
      <c r="AP92" s="4">
        <v>0</v>
      </c>
      <c r="AQ92" s="4">
        <v>0</v>
      </c>
      <c r="AR92" s="4">
        <f t="shared" si="73"/>
        <v>0</v>
      </c>
      <c r="AS92" s="4">
        <f>VLOOKUP(C92,'[1]ИП-2020-2025 рабоч '!$I$15:$BO$1404,59,0)</f>
        <v>0</v>
      </c>
      <c r="AT92" s="4"/>
      <c r="AU92" s="54"/>
      <c r="AV92" s="54"/>
      <c r="AW92" s="38"/>
      <c r="AX92" s="38"/>
      <c r="AY92" s="38"/>
      <c r="AZ92" s="38"/>
      <c r="BA92" s="38"/>
      <c r="BB92" s="38"/>
      <c r="BC92" s="38"/>
      <c r="BD92" s="38"/>
    </row>
    <row r="93" spans="1:56" s="39" customFormat="1" ht="66.75" x14ac:dyDescent="0.5">
      <c r="A93" s="2">
        <f t="shared" si="109"/>
        <v>65</v>
      </c>
      <c r="B93" s="59" t="s">
        <v>286</v>
      </c>
      <c r="C93" s="51" t="s">
        <v>287</v>
      </c>
      <c r="D93" s="3">
        <v>2019</v>
      </c>
      <c r="E93" s="3">
        <v>2021</v>
      </c>
      <c r="F93" s="55">
        <v>13658.92</v>
      </c>
      <c r="G93" s="4">
        <f t="shared" si="110"/>
        <v>2.2000000000000002</v>
      </c>
      <c r="H93" s="4">
        <f t="shared" si="111"/>
        <v>0</v>
      </c>
      <c r="I93" s="4">
        <f t="shared" si="112"/>
        <v>565.83999999999992</v>
      </c>
      <c r="J93" s="4">
        <f t="shared" si="113"/>
        <v>565.83999999999992</v>
      </c>
      <c r="K93" s="4">
        <f t="shared" si="114"/>
        <v>0</v>
      </c>
      <c r="L93" s="4">
        <f t="shared" si="115"/>
        <v>0</v>
      </c>
      <c r="M93" s="4">
        <f t="shared" si="116"/>
        <v>0</v>
      </c>
      <c r="N93" s="4">
        <v>2.2000000000000002</v>
      </c>
      <c r="O93" s="4">
        <v>0</v>
      </c>
      <c r="P93" s="4">
        <f t="shared" si="117"/>
        <v>100</v>
      </c>
      <c r="Q93" s="4">
        <v>100</v>
      </c>
      <c r="R93" s="4"/>
      <c r="S93" s="4"/>
      <c r="T93" s="4"/>
      <c r="U93" s="4">
        <v>0</v>
      </c>
      <c r="V93" s="4">
        <v>0</v>
      </c>
      <c r="W93" s="4">
        <f t="shared" si="70"/>
        <v>465.84</v>
      </c>
      <c r="X93" s="4">
        <v>465.84</v>
      </c>
      <c r="Y93" s="4"/>
      <c r="Z93" s="4"/>
      <c r="AA93" s="4"/>
      <c r="AB93" s="4">
        <v>0</v>
      </c>
      <c r="AC93" s="4">
        <v>0</v>
      </c>
      <c r="AD93" s="4">
        <f t="shared" si="71"/>
        <v>0</v>
      </c>
      <c r="AE93" s="4">
        <v>0</v>
      </c>
      <c r="AF93" s="4"/>
      <c r="AG93" s="4"/>
      <c r="AH93" s="4"/>
      <c r="AI93" s="4">
        <v>0</v>
      </c>
      <c r="AJ93" s="4">
        <v>0</v>
      </c>
      <c r="AK93" s="4">
        <f t="shared" si="72"/>
        <v>0</v>
      </c>
      <c r="AL93" s="4">
        <f>VLOOKUP(C93,'[1]ИП-2020-2025 рабоч '!$I$15:$BG$1560,51,0)</f>
        <v>0</v>
      </c>
      <c r="AM93" s="4"/>
      <c r="AN93" s="4"/>
      <c r="AO93" s="4"/>
      <c r="AP93" s="4">
        <v>0</v>
      </c>
      <c r="AQ93" s="4">
        <v>0</v>
      </c>
      <c r="AR93" s="4">
        <f t="shared" si="73"/>
        <v>0</v>
      </c>
      <c r="AS93" s="4">
        <f>VLOOKUP(C93,'[1]ИП-2020-2025 рабоч '!$I$15:$BO$1404,59,0)</f>
        <v>0</v>
      </c>
      <c r="AT93" s="4"/>
      <c r="AU93" s="54"/>
      <c r="AV93" s="54"/>
      <c r="AW93" s="38"/>
      <c r="AX93" s="38"/>
      <c r="AY93" s="38"/>
      <c r="AZ93" s="38"/>
      <c r="BA93" s="38"/>
      <c r="BB93" s="38"/>
      <c r="BC93" s="38"/>
      <c r="BD93" s="38"/>
    </row>
    <row r="94" spans="1:56" s="39" customFormat="1" ht="99.75" x14ac:dyDescent="0.5">
      <c r="A94" s="2">
        <f t="shared" si="109"/>
        <v>66</v>
      </c>
      <c r="B94" s="59" t="s">
        <v>288</v>
      </c>
      <c r="C94" s="51" t="s">
        <v>289</v>
      </c>
      <c r="D94" s="3">
        <v>2022</v>
      </c>
      <c r="E94" s="3">
        <v>2023</v>
      </c>
      <c r="F94" s="55">
        <v>1102.5899999999999</v>
      </c>
      <c r="G94" s="4">
        <f t="shared" si="110"/>
        <v>0.4</v>
      </c>
      <c r="H94" s="4">
        <f t="shared" si="111"/>
        <v>0</v>
      </c>
      <c r="I94" s="4">
        <f t="shared" si="112"/>
        <v>1102.5899999999999</v>
      </c>
      <c r="J94" s="4">
        <f t="shared" si="113"/>
        <v>1102.5899999999999</v>
      </c>
      <c r="K94" s="4">
        <f t="shared" si="114"/>
        <v>0</v>
      </c>
      <c r="L94" s="4">
        <f t="shared" si="115"/>
        <v>0</v>
      </c>
      <c r="M94" s="4">
        <f t="shared" si="116"/>
        <v>0</v>
      </c>
      <c r="N94" s="4">
        <v>0</v>
      </c>
      <c r="O94" s="4">
        <v>0</v>
      </c>
      <c r="P94" s="4">
        <f t="shared" si="117"/>
        <v>0</v>
      </c>
      <c r="Q94" s="4">
        <v>0</v>
      </c>
      <c r="R94" s="4"/>
      <c r="S94" s="4"/>
      <c r="T94" s="4"/>
      <c r="U94" s="4">
        <v>0</v>
      </c>
      <c r="V94" s="4">
        <v>0</v>
      </c>
      <c r="W94" s="4">
        <f t="shared" si="70"/>
        <v>0</v>
      </c>
      <c r="X94" s="4">
        <v>0</v>
      </c>
      <c r="Y94" s="4"/>
      <c r="Z94" s="4"/>
      <c r="AA94" s="4"/>
      <c r="AB94" s="4">
        <v>0.4</v>
      </c>
      <c r="AC94" s="4">
        <v>0</v>
      </c>
      <c r="AD94" s="4">
        <f t="shared" si="71"/>
        <v>1102.5899999999999</v>
      </c>
      <c r="AE94" s="4">
        <v>1102.5899999999999</v>
      </c>
      <c r="AF94" s="4"/>
      <c r="AG94" s="4"/>
      <c r="AH94" s="4"/>
      <c r="AI94" s="4">
        <v>0</v>
      </c>
      <c r="AJ94" s="4">
        <v>0</v>
      </c>
      <c r="AK94" s="4">
        <f t="shared" si="72"/>
        <v>0</v>
      </c>
      <c r="AL94" s="4">
        <f>VLOOKUP(C94,'[1]ИП-2020-2025 рабоч '!$I$15:$BG$1560,51,0)</f>
        <v>0</v>
      </c>
      <c r="AM94" s="4"/>
      <c r="AN94" s="4"/>
      <c r="AO94" s="4"/>
      <c r="AP94" s="4">
        <v>0</v>
      </c>
      <c r="AQ94" s="4">
        <v>0</v>
      </c>
      <c r="AR94" s="4">
        <f t="shared" si="73"/>
        <v>0</v>
      </c>
      <c r="AS94" s="4">
        <f>VLOOKUP(C94,'[1]ИП-2020-2025 рабоч '!$I$15:$BO$1404,59,0)</f>
        <v>0</v>
      </c>
      <c r="AT94" s="4"/>
      <c r="AU94" s="54"/>
      <c r="AV94" s="54"/>
      <c r="AW94" s="38"/>
      <c r="AX94" s="38"/>
      <c r="AY94" s="38"/>
      <c r="AZ94" s="38"/>
      <c r="BA94" s="38"/>
      <c r="BB94" s="38"/>
      <c r="BC94" s="38"/>
      <c r="BD94" s="38"/>
    </row>
    <row r="95" spans="1:56" s="39" customFormat="1" ht="99.75" x14ac:dyDescent="0.5">
      <c r="A95" s="2">
        <f t="shared" si="109"/>
        <v>67</v>
      </c>
      <c r="B95" s="59" t="s">
        <v>290</v>
      </c>
      <c r="C95" s="51" t="s">
        <v>291</v>
      </c>
      <c r="D95" s="3">
        <v>2022</v>
      </c>
      <c r="E95" s="3">
        <v>2024</v>
      </c>
      <c r="F95" s="55">
        <v>7532.03</v>
      </c>
      <c r="G95" s="4">
        <f t="shared" si="110"/>
        <v>2.7</v>
      </c>
      <c r="H95" s="4">
        <f t="shared" si="111"/>
        <v>0</v>
      </c>
      <c r="I95" s="4">
        <f t="shared" si="112"/>
        <v>332.03</v>
      </c>
      <c r="J95" s="4">
        <f t="shared" si="113"/>
        <v>332.03</v>
      </c>
      <c r="K95" s="4">
        <f t="shared" si="114"/>
        <v>0</v>
      </c>
      <c r="L95" s="4">
        <f t="shared" si="115"/>
        <v>0</v>
      </c>
      <c r="M95" s="4">
        <f t="shared" si="116"/>
        <v>0</v>
      </c>
      <c r="N95" s="4">
        <v>0</v>
      </c>
      <c r="O95" s="4">
        <v>0</v>
      </c>
      <c r="P95" s="4">
        <f t="shared" si="117"/>
        <v>0</v>
      </c>
      <c r="Q95" s="4">
        <v>0</v>
      </c>
      <c r="R95" s="4"/>
      <c r="S95" s="4"/>
      <c r="T95" s="4"/>
      <c r="U95" s="4">
        <v>0</v>
      </c>
      <c r="V95" s="4">
        <v>0</v>
      </c>
      <c r="W95" s="4">
        <f t="shared" si="70"/>
        <v>0</v>
      </c>
      <c r="X95" s="4">
        <v>0</v>
      </c>
      <c r="Y95" s="4"/>
      <c r="Z95" s="4"/>
      <c r="AA95" s="4"/>
      <c r="AB95" s="4">
        <v>0</v>
      </c>
      <c r="AC95" s="4">
        <v>0</v>
      </c>
      <c r="AD95" s="4">
        <f t="shared" si="71"/>
        <v>85.84</v>
      </c>
      <c r="AE95" s="4">
        <v>85.84</v>
      </c>
      <c r="AF95" s="4"/>
      <c r="AG95" s="4"/>
      <c r="AH95" s="4"/>
      <c r="AI95" s="4">
        <v>2.7</v>
      </c>
      <c r="AJ95" s="4">
        <v>0</v>
      </c>
      <c r="AK95" s="4">
        <f t="shared" si="72"/>
        <v>246.19</v>
      </c>
      <c r="AL95" s="4">
        <f>VLOOKUP(C95,'[1]ИП-2020-2025 рабоч '!$I$15:$BG$1560,51,0)</f>
        <v>246.19</v>
      </c>
      <c r="AM95" s="4"/>
      <c r="AN95" s="4"/>
      <c r="AO95" s="4"/>
      <c r="AP95" s="4">
        <v>0</v>
      </c>
      <c r="AQ95" s="4">
        <v>0</v>
      </c>
      <c r="AR95" s="4">
        <f t="shared" si="73"/>
        <v>0</v>
      </c>
      <c r="AS95" s="4">
        <f>VLOOKUP(C95,'[1]ИП-2020-2025 рабоч '!$I$15:$BO$1404,59,0)</f>
        <v>0</v>
      </c>
      <c r="AT95" s="4"/>
      <c r="AU95" s="54"/>
      <c r="AV95" s="54"/>
      <c r="AW95" s="38"/>
      <c r="AX95" s="38"/>
      <c r="AY95" s="38"/>
      <c r="AZ95" s="38"/>
      <c r="BA95" s="38"/>
      <c r="BB95" s="38"/>
      <c r="BC95" s="38"/>
      <c r="BD95" s="38"/>
    </row>
    <row r="96" spans="1:56" s="39" customFormat="1" ht="99.75" x14ac:dyDescent="0.5">
      <c r="A96" s="2">
        <f t="shared" si="109"/>
        <v>68</v>
      </c>
      <c r="B96" s="59" t="s">
        <v>292</v>
      </c>
      <c r="C96" s="51" t="s">
        <v>293</v>
      </c>
      <c r="D96" s="3">
        <v>2023</v>
      </c>
      <c r="E96" s="3">
        <v>2024</v>
      </c>
      <c r="F96" s="55">
        <v>1653.9</v>
      </c>
      <c r="G96" s="4">
        <f t="shared" si="110"/>
        <v>0.6</v>
      </c>
      <c r="H96" s="4">
        <f t="shared" si="111"/>
        <v>0</v>
      </c>
      <c r="I96" s="4">
        <f t="shared" si="112"/>
        <v>1653.9</v>
      </c>
      <c r="J96" s="4">
        <f t="shared" si="113"/>
        <v>1653.9</v>
      </c>
      <c r="K96" s="4">
        <f t="shared" si="114"/>
        <v>0</v>
      </c>
      <c r="L96" s="4">
        <f t="shared" si="115"/>
        <v>0</v>
      </c>
      <c r="M96" s="4">
        <f t="shared" si="116"/>
        <v>0</v>
      </c>
      <c r="N96" s="4">
        <v>0</v>
      </c>
      <c r="O96" s="4">
        <v>0</v>
      </c>
      <c r="P96" s="4">
        <f t="shared" si="117"/>
        <v>0</v>
      </c>
      <c r="Q96" s="4">
        <v>0</v>
      </c>
      <c r="R96" s="4"/>
      <c r="S96" s="4"/>
      <c r="T96" s="4"/>
      <c r="U96" s="4">
        <v>0</v>
      </c>
      <c r="V96" s="4">
        <v>0</v>
      </c>
      <c r="W96" s="4">
        <f t="shared" si="70"/>
        <v>0</v>
      </c>
      <c r="X96" s="4">
        <v>0</v>
      </c>
      <c r="Y96" s="4"/>
      <c r="Z96" s="4"/>
      <c r="AA96" s="4"/>
      <c r="AB96" s="4">
        <v>0</v>
      </c>
      <c r="AC96" s="4">
        <v>0</v>
      </c>
      <c r="AD96" s="4">
        <f t="shared" si="71"/>
        <v>653.9</v>
      </c>
      <c r="AE96" s="4">
        <v>653.9</v>
      </c>
      <c r="AF96" s="4"/>
      <c r="AG96" s="4"/>
      <c r="AH96" s="4"/>
      <c r="AI96" s="4">
        <v>0.6</v>
      </c>
      <c r="AJ96" s="4">
        <v>0</v>
      </c>
      <c r="AK96" s="4">
        <f t="shared" si="72"/>
        <v>1000.0000000000001</v>
      </c>
      <c r="AL96" s="4">
        <f>VLOOKUP(C96,'[1]ИП-2020-2025 рабоч '!$I$15:$BG$1560,51,0)</f>
        <v>1000.0000000000001</v>
      </c>
      <c r="AM96" s="4"/>
      <c r="AN96" s="4"/>
      <c r="AO96" s="4"/>
      <c r="AP96" s="4">
        <v>0</v>
      </c>
      <c r="AQ96" s="4">
        <v>0</v>
      </c>
      <c r="AR96" s="4">
        <f t="shared" si="73"/>
        <v>0</v>
      </c>
      <c r="AS96" s="4">
        <f>VLOOKUP(C96,'[1]ИП-2020-2025 рабоч '!$I$15:$BO$1404,59,0)</f>
        <v>0</v>
      </c>
      <c r="AT96" s="4"/>
      <c r="AU96" s="54"/>
      <c r="AV96" s="54"/>
      <c r="AW96" s="38"/>
      <c r="AX96" s="38"/>
      <c r="AY96" s="38"/>
      <c r="AZ96" s="38"/>
      <c r="BA96" s="38"/>
      <c r="BB96" s="38"/>
      <c r="BC96" s="38"/>
      <c r="BD96" s="38"/>
    </row>
    <row r="97" spans="1:56" s="39" customFormat="1" ht="99.75" x14ac:dyDescent="0.5">
      <c r="A97" s="2">
        <f t="shared" si="109"/>
        <v>69</v>
      </c>
      <c r="B97" s="59" t="s">
        <v>294</v>
      </c>
      <c r="C97" s="51" t="s">
        <v>295</v>
      </c>
      <c r="D97" s="3">
        <v>2022</v>
      </c>
      <c r="E97" s="3">
        <v>2023</v>
      </c>
      <c r="F97" s="55">
        <v>1240.43</v>
      </c>
      <c r="G97" s="4">
        <f t="shared" si="110"/>
        <v>0.45</v>
      </c>
      <c r="H97" s="4">
        <f t="shared" si="111"/>
        <v>0</v>
      </c>
      <c r="I97" s="4">
        <f t="shared" si="112"/>
        <v>1240.43</v>
      </c>
      <c r="J97" s="4">
        <f t="shared" si="113"/>
        <v>1240.43</v>
      </c>
      <c r="K97" s="4">
        <f t="shared" si="114"/>
        <v>0</v>
      </c>
      <c r="L97" s="4">
        <f t="shared" si="115"/>
        <v>0</v>
      </c>
      <c r="M97" s="4">
        <f t="shared" si="116"/>
        <v>0</v>
      </c>
      <c r="N97" s="4">
        <v>0</v>
      </c>
      <c r="O97" s="4">
        <v>0</v>
      </c>
      <c r="P97" s="4">
        <f t="shared" si="117"/>
        <v>0</v>
      </c>
      <c r="Q97" s="4">
        <v>0</v>
      </c>
      <c r="R97" s="4"/>
      <c r="S97" s="4"/>
      <c r="T97" s="4"/>
      <c r="U97" s="4">
        <v>0</v>
      </c>
      <c r="V97" s="4">
        <v>0</v>
      </c>
      <c r="W97" s="4">
        <f t="shared" si="70"/>
        <v>0</v>
      </c>
      <c r="X97" s="4">
        <v>0</v>
      </c>
      <c r="Y97" s="4"/>
      <c r="Z97" s="4"/>
      <c r="AA97" s="4"/>
      <c r="AB97" s="4">
        <v>0.45</v>
      </c>
      <c r="AC97" s="4">
        <v>0</v>
      </c>
      <c r="AD97" s="4">
        <f t="shared" si="71"/>
        <v>1240.43</v>
      </c>
      <c r="AE97" s="4">
        <v>1240.43</v>
      </c>
      <c r="AF97" s="4"/>
      <c r="AG97" s="4"/>
      <c r="AH97" s="4"/>
      <c r="AI97" s="4">
        <v>0</v>
      </c>
      <c r="AJ97" s="4">
        <v>0</v>
      </c>
      <c r="AK97" s="4">
        <f t="shared" si="72"/>
        <v>0</v>
      </c>
      <c r="AL97" s="4">
        <f>VLOOKUP(C97,'[1]ИП-2020-2025 рабоч '!$I$15:$BG$1560,51,0)</f>
        <v>0</v>
      </c>
      <c r="AM97" s="4"/>
      <c r="AN97" s="4"/>
      <c r="AO97" s="4"/>
      <c r="AP97" s="4">
        <v>0</v>
      </c>
      <c r="AQ97" s="4">
        <v>0</v>
      </c>
      <c r="AR97" s="4">
        <f t="shared" si="73"/>
        <v>0</v>
      </c>
      <c r="AS97" s="4">
        <f>VLOOKUP(C97,'[1]ИП-2020-2025 рабоч '!$I$15:$BO$1404,59,0)</f>
        <v>0</v>
      </c>
      <c r="AT97" s="4"/>
      <c r="AU97" s="54"/>
      <c r="AV97" s="54"/>
      <c r="AW97" s="38"/>
      <c r="AX97" s="38"/>
      <c r="AY97" s="38"/>
      <c r="AZ97" s="38"/>
      <c r="BA97" s="38"/>
      <c r="BB97" s="38"/>
      <c r="BC97" s="38"/>
      <c r="BD97" s="38"/>
    </row>
    <row r="98" spans="1:56" s="39" customFormat="1" ht="99.75" x14ac:dyDescent="0.5">
      <c r="A98" s="2">
        <f t="shared" si="109"/>
        <v>70</v>
      </c>
      <c r="B98" s="59" t="s">
        <v>296</v>
      </c>
      <c r="C98" s="51" t="s">
        <v>297</v>
      </c>
      <c r="D98" s="3">
        <v>2022</v>
      </c>
      <c r="E98" s="3">
        <v>2023</v>
      </c>
      <c r="F98" s="55">
        <v>2139.48</v>
      </c>
      <c r="G98" s="4">
        <f t="shared" si="110"/>
        <v>0.77</v>
      </c>
      <c r="H98" s="4">
        <f t="shared" si="111"/>
        <v>0</v>
      </c>
      <c r="I98" s="4">
        <f t="shared" si="112"/>
        <v>2139.48</v>
      </c>
      <c r="J98" s="4">
        <f t="shared" si="113"/>
        <v>2139.48</v>
      </c>
      <c r="K98" s="4">
        <f t="shared" si="114"/>
        <v>0</v>
      </c>
      <c r="L98" s="4">
        <f t="shared" si="115"/>
        <v>0</v>
      </c>
      <c r="M98" s="4">
        <f t="shared" si="116"/>
        <v>0</v>
      </c>
      <c r="N98" s="4">
        <v>0</v>
      </c>
      <c r="O98" s="4">
        <v>0</v>
      </c>
      <c r="P98" s="4">
        <f t="shared" si="117"/>
        <v>0</v>
      </c>
      <c r="Q98" s="4">
        <v>0</v>
      </c>
      <c r="R98" s="4"/>
      <c r="S98" s="4"/>
      <c r="T98" s="4"/>
      <c r="U98" s="4">
        <v>0</v>
      </c>
      <c r="V98" s="4">
        <v>0</v>
      </c>
      <c r="W98" s="4">
        <f t="shared" si="70"/>
        <v>0</v>
      </c>
      <c r="X98" s="4">
        <v>0</v>
      </c>
      <c r="Y98" s="4"/>
      <c r="Z98" s="4"/>
      <c r="AA98" s="4"/>
      <c r="AB98" s="4">
        <v>0.77</v>
      </c>
      <c r="AC98" s="4">
        <v>0</v>
      </c>
      <c r="AD98" s="4">
        <f t="shared" si="71"/>
        <v>2139.48</v>
      </c>
      <c r="AE98" s="4">
        <v>2139.48</v>
      </c>
      <c r="AF98" s="4"/>
      <c r="AG98" s="4"/>
      <c r="AH98" s="4"/>
      <c r="AI98" s="4">
        <v>0</v>
      </c>
      <c r="AJ98" s="4">
        <v>0</v>
      </c>
      <c r="AK98" s="4">
        <f t="shared" si="72"/>
        <v>0</v>
      </c>
      <c r="AL98" s="4">
        <f>VLOOKUP(C98,'[1]ИП-2020-2025 рабоч '!$I$15:$BG$1560,51,0)</f>
        <v>0</v>
      </c>
      <c r="AM98" s="4"/>
      <c r="AN98" s="4"/>
      <c r="AO98" s="4"/>
      <c r="AP98" s="4">
        <v>0</v>
      </c>
      <c r="AQ98" s="4">
        <v>0</v>
      </c>
      <c r="AR98" s="4">
        <f t="shared" si="73"/>
        <v>0</v>
      </c>
      <c r="AS98" s="4">
        <f>VLOOKUP(C98,'[1]ИП-2020-2025 рабоч '!$I$15:$BO$1404,59,0)</f>
        <v>0</v>
      </c>
      <c r="AT98" s="4"/>
      <c r="AU98" s="54"/>
      <c r="AV98" s="54"/>
      <c r="AW98" s="38"/>
      <c r="AX98" s="38"/>
      <c r="AY98" s="38"/>
      <c r="AZ98" s="38"/>
      <c r="BA98" s="38"/>
      <c r="BB98" s="38"/>
      <c r="BC98" s="38"/>
      <c r="BD98" s="38"/>
    </row>
    <row r="99" spans="1:56" s="39" customFormat="1" ht="99.75" x14ac:dyDescent="0.5">
      <c r="A99" s="2">
        <f t="shared" si="109"/>
        <v>71</v>
      </c>
      <c r="B99" s="59" t="s">
        <v>298</v>
      </c>
      <c r="C99" s="51" t="s">
        <v>299</v>
      </c>
      <c r="D99" s="3">
        <v>2022</v>
      </c>
      <c r="E99" s="3">
        <v>2024</v>
      </c>
      <c r="F99" s="55">
        <v>2778.91</v>
      </c>
      <c r="G99" s="4">
        <f t="shared" si="110"/>
        <v>1</v>
      </c>
      <c r="H99" s="4">
        <f t="shared" si="111"/>
        <v>0</v>
      </c>
      <c r="I99" s="4">
        <f t="shared" si="112"/>
        <v>2778.91</v>
      </c>
      <c r="J99" s="4">
        <f t="shared" si="113"/>
        <v>2778.91</v>
      </c>
      <c r="K99" s="4">
        <f t="shared" si="114"/>
        <v>0</v>
      </c>
      <c r="L99" s="4">
        <f t="shared" si="115"/>
        <v>0</v>
      </c>
      <c r="M99" s="4">
        <f t="shared" si="116"/>
        <v>0</v>
      </c>
      <c r="N99" s="4">
        <v>0</v>
      </c>
      <c r="O99" s="4">
        <v>0</v>
      </c>
      <c r="P99" s="4">
        <f t="shared" si="117"/>
        <v>0</v>
      </c>
      <c r="Q99" s="4">
        <v>0</v>
      </c>
      <c r="R99" s="4"/>
      <c r="S99" s="4"/>
      <c r="T99" s="4"/>
      <c r="U99" s="4">
        <v>0</v>
      </c>
      <c r="V99" s="4">
        <v>0</v>
      </c>
      <c r="W99" s="4">
        <f t="shared" si="70"/>
        <v>0</v>
      </c>
      <c r="X99" s="4">
        <v>0</v>
      </c>
      <c r="Y99" s="4"/>
      <c r="Z99" s="4"/>
      <c r="AA99" s="4"/>
      <c r="AB99" s="4">
        <v>0</v>
      </c>
      <c r="AC99" s="4">
        <v>0</v>
      </c>
      <c r="AD99" s="4">
        <f t="shared" si="71"/>
        <v>518.49</v>
      </c>
      <c r="AE99" s="4">
        <v>518.49</v>
      </c>
      <c r="AF99" s="4"/>
      <c r="AG99" s="4"/>
      <c r="AH99" s="4"/>
      <c r="AI99" s="4">
        <v>1</v>
      </c>
      <c r="AJ99" s="4">
        <v>0</v>
      </c>
      <c r="AK99" s="4">
        <f t="shared" si="72"/>
        <v>2260.42</v>
      </c>
      <c r="AL99" s="4">
        <f>VLOOKUP(C99,'[1]ИП-2020-2025 рабоч '!$I$15:$BG$1560,51,0)</f>
        <v>2260.42</v>
      </c>
      <c r="AM99" s="4"/>
      <c r="AN99" s="4"/>
      <c r="AO99" s="4"/>
      <c r="AP99" s="4">
        <v>0</v>
      </c>
      <c r="AQ99" s="4">
        <v>0</v>
      </c>
      <c r="AR99" s="4">
        <f t="shared" si="73"/>
        <v>0</v>
      </c>
      <c r="AS99" s="4">
        <f>VLOOKUP(C99,'[1]ИП-2020-2025 рабоч '!$I$15:$BO$1404,59,0)</f>
        <v>0</v>
      </c>
      <c r="AT99" s="4"/>
      <c r="AU99" s="54"/>
      <c r="AV99" s="54"/>
      <c r="AW99" s="38"/>
      <c r="AX99" s="38"/>
      <c r="AY99" s="38"/>
      <c r="AZ99" s="38"/>
      <c r="BA99" s="38"/>
      <c r="BB99" s="38"/>
      <c r="BC99" s="38"/>
      <c r="BD99" s="38"/>
    </row>
    <row r="100" spans="1:56" s="39" customFormat="1" ht="99.75" x14ac:dyDescent="0.5">
      <c r="A100" s="2">
        <f t="shared" si="109"/>
        <v>72</v>
      </c>
      <c r="B100" s="59" t="s">
        <v>300</v>
      </c>
      <c r="C100" s="51" t="s">
        <v>301</v>
      </c>
      <c r="D100" s="3">
        <v>2021</v>
      </c>
      <c r="E100" s="3">
        <v>2022</v>
      </c>
      <c r="F100" s="55">
        <v>992.32</v>
      </c>
      <c r="G100" s="4">
        <f t="shared" si="110"/>
        <v>0.36</v>
      </c>
      <c r="H100" s="4">
        <f t="shared" si="111"/>
        <v>0</v>
      </c>
      <c r="I100" s="4">
        <f t="shared" si="112"/>
        <v>992.32</v>
      </c>
      <c r="J100" s="4">
        <f t="shared" si="113"/>
        <v>992.32</v>
      </c>
      <c r="K100" s="4">
        <f t="shared" si="114"/>
        <v>0</v>
      </c>
      <c r="L100" s="4">
        <f t="shared" si="115"/>
        <v>0</v>
      </c>
      <c r="M100" s="4">
        <f t="shared" si="116"/>
        <v>0</v>
      </c>
      <c r="N100" s="4">
        <v>0</v>
      </c>
      <c r="O100" s="4">
        <v>0</v>
      </c>
      <c r="P100" s="4">
        <f t="shared" si="117"/>
        <v>0</v>
      </c>
      <c r="Q100" s="4">
        <v>0</v>
      </c>
      <c r="R100" s="4"/>
      <c r="S100" s="4"/>
      <c r="T100" s="4"/>
      <c r="U100" s="4">
        <v>0.36</v>
      </c>
      <c r="V100" s="4">
        <v>0</v>
      </c>
      <c r="W100" s="4">
        <f t="shared" si="70"/>
        <v>992.32</v>
      </c>
      <c r="X100" s="4">
        <v>992.32</v>
      </c>
      <c r="Y100" s="4"/>
      <c r="Z100" s="4"/>
      <c r="AA100" s="4"/>
      <c r="AB100" s="4">
        <v>0</v>
      </c>
      <c r="AC100" s="4">
        <v>0</v>
      </c>
      <c r="AD100" s="4">
        <f t="shared" si="71"/>
        <v>0</v>
      </c>
      <c r="AE100" s="4">
        <v>0</v>
      </c>
      <c r="AF100" s="4"/>
      <c r="AG100" s="4"/>
      <c r="AH100" s="4"/>
      <c r="AI100" s="4">
        <v>0</v>
      </c>
      <c r="AJ100" s="4">
        <v>0</v>
      </c>
      <c r="AK100" s="4">
        <f t="shared" si="72"/>
        <v>0</v>
      </c>
      <c r="AL100" s="4">
        <f>VLOOKUP(C100,'[1]ИП-2020-2025 рабоч '!$I$15:$BG$1560,51,0)</f>
        <v>0</v>
      </c>
      <c r="AM100" s="4"/>
      <c r="AN100" s="4"/>
      <c r="AO100" s="4"/>
      <c r="AP100" s="4">
        <v>0</v>
      </c>
      <c r="AQ100" s="4">
        <v>0</v>
      </c>
      <c r="AR100" s="4">
        <f t="shared" si="73"/>
        <v>0</v>
      </c>
      <c r="AS100" s="4">
        <f>VLOOKUP(C100,'[1]ИП-2020-2025 рабоч '!$I$15:$BO$1404,59,0)</f>
        <v>0</v>
      </c>
      <c r="AT100" s="4"/>
      <c r="AU100" s="54"/>
      <c r="AV100" s="54"/>
      <c r="AW100" s="38"/>
      <c r="AX100" s="38"/>
      <c r="AY100" s="38"/>
      <c r="AZ100" s="38"/>
      <c r="BA100" s="38"/>
      <c r="BB100" s="38"/>
      <c r="BC100" s="38"/>
      <c r="BD100" s="38"/>
    </row>
    <row r="101" spans="1:56" s="39" customFormat="1" ht="132.75" x14ac:dyDescent="0.5">
      <c r="A101" s="2">
        <f t="shared" si="109"/>
        <v>73</v>
      </c>
      <c r="B101" s="59" t="s">
        <v>302</v>
      </c>
      <c r="C101" s="51" t="s">
        <v>303</v>
      </c>
      <c r="D101" s="3">
        <v>2021</v>
      </c>
      <c r="E101" s="3">
        <v>2024</v>
      </c>
      <c r="F101" s="55">
        <v>1185.28</v>
      </c>
      <c r="G101" s="4">
        <f t="shared" si="110"/>
        <v>0.43</v>
      </c>
      <c r="H101" s="4">
        <f t="shared" si="111"/>
        <v>0</v>
      </c>
      <c r="I101" s="4">
        <f t="shared" si="112"/>
        <v>1185.28</v>
      </c>
      <c r="J101" s="4">
        <f t="shared" si="113"/>
        <v>1185.28</v>
      </c>
      <c r="K101" s="4">
        <f t="shared" si="114"/>
        <v>0</v>
      </c>
      <c r="L101" s="4">
        <f t="shared" si="115"/>
        <v>0</v>
      </c>
      <c r="M101" s="4">
        <f t="shared" si="116"/>
        <v>0</v>
      </c>
      <c r="N101" s="4">
        <v>0</v>
      </c>
      <c r="O101" s="4">
        <v>0</v>
      </c>
      <c r="P101" s="4">
        <f t="shared" si="117"/>
        <v>0</v>
      </c>
      <c r="Q101" s="4">
        <v>0</v>
      </c>
      <c r="R101" s="4"/>
      <c r="S101" s="4"/>
      <c r="T101" s="4"/>
      <c r="U101" s="4">
        <v>0</v>
      </c>
      <c r="V101" s="4">
        <v>0</v>
      </c>
      <c r="W101" s="4">
        <f t="shared" si="70"/>
        <v>0</v>
      </c>
      <c r="X101" s="4">
        <v>0</v>
      </c>
      <c r="Y101" s="4"/>
      <c r="Z101" s="4"/>
      <c r="AA101" s="4"/>
      <c r="AB101" s="4">
        <v>0</v>
      </c>
      <c r="AC101" s="4">
        <v>0</v>
      </c>
      <c r="AD101" s="4">
        <f t="shared" si="71"/>
        <v>0</v>
      </c>
      <c r="AE101" s="4">
        <v>0</v>
      </c>
      <c r="AF101" s="4"/>
      <c r="AG101" s="4"/>
      <c r="AH101" s="4"/>
      <c r="AI101" s="4">
        <v>0.43</v>
      </c>
      <c r="AJ101" s="4">
        <v>0</v>
      </c>
      <c r="AK101" s="4">
        <f t="shared" si="72"/>
        <v>1185.28</v>
      </c>
      <c r="AL101" s="4">
        <f>VLOOKUP(C101,'[1]ИП-2020-2025 рабоч '!$I$15:$BG$1560,51,0)</f>
        <v>1185.28</v>
      </c>
      <c r="AM101" s="4"/>
      <c r="AN101" s="4"/>
      <c r="AO101" s="4"/>
      <c r="AP101" s="4">
        <v>0</v>
      </c>
      <c r="AQ101" s="4">
        <v>0</v>
      </c>
      <c r="AR101" s="4">
        <f t="shared" si="73"/>
        <v>0</v>
      </c>
      <c r="AS101" s="4">
        <f>VLOOKUP(C101,'[1]ИП-2020-2025 рабоч '!$I$15:$BO$1404,59,0)</f>
        <v>0</v>
      </c>
      <c r="AT101" s="4"/>
      <c r="AU101" s="54"/>
      <c r="AV101" s="54"/>
      <c r="AW101" s="38"/>
      <c r="AX101" s="38"/>
      <c r="AY101" s="38"/>
      <c r="AZ101" s="38"/>
      <c r="BA101" s="38"/>
      <c r="BB101" s="38"/>
      <c r="BC101" s="38"/>
      <c r="BD101" s="38"/>
    </row>
    <row r="102" spans="1:56" s="39" customFormat="1" ht="99.75" x14ac:dyDescent="0.5">
      <c r="A102" s="2">
        <f t="shared" si="109"/>
        <v>74</v>
      </c>
      <c r="B102" s="59" t="s">
        <v>304</v>
      </c>
      <c r="C102" s="51" t="s">
        <v>305</v>
      </c>
      <c r="D102" s="3">
        <v>2021</v>
      </c>
      <c r="E102" s="3">
        <v>2022</v>
      </c>
      <c r="F102" s="55">
        <v>992.32</v>
      </c>
      <c r="G102" s="4">
        <f t="shared" si="110"/>
        <v>0.36</v>
      </c>
      <c r="H102" s="4">
        <f t="shared" si="111"/>
        <v>0</v>
      </c>
      <c r="I102" s="4">
        <f t="shared" si="112"/>
        <v>992.32</v>
      </c>
      <c r="J102" s="4">
        <f t="shared" si="113"/>
        <v>992.32</v>
      </c>
      <c r="K102" s="4">
        <f t="shared" si="114"/>
        <v>0</v>
      </c>
      <c r="L102" s="4">
        <f t="shared" si="115"/>
        <v>0</v>
      </c>
      <c r="M102" s="4">
        <f t="shared" si="116"/>
        <v>0</v>
      </c>
      <c r="N102" s="4">
        <v>0</v>
      </c>
      <c r="O102" s="4">
        <v>0</v>
      </c>
      <c r="P102" s="4">
        <f t="shared" si="117"/>
        <v>0</v>
      </c>
      <c r="Q102" s="4">
        <v>0</v>
      </c>
      <c r="R102" s="4"/>
      <c r="S102" s="4"/>
      <c r="T102" s="4"/>
      <c r="U102" s="4">
        <v>0.36</v>
      </c>
      <c r="V102" s="4">
        <v>0</v>
      </c>
      <c r="W102" s="4">
        <f t="shared" si="70"/>
        <v>992.32</v>
      </c>
      <c r="X102" s="4">
        <v>992.32</v>
      </c>
      <c r="Y102" s="4"/>
      <c r="Z102" s="4"/>
      <c r="AA102" s="4"/>
      <c r="AB102" s="4">
        <v>0</v>
      </c>
      <c r="AC102" s="4">
        <v>0</v>
      </c>
      <c r="AD102" s="4">
        <f t="shared" si="71"/>
        <v>0</v>
      </c>
      <c r="AE102" s="4">
        <v>0</v>
      </c>
      <c r="AF102" s="4"/>
      <c r="AG102" s="4"/>
      <c r="AH102" s="4"/>
      <c r="AI102" s="4">
        <v>0</v>
      </c>
      <c r="AJ102" s="4">
        <v>0</v>
      </c>
      <c r="AK102" s="4">
        <f t="shared" si="72"/>
        <v>0</v>
      </c>
      <c r="AL102" s="4">
        <f>VLOOKUP(C102,'[1]ИП-2020-2025 рабоч '!$I$15:$BG$1560,51,0)</f>
        <v>0</v>
      </c>
      <c r="AM102" s="4"/>
      <c r="AN102" s="4"/>
      <c r="AO102" s="4"/>
      <c r="AP102" s="4">
        <v>0</v>
      </c>
      <c r="AQ102" s="4">
        <v>0</v>
      </c>
      <c r="AR102" s="4">
        <f t="shared" si="73"/>
        <v>0</v>
      </c>
      <c r="AS102" s="4">
        <f>VLOOKUP(C102,'[1]ИП-2020-2025 рабоч '!$I$15:$BO$1404,59,0)</f>
        <v>0</v>
      </c>
      <c r="AT102" s="4"/>
      <c r="AU102" s="54"/>
      <c r="AV102" s="54"/>
      <c r="AW102" s="38"/>
      <c r="AX102" s="38"/>
      <c r="AY102" s="38"/>
      <c r="AZ102" s="38"/>
      <c r="BA102" s="38"/>
      <c r="BB102" s="38"/>
      <c r="BC102" s="38"/>
      <c r="BD102" s="38"/>
    </row>
    <row r="103" spans="1:56" s="39" customFormat="1" ht="132.75" x14ac:dyDescent="0.5">
      <c r="A103" s="2">
        <f t="shared" si="109"/>
        <v>75</v>
      </c>
      <c r="B103" s="59" t="s">
        <v>306</v>
      </c>
      <c r="C103" s="51" t="s">
        <v>307</v>
      </c>
      <c r="D103" s="3">
        <v>2021</v>
      </c>
      <c r="E103" s="3">
        <v>2023</v>
      </c>
      <c r="F103" s="55">
        <v>5503.54</v>
      </c>
      <c r="G103" s="4">
        <f t="shared" si="110"/>
        <v>1.99</v>
      </c>
      <c r="H103" s="4">
        <f t="shared" si="111"/>
        <v>0</v>
      </c>
      <c r="I103" s="4">
        <f t="shared" si="112"/>
        <v>5503.54</v>
      </c>
      <c r="J103" s="4">
        <f t="shared" si="113"/>
        <v>5503.54</v>
      </c>
      <c r="K103" s="4">
        <f t="shared" si="114"/>
        <v>0</v>
      </c>
      <c r="L103" s="4">
        <f t="shared" si="115"/>
        <v>0</v>
      </c>
      <c r="M103" s="4">
        <f t="shared" si="116"/>
        <v>0</v>
      </c>
      <c r="N103" s="4">
        <v>0</v>
      </c>
      <c r="O103" s="4">
        <v>0</v>
      </c>
      <c r="P103" s="4">
        <f t="shared" si="117"/>
        <v>0</v>
      </c>
      <c r="Q103" s="4">
        <v>0</v>
      </c>
      <c r="R103" s="4"/>
      <c r="S103" s="4"/>
      <c r="T103" s="4"/>
      <c r="U103" s="4">
        <v>0</v>
      </c>
      <c r="V103" s="4">
        <v>0</v>
      </c>
      <c r="W103" s="4">
        <f t="shared" si="70"/>
        <v>0</v>
      </c>
      <c r="X103" s="4">
        <v>0</v>
      </c>
      <c r="Y103" s="4"/>
      <c r="Z103" s="4"/>
      <c r="AA103" s="4"/>
      <c r="AB103" s="4">
        <v>1.99</v>
      </c>
      <c r="AC103" s="4">
        <v>0</v>
      </c>
      <c r="AD103" s="4">
        <f t="shared" si="71"/>
        <v>5503.54</v>
      </c>
      <c r="AE103" s="4">
        <v>5503.54</v>
      </c>
      <c r="AF103" s="4"/>
      <c r="AG103" s="4"/>
      <c r="AH103" s="4"/>
      <c r="AI103" s="4">
        <v>0</v>
      </c>
      <c r="AJ103" s="4">
        <v>0</v>
      </c>
      <c r="AK103" s="4">
        <f t="shared" si="72"/>
        <v>0</v>
      </c>
      <c r="AL103" s="4">
        <f>VLOOKUP(C103,'[1]ИП-2020-2025 рабоч '!$I$15:$BG$1560,51,0)</f>
        <v>0</v>
      </c>
      <c r="AM103" s="4"/>
      <c r="AN103" s="4"/>
      <c r="AO103" s="4"/>
      <c r="AP103" s="4">
        <v>0</v>
      </c>
      <c r="AQ103" s="4">
        <v>0</v>
      </c>
      <c r="AR103" s="4">
        <f t="shared" si="73"/>
        <v>0</v>
      </c>
      <c r="AS103" s="4">
        <f>VLOOKUP(C103,'[1]ИП-2020-2025 рабоч '!$I$15:$BO$1404,59,0)</f>
        <v>0</v>
      </c>
      <c r="AT103" s="4"/>
      <c r="AU103" s="54"/>
      <c r="AV103" s="54"/>
      <c r="AW103" s="38"/>
      <c r="AX103" s="38"/>
      <c r="AY103" s="38"/>
      <c r="AZ103" s="38"/>
      <c r="BA103" s="38"/>
      <c r="BB103" s="38"/>
      <c r="BC103" s="38"/>
      <c r="BD103" s="38"/>
    </row>
    <row r="104" spans="1:56" s="39" customFormat="1" ht="132.75" x14ac:dyDescent="0.5">
      <c r="A104" s="2">
        <f t="shared" si="109"/>
        <v>76</v>
      </c>
      <c r="B104" s="59" t="s">
        <v>308</v>
      </c>
      <c r="C104" s="51" t="s">
        <v>309</v>
      </c>
      <c r="D104" s="3">
        <v>2022</v>
      </c>
      <c r="E104" s="3">
        <v>2024</v>
      </c>
      <c r="F104" s="55">
        <v>5503.54</v>
      </c>
      <c r="G104" s="4">
        <f t="shared" si="110"/>
        <v>1.99</v>
      </c>
      <c r="H104" s="4">
        <f t="shared" si="111"/>
        <v>0</v>
      </c>
      <c r="I104" s="4">
        <f t="shared" si="112"/>
        <v>5503.54</v>
      </c>
      <c r="J104" s="4">
        <f t="shared" si="113"/>
        <v>5503.54</v>
      </c>
      <c r="K104" s="4">
        <f t="shared" si="114"/>
        <v>0</v>
      </c>
      <c r="L104" s="4">
        <f t="shared" si="115"/>
        <v>0</v>
      </c>
      <c r="M104" s="4">
        <f t="shared" si="116"/>
        <v>0</v>
      </c>
      <c r="N104" s="4">
        <v>0</v>
      </c>
      <c r="O104" s="4">
        <v>0</v>
      </c>
      <c r="P104" s="4">
        <f t="shared" si="117"/>
        <v>0</v>
      </c>
      <c r="Q104" s="4">
        <v>0</v>
      </c>
      <c r="R104" s="4"/>
      <c r="S104" s="4"/>
      <c r="T104" s="4"/>
      <c r="U104" s="4">
        <v>0</v>
      </c>
      <c r="V104" s="4">
        <v>0</v>
      </c>
      <c r="W104" s="4">
        <f t="shared" si="70"/>
        <v>0</v>
      </c>
      <c r="X104" s="4">
        <v>0</v>
      </c>
      <c r="Y104" s="4"/>
      <c r="Z104" s="4"/>
      <c r="AA104" s="4"/>
      <c r="AB104" s="4">
        <v>0</v>
      </c>
      <c r="AC104" s="4">
        <v>0</v>
      </c>
      <c r="AD104" s="4">
        <f t="shared" si="71"/>
        <v>951.49</v>
      </c>
      <c r="AE104" s="4">
        <v>951.49</v>
      </c>
      <c r="AF104" s="4"/>
      <c r="AG104" s="4"/>
      <c r="AH104" s="4"/>
      <c r="AI104" s="4">
        <v>1.99</v>
      </c>
      <c r="AJ104" s="4">
        <v>0</v>
      </c>
      <c r="AK104" s="4">
        <f t="shared" si="72"/>
        <v>4552.05</v>
      </c>
      <c r="AL104" s="4">
        <f>VLOOKUP(C104,'[1]ИП-2020-2025 рабоч '!$I$15:$BG$1560,51,0)</f>
        <v>4552.05</v>
      </c>
      <c r="AM104" s="4"/>
      <c r="AN104" s="4"/>
      <c r="AO104" s="4"/>
      <c r="AP104" s="4">
        <v>0</v>
      </c>
      <c r="AQ104" s="4">
        <v>0</v>
      </c>
      <c r="AR104" s="4">
        <f t="shared" si="73"/>
        <v>0</v>
      </c>
      <c r="AS104" s="4">
        <f>VLOOKUP(C104,'[1]ИП-2020-2025 рабоч '!$I$15:$BO$1404,59,0)</f>
        <v>0</v>
      </c>
      <c r="AT104" s="4"/>
      <c r="AU104" s="54"/>
      <c r="AV104" s="54"/>
      <c r="AW104" s="38"/>
      <c r="AX104" s="38"/>
      <c r="AY104" s="38"/>
      <c r="AZ104" s="38"/>
      <c r="BA104" s="38"/>
      <c r="BB104" s="38"/>
      <c r="BC104" s="38"/>
      <c r="BD104" s="38"/>
    </row>
    <row r="105" spans="1:56" s="39" customFormat="1" ht="99.75" x14ac:dyDescent="0.5">
      <c r="A105" s="2">
        <f t="shared" si="109"/>
        <v>77</v>
      </c>
      <c r="B105" s="59" t="s">
        <v>310</v>
      </c>
      <c r="C105" s="51" t="s">
        <v>311</v>
      </c>
      <c r="D105" s="3">
        <v>2022</v>
      </c>
      <c r="E105" s="3">
        <v>2023</v>
      </c>
      <c r="F105" s="55">
        <v>1945.24</v>
      </c>
      <c r="G105" s="4">
        <f t="shared" si="110"/>
        <v>0.7</v>
      </c>
      <c r="H105" s="4">
        <f t="shared" si="111"/>
        <v>0</v>
      </c>
      <c r="I105" s="4">
        <f t="shared" si="112"/>
        <v>1945.24</v>
      </c>
      <c r="J105" s="4">
        <f t="shared" si="113"/>
        <v>1945.24</v>
      </c>
      <c r="K105" s="4">
        <f t="shared" si="114"/>
        <v>0</v>
      </c>
      <c r="L105" s="4">
        <f t="shared" si="115"/>
        <v>0</v>
      </c>
      <c r="M105" s="4">
        <f t="shared" si="116"/>
        <v>0</v>
      </c>
      <c r="N105" s="4">
        <v>0</v>
      </c>
      <c r="O105" s="4">
        <v>0</v>
      </c>
      <c r="P105" s="4">
        <f t="shared" si="117"/>
        <v>0</v>
      </c>
      <c r="Q105" s="4">
        <v>0</v>
      </c>
      <c r="R105" s="4"/>
      <c r="S105" s="4"/>
      <c r="T105" s="4"/>
      <c r="U105" s="4">
        <v>0</v>
      </c>
      <c r="V105" s="4">
        <v>0</v>
      </c>
      <c r="W105" s="4">
        <f t="shared" si="70"/>
        <v>0</v>
      </c>
      <c r="X105" s="4">
        <v>0</v>
      </c>
      <c r="Y105" s="4"/>
      <c r="Z105" s="4"/>
      <c r="AA105" s="4"/>
      <c r="AB105" s="4">
        <v>0.7</v>
      </c>
      <c r="AC105" s="4">
        <v>0</v>
      </c>
      <c r="AD105" s="4">
        <f t="shared" si="71"/>
        <v>1945.24</v>
      </c>
      <c r="AE105" s="4">
        <v>1945.24</v>
      </c>
      <c r="AF105" s="4"/>
      <c r="AG105" s="4"/>
      <c r="AH105" s="4"/>
      <c r="AI105" s="4">
        <v>0</v>
      </c>
      <c r="AJ105" s="4">
        <v>0</v>
      </c>
      <c r="AK105" s="4">
        <f t="shared" si="72"/>
        <v>0</v>
      </c>
      <c r="AL105" s="4">
        <f>VLOOKUP(C105,'[1]ИП-2020-2025 рабоч '!$I$15:$BG$1560,51,0)</f>
        <v>0</v>
      </c>
      <c r="AM105" s="4"/>
      <c r="AN105" s="4"/>
      <c r="AO105" s="4"/>
      <c r="AP105" s="4">
        <v>0</v>
      </c>
      <c r="AQ105" s="4">
        <v>0</v>
      </c>
      <c r="AR105" s="4">
        <f t="shared" si="73"/>
        <v>0</v>
      </c>
      <c r="AS105" s="4">
        <f>VLOOKUP(C105,'[1]ИП-2020-2025 рабоч '!$I$15:$BO$1404,59,0)</f>
        <v>0</v>
      </c>
      <c r="AT105" s="4"/>
      <c r="AU105" s="54"/>
      <c r="AV105" s="54"/>
      <c r="AW105" s="38"/>
      <c r="AX105" s="38"/>
      <c r="AY105" s="38"/>
      <c r="AZ105" s="38"/>
      <c r="BA105" s="38"/>
      <c r="BB105" s="38"/>
      <c r="BC105" s="38"/>
      <c r="BD105" s="38"/>
    </row>
    <row r="106" spans="1:56" s="39" customFormat="1" ht="132.75" x14ac:dyDescent="0.5">
      <c r="A106" s="2">
        <f t="shared" si="109"/>
        <v>78</v>
      </c>
      <c r="B106" s="59" t="s">
        <v>312</v>
      </c>
      <c r="C106" s="51" t="s">
        <v>313</v>
      </c>
      <c r="D106" s="3">
        <v>2021</v>
      </c>
      <c r="E106" s="3">
        <v>2024</v>
      </c>
      <c r="F106" s="55">
        <v>47848.44</v>
      </c>
      <c r="G106" s="4">
        <f t="shared" si="110"/>
        <v>15.43</v>
      </c>
      <c r="H106" s="4">
        <f t="shared" si="111"/>
        <v>0</v>
      </c>
      <c r="I106" s="4">
        <f t="shared" si="112"/>
        <v>47848.44</v>
      </c>
      <c r="J106" s="4">
        <f t="shared" si="113"/>
        <v>47848.44</v>
      </c>
      <c r="K106" s="4">
        <f t="shared" si="114"/>
        <v>0</v>
      </c>
      <c r="L106" s="4">
        <f t="shared" si="115"/>
        <v>0</v>
      </c>
      <c r="M106" s="4">
        <f t="shared" si="116"/>
        <v>0</v>
      </c>
      <c r="N106" s="4">
        <v>0</v>
      </c>
      <c r="O106" s="4">
        <v>0</v>
      </c>
      <c r="P106" s="4">
        <f t="shared" si="117"/>
        <v>0</v>
      </c>
      <c r="Q106" s="4">
        <v>0</v>
      </c>
      <c r="R106" s="4"/>
      <c r="S106" s="4"/>
      <c r="T106" s="4"/>
      <c r="U106" s="4">
        <v>0</v>
      </c>
      <c r="V106" s="4">
        <v>0</v>
      </c>
      <c r="W106" s="4">
        <f t="shared" ref="W106:W147" si="118">X106+Y106+Z106</f>
        <v>0</v>
      </c>
      <c r="X106" s="4">
        <v>0</v>
      </c>
      <c r="Y106" s="4"/>
      <c r="Z106" s="4"/>
      <c r="AA106" s="4"/>
      <c r="AB106" s="4">
        <v>0</v>
      </c>
      <c r="AC106" s="4">
        <v>0</v>
      </c>
      <c r="AD106" s="4">
        <f t="shared" ref="AD106:AD147" si="119">AE106+AF106+AG106</f>
        <v>0</v>
      </c>
      <c r="AE106" s="4">
        <v>0</v>
      </c>
      <c r="AF106" s="4"/>
      <c r="AG106" s="4"/>
      <c r="AH106" s="4"/>
      <c r="AI106" s="4">
        <v>15.43</v>
      </c>
      <c r="AJ106" s="4">
        <v>0</v>
      </c>
      <c r="AK106" s="4">
        <f t="shared" ref="AK106:AK147" si="120">AL106+AM106+AN106</f>
        <v>47848.44</v>
      </c>
      <c r="AL106" s="4">
        <f>VLOOKUP(C106,'[1]ИП-2020-2025 рабоч '!$I$15:$BG$1560,51,0)</f>
        <v>47848.44</v>
      </c>
      <c r="AM106" s="4"/>
      <c r="AN106" s="4"/>
      <c r="AO106" s="4"/>
      <c r="AP106" s="4">
        <v>0</v>
      </c>
      <c r="AQ106" s="4">
        <v>0</v>
      </c>
      <c r="AR106" s="4">
        <f t="shared" ref="AR106:AR147" si="121">AS106+AT106+AU106</f>
        <v>0</v>
      </c>
      <c r="AS106" s="4">
        <f>VLOOKUP(C106,'[1]ИП-2020-2025 рабоч '!$I$15:$BO$1404,59,0)</f>
        <v>0</v>
      </c>
      <c r="AT106" s="4"/>
      <c r="AU106" s="54"/>
      <c r="AV106" s="54"/>
      <c r="AW106" s="38"/>
      <c r="AX106" s="38"/>
      <c r="AY106" s="38"/>
      <c r="AZ106" s="38"/>
      <c r="BA106" s="38"/>
      <c r="BB106" s="38"/>
      <c r="BC106" s="38"/>
      <c r="BD106" s="38"/>
    </row>
    <row r="107" spans="1:56" s="39" customFormat="1" ht="99.75" x14ac:dyDescent="0.5">
      <c r="A107" s="2">
        <f t="shared" si="109"/>
        <v>79</v>
      </c>
      <c r="B107" s="59" t="s">
        <v>314</v>
      </c>
      <c r="C107" s="51" t="s">
        <v>315</v>
      </c>
      <c r="D107" s="3">
        <v>2021</v>
      </c>
      <c r="E107" s="3">
        <v>2024</v>
      </c>
      <c r="F107" s="55">
        <v>1750.99</v>
      </c>
      <c r="G107" s="4">
        <f t="shared" si="110"/>
        <v>0.63</v>
      </c>
      <c r="H107" s="4">
        <f t="shared" si="111"/>
        <v>0</v>
      </c>
      <c r="I107" s="4">
        <f t="shared" si="112"/>
        <v>1750.99</v>
      </c>
      <c r="J107" s="4">
        <f t="shared" si="113"/>
        <v>1750.99</v>
      </c>
      <c r="K107" s="4">
        <f t="shared" si="114"/>
        <v>0</v>
      </c>
      <c r="L107" s="4">
        <f t="shared" si="115"/>
        <v>0</v>
      </c>
      <c r="M107" s="4">
        <f t="shared" si="116"/>
        <v>0</v>
      </c>
      <c r="N107" s="4">
        <v>0</v>
      </c>
      <c r="O107" s="4">
        <v>0</v>
      </c>
      <c r="P107" s="4">
        <f t="shared" si="117"/>
        <v>0</v>
      </c>
      <c r="Q107" s="4">
        <v>0</v>
      </c>
      <c r="R107" s="4"/>
      <c r="S107" s="4"/>
      <c r="T107" s="4"/>
      <c r="U107" s="4">
        <v>0</v>
      </c>
      <c r="V107" s="4">
        <v>0</v>
      </c>
      <c r="W107" s="4">
        <f t="shared" si="118"/>
        <v>0</v>
      </c>
      <c r="X107" s="4">
        <v>0</v>
      </c>
      <c r="Y107" s="4"/>
      <c r="Z107" s="4"/>
      <c r="AA107" s="4"/>
      <c r="AB107" s="4">
        <v>0</v>
      </c>
      <c r="AC107" s="4">
        <v>0</v>
      </c>
      <c r="AD107" s="4">
        <f t="shared" si="119"/>
        <v>750.99</v>
      </c>
      <c r="AE107" s="4">
        <v>750.99</v>
      </c>
      <c r="AF107" s="4"/>
      <c r="AG107" s="4"/>
      <c r="AH107" s="4"/>
      <c r="AI107" s="4">
        <v>0.63</v>
      </c>
      <c r="AJ107" s="4">
        <v>0</v>
      </c>
      <c r="AK107" s="4">
        <f t="shared" si="120"/>
        <v>1000</v>
      </c>
      <c r="AL107" s="4">
        <f>VLOOKUP(C107,'[1]ИП-2020-2025 рабоч '!$I$15:$BG$1560,51,0)</f>
        <v>1000</v>
      </c>
      <c r="AM107" s="4"/>
      <c r="AN107" s="4"/>
      <c r="AO107" s="4"/>
      <c r="AP107" s="4">
        <v>0</v>
      </c>
      <c r="AQ107" s="4">
        <v>0</v>
      </c>
      <c r="AR107" s="4">
        <f t="shared" si="121"/>
        <v>0</v>
      </c>
      <c r="AS107" s="4">
        <f>VLOOKUP(C107,'[1]ИП-2020-2025 рабоч '!$I$15:$BO$1404,59,0)</f>
        <v>0</v>
      </c>
      <c r="AT107" s="4"/>
      <c r="AU107" s="54"/>
      <c r="AV107" s="54"/>
      <c r="AW107" s="38"/>
      <c r="AX107" s="38"/>
      <c r="AY107" s="38"/>
      <c r="AZ107" s="38"/>
      <c r="BA107" s="38"/>
      <c r="BB107" s="38"/>
      <c r="BC107" s="38"/>
      <c r="BD107" s="38"/>
    </row>
    <row r="108" spans="1:56" s="39" customFormat="1" ht="99.75" x14ac:dyDescent="0.5">
      <c r="A108" s="2">
        <f t="shared" si="109"/>
        <v>80</v>
      </c>
      <c r="B108" s="59" t="s">
        <v>316</v>
      </c>
      <c r="C108" s="51" t="s">
        <v>317</v>
      </c>
      <c r="D108" s="3">
        <v>2021</v>
      </c>
      <c r="E108" s="3">
        <v>2024</v>
      </c>
      <c r="F108" s="55">
        <v>2361.46</v>
      </c>
      <c r="G108" s="4">
        <f t="shared" si="110"/>
        <v>0.85</v>
      </c>
      <c r="H108" s="4">
        <f t="shared" si="111"/>
        <v>0</v>
      </c>
      <c r="I108" s="4">
        <f t="shared" si="112"/>
        <v>2361.46</v>
      </c>
      <c r="J108" s="4">
        <f t="shared" si="113"/>
        <v>2361.46</v>
      </c>
      <c r="K108" s="4">
        <f t="shared" si="114"/>
        <v>0</v>
      </c>
      <c r="L108" s="4">
        <f t="shared" si="115"/>
        <v>0</v>
      </c>
      <c r="M108" s="4">
        <f t="shared" si="116"/>
        <v>0</v>
      </c>
      <c r="N108" s="4">
        <v>0</v>
      </c>
      <c r="O108" s="4">
        <v>0</v>
      </c>
      <c r="P108" s="4">
        <f t="shared" si="117"/>
        <v>0</v>
      </c>
      <c r="Q108" s="4">
        <v>0</v>
      </c>
      <c r="R108" s="4"/>
      <c r="S108" s="4"/>
      <c r="T108" s="4"/>
      <c r="U108" s="4">
        <v>0</v>
      </c>
      <c r="V108" s="4">
        <v>0</v>
      </c>
      <c r="W108" s="4">
        <f t="shared" si="118"/>
        <v>0</v>
      </c>
      <c r="X108" s="4">
        <v>0</v>
      </c>
      <c r="Y108" s="4"/>
      <c r="Z108" s="4"/>
      <c r="AA108" s="4"/>
      <c r="AB108" s="4">
        <v>0</v>
      </c>
      <c r="AC108" s="4">
        <v>0</v>
      </c>
      <c r="AD108" s="4">
        <f t="shared" si="119"/>
        <v>361.46</v>
      </c>
      <c r="AE108" s="4">
        <v>361.46</v>
      </c>
      <c r="AF108" s="4"/>
      <c r="AG108" s="4"/>
      <c r="AH108" s="4"/>
      <c r="AI108" s="4">
        <v>0.85</v>
      </c>
      <c r="AJ108" s="4">
        <v>0</v>
      </c>
      <c r="AK108" s="4">
        <f t="shared" si="120"/>
        <v>2000</v>
      </c>
      <c r="AL108" s="4">
        <f>VLOOKUP(C108,'[1]ИП-2020-2025 рабоч '!$I$15:$BG$1560,51,0)</f>
        <v>2000</v>
      </c>
      <c r="AM108" s="4"/>
      <c r="AN108" s="4"/>
      <c r="AO108" s="4"/>
      <c r="AP108" s="4">
        <v>0</v>
      </c>
      <c r="AQ108" s="4">
        <v>0</v>
      </c>
      <c r="AR108" s="4">
        <f t="shared" si="121"/>
        <v>0</v>
      </c>
      <c r="AS108" s="4">
        <f>VLOOKUP(C108,'[1]ИП-2020-2025 рабоч '!$I$15:$BO$1404,59,0)</f>
        <v>0</v>
      </c>
      <c r="AT108" s="4"/>
      <c r="AU108" s="54"/>
      <c r="AV108" s="54"/>
      <c r="AW108" s="38"/>
      <c r="AX108" s="38"/>
      <c r="AY108" s="38"/>
      <c r="AZ108" s="38"/>
      <c r="BA108" s="38"/>
      <c r="BB108" s="38"/>
      <c r="BC108" s="38"/>
      <c r="BD108" s="38"/>
    </row>
    <row r="109" spans="1:56" s="39" customFormat="1" ht="66.75" x14ac:dyDescent="0.5">
      <c r="A109" s="2">
        <f t="shared" si="109"/>
        <v>81</v>
      </c>
      <c r="B109" s="59" t="s">
        <v>320</v>
      </c>
      <c r="C109" s="51" t="s">
        <v>321</v>
      </c>
      <c r="D109" s="3">
        <v>2018</v>
      </c>
      <c r="E109" s="3">
        <v>2020</v>
      </c>
      <c r="F109" s="55">
        <v>27844.65</v>
      </c>
      <c r="G109" s="4">
        <f t="shared" si="110"/>
        <v>0</v>
      </c>
      <c r="H109" s="4">
        <f t="shared" si="111"/>
        <v>0</v>
      </c>
      <c r="I109" s="4">
        <f t="shared" si="112"/>
        <v>9100</v>
      </c>
      <c r="J109" s="4">
        <f t="shared" si="113"/>
        <v>9100</v>
      </c>
      <c r="K109" s="4">
        <f t="shared" si="114"/>
        <v>0</v>
      </c>
      <c r="L109" s="4">
        <f t="shared" si="115"/>
        <v>0</v>
      </c>
      <c r="M109" s="4">
        <f t="shared" si="116"/>
        <v>0</v>
      </c>
      <c r="N109" s="4">
        <v>0</v>
      </c>
      <c r="O109" s="4">
        <v>0</v>
      </c>
      <c r="P109" s="4">
        <f t="shared" si="117"/>
        <v>9100</v>
      </c>
      <c r="Q109" s="4">
        <v>9100</v>
      </c>
      <c r="R109" s="4"/>
      <c r="S109" s="4"/>
      <c r="T109" s="4"/>
      <c r="U109" s="4">
        <v>0</v>
      </c>
      <c r="V109" s="4">
        <v>0</v>
      </c>
      <c r="W109" s="4">
        <f t="shared" si="118"/>
        <v>0</v>
      </c>
      <c r="X109" s="4">
        <v>0</v>
      </c>
      <c r="Y109" s="4"/>
      <c r="Z109" s="4"/>
      <c r="AA109" s="4"/>
      <c r="AB109" s="4">
        <v>0</v>
      </c>
      <c r="AC109" s="4">
        <v>0</v>
      </c>
      <c r="AD109" s="4">
        <f t="shared" si="119"/>
        <v>0</v>
      </c>
      <c r="AE109" s="4">
        <v>0</v>
      </c>
      <c r="AF109" s="4"/>
      <c r="AG109" s="4"/>
      <c r="AH109" s="4"/>
      <c r="AI109" s="4">
        <v>0</v>
      </c>
      <c r="AJ109" s="4">
        <v>0</v>
      </c>
      <c r="AK109" s="4">
        <f t="shared" si="120"/>
        <v>0</v>
      </c>
      <c r="AL109" s="4">
        <f>VLOOKUP(C109,'[1]ИП-2020-2025 рабоч '!$I$15:$BG$1560,51,0)</f>
        <v>0</v>
      </c>
      <c r="AM109" s="4"/>
      <c r="AN109" s="4"/>
      <c r="AO109" s="4"/>
      <c r="AP109" s="4">
        <v>0</v>
      </c>
      <c r="AQ109" s="4">
        <v>0</v>
      </c>
      <c r="AR109" s="4">
        <f t="shared" si="121"/>
        <v>0</v>
      </c>
      <c r="AS109" s="4">
        <f>VLOOKUP(C109,'[1]ИП-2020-2025 рабоч '!$I$15:$BO$1404,59,0)</f>
        <v>0</v>
      </c>
      <c r="AT109" s="4"/>
      <c r="AU109" s="54"/>
      <c r="AV109" s="54"/>
      <c r="AW109" s="38"/>
      <c r="AX109" s="38"/>
      <c r="AY109" s="38"/>
      <c r="AZ109" s="38"/>
      <c r="BA109" s="38"/>
      <c r="BB109" s="38"/>
      <c r="BC109" s="38"/>
      <c r="BD109" s="38"/>
    </row>
    <row r="110" spans="1:56" s="39" customFormat="1" ht="66.75" x14ac:dyDescent="0.5">
      <c r="A110" s="2">
        <f t="shared" si="109"/>
        <v>82</v>
      </c>
      <c r="B110" s="59" t="s">
        <v>322</v>
      </c>
      <c r="C110" s="51" t="s">
        <v>323</v>
      </c>
      <c r="D110" s="3">
        <v>2018</v>
      </c>
      <c r="E110" s="3">
        <v>2025</v>
      </c>
      <c r="F110" s="55">
        <v>16232.71</v>
      </c>
      <c r="G110" s="4">
        <f t="shared" si="110"/>
        <v>5.0999999999999996</v>
      </c>
      <c r="H110" s="4">
        <f t="shared" si="111"/>
        <v>0</v>
      </c>
      <c r="I110" s="4">
        <f t="shared" si="112"/>
        <v>16232.71</v>
      </c>
      <c r="J110" s="4">
        <f t="shared" si="113"/>
        <v>16232.71</v>
      </c>
      <c r="K110" s="4">
        <f t="shared" si="114"/>
        <v>0</v>
      </c>
      <c r="L110" s="4">
        <f t="shared" si="115"/>
        <v>0</v>
      </c>
      <c r="M110" s="4">
        <f t="shared" si="116"/>
        <v>0</v>
      </c>
      <c r="N110" s="4">
        <v>0</v>
      </c>
      <c r="O110" s="4">
        <v>0</v>
      </c>
      <c r="P110" s="4">
        <f t="shared" si="117"/>
        <v>0</v>
      </c>
      <c r="Q110" s="4">
        <v>0</v>
      </c>
      <c r="R110" s="4"/>
      <c r="S110" s="4"/>
      <c r="T110" s="4"/>
      <c r="U110" s="4">
        <v>0</v>
      </c>
      <c r="V110" s="4">
        <v>0</v>
      </c>
      <c r="W110" s="4">
        <f t="shared" si="118"/>
        <v>0</v>
      </c>
      <c r="X110" s="4">
        <v>0</v>
      </c>
      <c r="Y110" s="4"/>
      <c r="Z110" s="4"/>
      <c r="AA110" s="4"/>
      <c r="AB110" s="4">
        <v>0</v>
      </c>
      <c r="AC110" s="4">
        <v>0</v>
      </c>
      <c r="AD110" s="4">
        <f t="shared" si="119"/>
        <v>232.71</v>
      </c>
      <c r="AE110" s="4">
        <v>232.71</v>
      </c>
      <c r="AF110" s="4"/>
      <c r="AG110" s="4"/>
      <c r="AH110" s="4"/>
      <c r="AI110" s="4">
        <v>0</v>
      </c>
      <c r="AJ110" s="4">
        <v>0</v>
      </c>
      <c r="AK110" s="4">
        <f t="shared" si="120"/>
        <v>3200</v>
      </c>
      <c r="AL110" s="4">
        <f>VLOOKUP(C110,'[1]ИП-2020-2025 рабоч '!$I$15:$BG$1560,51,0)</f>
        <v>3200</v>
      </c>
      <c r="AM110" s="4"/>
      <c r="AN110" s="4"/>
      <c r="AO110" s="4"/>
      <c r="AP110" s="4">
        <v>5.0999999999999996</v>
      </c>
      <c r="AQ110" s="4">
        <v>0</v>
      </c>
      <c r="AR110" s="4">
        <f t="shared" si="121"/>
        <v>12800</v>
      </c>
      <c r="AS110" s="4">
        <f>VLOOKUP(C110,'[1]ИП-2020-2025 рабоч '!$I$15:$BO$1404,59,0)</f>
        <v>12800</v>
      </c>
      <c r="AT110" s="4"/>
      <c r="AU110" s="54"/>
      <c r="AV110" s="54"/>
      <c r="AW110" s="38"/>
      <c r="AX110" s="38"/>
      <c r="AY110" s="38"/>
      <c r="AZ110" s="38"/>
      <c r="BA110" s="38"/>
      <c r="BB110" s="38"/>
      <c r="BC110" s="38"/>
      <c r="BD110" s="38"/>
    </row>
    <row r="111" spans="1:56" s="39" customFormat="1" ht="99.75" x14ac:dyDescent="0.5">
      <c r="A111" s="2">
        <f t="shared" si="109"/>
        <v>83</v>
      </c>
      <c r="B111" s="59" t="s">
        <v>324</v>
      </c>
      <c r="C111" s="51" t="s">
        <v>325</v>
      </c>
      <c r="D111" s="3">
        <v>2019</v>
      </c>
      <c r="E111" s="3">
        <v>2024</v>
      </c>
      <c r="F111" s="55">
        <v>18573.11</v>
      </c>
      <c r="G111" s="4">
        <f t="shared" si="110"/>
        <v>4</v>
      </c>
      <c r="H111" s="4">
        <f t="shared" si="111"/>
        <v>0</v>
      </c>
      <c r="I111" s="4">
        <f t="shared" si="112"/>
        <v>18573.11</v>
      </c>
      <c r="J111" s="4">
        <f t="shared" si="113"/>
        <v>18573.11</v>
      </c>
      <c r="K111" s="4">
        <f t="shared" si="114"/>
        <v>0</v>
      </c>
      <c r="L111" s="4">
        <f t="shared" si="115"/>
        <v>0</v>
      </c>
      <c r="M111" s="4">
        <f t="shared" si="116"/>
        <v>0</v>
      </c>
      <c r="N111" s="4">
        <v>0</v>
      </c>
      <c r="O111" s="4">
        <v>0</v>
      </c>
      <c r="P111" s="4">
        <f t="shared" si="117"/>
        <v>0</v>
      </c>
      <c r="Q111" s="4">
        <v>0</v>
      </c>
      <c r="R111" s="4"/>
      <c r="S111" s="4"/>
      <c r="T111" s="4"/>
      <c r="U111" s="4">
        <v>0</v>
      </c>
      <c r="V111" s="4">
        <v>0</v>
      </c>
      <c r="W111" s="4">
        <f t="shared" si="118"/>
        <v>0</v>
      </c>
      <c r="X111" s="4">
        <v>0</v>
      </c>
      <c r="Y111" s="4"/>
      <c r="Z111" s="4"/>
      <c r="AA111" s="4"/>
      <c r="AB111" s="4">
        <v>0</v>
      </c>
      <c r="AC111" s="4">
        <v>0</v>
      </c>
      <c r="AD111" s="4">
        <f t="shared" si="119"/>
        <v>0</v>
      </c>
      <c r="AE111" s="4">
        <v>0</v>
      </c>
      <c r="AF111" s="4"/>
      <c r="AG111" s="4"/>
      <c r="AH111" s="4"/>
      <c r="AI111" s="4">
        <v>4</v>
      </c>
      <c r="AJ111" s="4">
        <v>0</v>
      </c>
      <c r="AK111" s="4">
        <f t="shared" si="120"/>
        <v>18573.11</v>
      </c>
      <c r="AL111" s="4">
        <f>VLOOKUP(C111,'[1]ИП-2020-2025 рабоч '!$I$15:$BG$1560,51,0)</f>
        <v>18573.11</v>
      </c>
      <c r="AM111" s="4"/>
      <c r="AN111" s="4"/>
      <c r="AO111" s="4"/>
      <c r="AP111" s="4">
        <v>0</v>
      </c>
      <c r="AQ111" s="4">
        <v>0</v>
      </c>
      <c r="AR111" s="4">
        <f t="shared" si="121"/>
        <v>0</v>
      </c>
      <c r="AS111" s="4">
        <f>VLOOKUP(C111,'[1]ИП-2020-2025 рабоч '!$I$15:$BO$1404,59,0)</f>
        <v>0</v>
      </c>
      <c r="AT111" s="4"/>
      <c r="AU111" s="54"/>
      <c r="AV111" s="54"/>
      <c r="AW111" s="38"/>
      <c r="AX111" s="38"/>
      <c r="AY111" s="38"/>
      <c r="AZ111" s="38"/>
      <c r="BA111" s="38"/>
      <c r="BB111" s="38"/>
      <c r="BC111" s="38"/>
      <c r="BD111" s="38"/>
    </row>
    <row r="112" spans="1:56" s="39" customFormat="1" ht="66.75" x14ac:dyDescent="0.5">
      <c r="A112" s="2">
        <f t="shared" si="109"/>
        <v>84</v>
      </c>
      <c r="B112" s="59" t="s">
        <v>326</v>
      </c>
      <c r="C112" s="51" t="s">
        <v>327</v>
      </c>
      <c r="D112" s="3">
        <v>2018</v>
      </c>
      <c r="E112" s="3">
        <v>2020</v>
      </c>
      <c r="F112" s="55">
        <v>32974.17</v>
      </c>
      <c r="G112" s="4">
        <f t="shared" si="110"/>
        <v>0</v>
      </c>
      <c r="H112" s="4">
        <f t="shared" si="111"/>
        <v>0</v>
      </c>
      <c r="I112" s="4">
        <f t="shared" si="112"/>
        <v>26000</v>
      </c>
      <c r="J112" s="4">
        <f t="shared" si="113"/>
        <v>26000</v>
      </c>
      <c r="K112" s="4">
        <f t="shared" si="114"/>
        <v>0</v>
      </c>
      <c r="L112" s="4">
        <f t="shared" si="115"/>
        <v>0</v>
      </c>
      <c r="M112" s="4">
        <f t="shared" si="116"/>
        <v>0</v>
      </c>
      <c r="N112" s="4">
        <v>0</v>
      </c>
      <c r="O112" s="4">
        <v>0</v>
      </c>
      <c r="P112" s="4">
        <f t="shared" si="117"/>
        <v>26000</v>
      </c>
      <c r="Q112" s="4">
        <v>26000</v>
      </c>
      <c r="R112" s="4"/>
      <c r="S112" s="4"/>
      <c r="T112" s="4"/>
      <c r="U112" s="4">
        <v>0</v>
      </c>
      <c r="V112" s="4">
        <v>0</v>
      </c>
      <c r="W112" s="4">
        <f t="shared" si="118"/>
        <v>0</v>
      </c>
      <c r="X112" s="4">
        <v>0</v>
      </c>
      <c r="Y112" s="4"/>
      <c r="Z112" s="4"/>
      <c r="AA112" s="4"/>
      <c r="AB112" s="4">
        <v>0</v>
      </c>
      <c r="AC112" s="4">
        <v>0</v>
      </c>
      <c r="AD112" s="4">
        <f t="shared" si="119"/>
        <v>0</v>
      </c>
      <c r="AE112" s="4">
        <v>0</v>
      </c>
      <c r="AF112" s="4"/>
      <c r="AG112" s="4"/>
      <c r="AH112" s="4"/>
      <c r="AI112" s="4">
        <v>0</v>
      </c>
      <c r="AJ112" s="4">
        <v>0</v>
      </c>
      <c r="AK112" s="4">
        <f t="shared" si="120"/>
        <v>0</v>
      </c>
      <c r="AL112" s="4">
        <f>VLOOKUP(C112,'[1]ИП-2020-2025 рабоч '!$I$15:$BG$1560,51,0)</f>
        <v>0</v>
      </c>
      <c r="AM112" s="4"/>
      <c r="AN112" s="4"/>
      <c r="AO112" s="4"/>
      <c r="AP112" s="4">
        <v>0</v>
      </c>
      <c r="AQ112" s="4">
        <v>0</v>
      </c>
      <c r="AR112" s="4">
        <f t="shared" si="121"/>
        <v>0</v>
      </c>
      <c r="AS112" s="4">
        <f>VLOOKUP(C112,'[1]ИП-2020-2025 рабоч '!$I$15:$BO$1404,59,0)</f>
        <v>0</v>
      </c>
      <c r="AT112" s="4"/>
      <c r="AU112" s="54"/>
      <c r="AV112" s="54"/>
      <c r="AW112" s="38"/>
      <c r="AX112" s="38"/>
      <c r="AY112" s="38"/>
      <c r="AZ112" s="38"/>
      <c r="BA112" s="38"/>
      <c r="BB112" s="38"/>
      <c r="BC112" s="38"/>
      <c r="BD112" s="38"/>
    </row>
    <row r="113" spans="1:56" s="39" customFormat="1" ht="66.75" x14ac:dyDescent="0.5">
      <c r="A113" s="2">
        <f t="shared" si="109"/>
        <v>85</v>
      </c>
      <c r="B113" s="59" t="s">
        <v>328</v>
      </c>
      <c r="C113" s="51" t="s">
        <v>329</v>
      </c>
      <c r="D113" s="3">
        <v>2018</v>
      </c>
      <c r="E113" s="3">
        <v>2022</v>
      </c>
      <c r="F113" s="55">
        <v>41191.22</v>
      </c>
      <c r="G113" s="4">
        <f t="shared" si="110"/>
        <v>0.66200000000000003</v>
      </c>
      <c r="H113" s="4">
        <f t="shared" si="111"/>
        <v>0</v>
      </c>
      <c r="I113" s="4">
        <f t="shared" si="112"/>
        <v>29095.17</v>
      </c>
      <c r="J113" s="4">
        <f t="shared" si="113"/>
        <v>29095.17</v>
      </c>
      <c r="K113" s="4">
        <f t="shared" si="114"/>
        <v>0</v>
      </c>
      <c r="L113" s="4">
        <f t="shared" si="115"/>
        <v>0</v>
      </c>
      <c r="M113" s="4">
        <f t="shared" si="116"/>
        <v>0</v>
      </c>
      <c r="N113" s="4">
        <v>0</v>
      </c>
      <c r="O113" s="4">
        <v>0</v>
      </c>
      <c r="P113" s="4">
        <f t="shared" si="117"/>
        <v>263.35000000000002</v>
      </c>
      <c r="Q113" s="4">
        <v>263.35000000000002</v>
      </c>
      <c r="R113" s="4"/>
      <c r="S113" s="4"/>
      <c r="T113" s="4"/>
      <c r="U113" s="4">
        <v>0.66200000000000003</v>
      </c>
      <c r="V113" s="4">
        <v>0</v>
      </c>
      <c r="W113" s="4">
        <f t="shared" si="118"/>
        <v>28831.82</v>
      </c>
      <c r="X113" s="4">
        <v>28831.82</v>
      </c>
      <c r="Y113" s="4"/>
      <c r="Z113" s="4"/>
      <c r="AA113" s="4"/>
      <c r="AB113" s="4">
        <v>0</v>
      </c>
      <c r="AC113" s="4">
        <v>0</v>
      </c>
      <c r="AD113" s="4">
        <f t="shared" si="119"/>
        <v>0</v>
      </c>
      <c r="AE113" s="4">
        <v>0</v>
      </c>
      <c r="AF113" s="4"/>
      <c r="AG113" s="4"/>
      <c r="AH113" s="4"/>
      <c r="AI113" s="4">
        <v>0</v>
      </c>
      <c r="AJ113" s="4">
        <v>0</v>
      </c>
      <c r="AK113" s="4">
        <f t="shared" si="120"/>
        <v>0</v>
      </c>
      <c r="AL113" s="4">
        <f>VLOOKUP(C113,'[1]ИП-2020-2025 рабоч '!$I$15:$BG$1560,51,0)</f>
        <v>0</v>
      </c>
      <c r="AM113" s="4"/>
      <c r="AN113" s="4"/>
      <c r="AO113" s="4"/>
      <c r="AP113" s="4">
        <v>0</v>
      </c>
      <c r="AQ113" s="4">
        <v>0</v>
      </c>
      <c r="AR113" s="4">
        <f t="shared" si="121"/>
        <v>0</v>
      </c>
      <c r="AS113" s="4">
        <f>VLOOKUP(C113,'[1]ИП-2020-2025 рабоч '!$I$15:$BO$1404,59,0)</f>
        <v>0</v>
      </c>
      <c r="AT113" s="4"/>
      <c r="AU113" s="54"/>
      <c r="AV113" s="54"/>
      <c r="AW113" s="38"/>
      <c r="AX113" s="38"/>
      <c r="AY113" s="38"/>
      <c r="AZ113" s="38"/>
      <c r="BA113" s="38"/>
      <c r="BB113" s="38"/>
      <c r="BC113" s="38"/>
      <c r="BD113" s="38"/>
    </row>
    <row r="114" spans="1:56" s="39" customFormat="1" ht="37.5" customHeight="1" x14ac:dyDescent="0.5">
      <c r="A114" s="2"/>
      <c r="B114" s="20" t="s">
        <v>337</v>
      </c>
      <c r="C114" s="23"/>
      <c r="D114" s="3"/>
      <c r="E114" s="28"/>
      <c r="F114" s="26">
        <f t="shared" ref="F114:AV114" si="122">SUM(F115:F136)</f>
        <v>240569.02000000005</v>
      </c>
      <c r="G114" s="26">
        <f t="shared" si="122"/>
        <v>98.28</v>
      </c>
      <c r="H114" s="26">
        <f t="shared" si="122"/>
        <v>522.87</v>
      </c>
      <c r="I114" s="26">
        <f t="shared" si="122"/>
        <v>201493.79500000001</v>
      </c>
      <c r="J114" s="26">
        <f t="shared" si="122"/>
        <v>201493.79500000001</v>
      </c>
      <c r="K114" s="26">
        <f t="shared" si="122"/>
        <v>0</v>
      </c>
      <c r="L114" s="26">
        <f t="shared" si="122"/>
        <v>0</v>
      </c>
      <c r="M114" s="26">
        <f t="shared" si="122"/>
        <v>0</v>
      </c>
      <c r="N114" s="26">
        <f t="shared" si="122"/>
        <v>0.3</v>
      </c>
      <c r="O114" s="26">
        <f t="shared" si="122"/>
        <v>62</v>
      </c>
      <c r="P114" s="26">
        <f t="shared" si="122"/>
        <v>28195.940000000002</v>
      </c>
      <c r="Q114" s="26">
        <f t="shared" si="122"/>
        <v>28195.940000000002</v>
      </c>
      <c r="R114" s="26">
        <f t="shared" si="122"/>
        <v>0</v>
      </c>
      <c r="S114" s="26">
        <f t="shared" si="122"/>
        <v>0</v>
      </c>
      <c r="T114" s="26">
        <f t="shared" si="122"/>
        <v>0</v>
      </c>
      <c r="U114" s="26">
        <f t="shared" si="122"/>
        <v>2.8</v>
      </c>
      <c r="V114" s="26">
        <f t="shared" si="122"/>
        <v>87.19</v>
      </c>
      <c r="W114" s="26">
        <f t="shared" si="122"/>
        <v>13124.27</v>
      </c>
      <c r="X114" s="26">
        <f t="shared" si="122"/>
        <v>13124.27</v>
      </c>
      <c r="Y114" s="26">
        <f t="shared" si="122"/>
        <v>0</v>
      </c>
      <c r="Z114" s="26">
        <f t="shared" si="122"/>
        <v>0</v>
      </c>
      <c r="AA114" s="26">
        <f t="shared" si="122"/>
        <v>0</v>
      </c>
      <c r="AB114" s="26">
        <f t="shared" si="122"/>
        <v>7.31</v>
      </c>
      <c r="AC114" s="26">
        <f t="shared" si="122"/>
        <v>109.91</v>
      </c>
      <c r="AD114" s="26">
        <f t="shared" si="122"/>
        <v>25961.160000000003</v>
      </c>
      <c r="AE114" s="26">
        <f t="shared" si="122"/>
        <v>25961.160000000003</v>
      </c>
      <c r="AF114" s="26">
        <f t="shared" si="122"/>
        <v>0</v>
      </c>
      <c r="AG114" s="26">
        <f t="shared" si="122"/>
        <v>0</v>
      </c>
      <c r="AH114" s="26">
        <f t="shared" si="122"/>
        <v>0</v>
      </c>
      <c r="AI114" s="26">
        <f t="shared" si="122"/>
        <v>24.15</v>
      </c>
      <c r="AJ114" s="26">
        <f t="shared" si="122"/>
        <v>128.82</v>
      </c>
      <c r="AK114" s="26">
        <f t="shared" si="122"/>
        <v>62106.979999999996</v>
      </c>
      <c r="AL114" s="26">
        <f t="shared" si="122"/>
        <v>62106.979999999996</v>
      </c>
      <c r="AM114" s="26">
        <f t="shared" si="122"/>
        <v>0</v>
      </c>
      <c r="AN114" s="26">
        <f t="shared" si="122"/>
        <v>0</v>
      </c>
      <c r="AO114" s="26">
        <f t="shared" si="122"/>
        <v>0</v>
      </c>
      <c r="AP114" s="26">
        <f t="shared" si="122"/>
        <v>63.72</v>
      </c>
      <c r="AQ114" s="26">
        <f t="shared" si="122"/>
        <v>134.95000000000002</v>
      </c>
      <c r="AR114" s="26">
        <f t="shared" si="122"/>
        <v>72105.445000000007</v>
      </c>
      <c r="AS114" s="26">
        <f t="shared" si="122"/>
        <v>72105.445000000007</v>
      </c>
      <c r="AT114" s="26">
        <f t="shared" si="122"/>
        <v>0</v>
      </c>
      <c r="AU114" s="26">
        <f t="shared" si="122"/>
        <v>0</v>
      </c>
      <c r="AV114" s="26">
        <f t="shared" si="122"/>
        <v>0</v>
      </c>
    </row>
    <row r="115" spans="1:56" s="39" customFormat="1" ht="99.75" x14ac:dyDescent="0.5">
      <c r="A115" s="2">
        <f t="shared" ref="A115:A136" si="123">IF(A114&gt;0,A114+1,A113+1)</f>
        <v>86</v>
      </c>
      <c r="B115" s="59" t="s">
        <v>338</v>
      </c>
      <c r="C115" s="51" t="s">
        <v>339</v>
      </c>
      <c r="D115" s="3">
        <v>2015</v>
      </c>
      <c r="E115" s="3">
        <v>2021</v>
      </c>
      <c r="F115" s="55">
        <v>19768.189999999999</v>
      </c>
      <c r="G115" s="4">
        <f t="shared" ref="G115:G136" si="124">N115+U115+AB115+AI115+AP115</f>
        <v>0.3</v>
      </c>
      <c r="H115" s="4">
        <f t="shared" ref="H115:H136" si="125">O115+V115+AC115+AJ115+AQ115</f>
        <v>5.23</v>
      </c>
      <c r="I115" s="4">
        <f t="shared" ref="I115:I136" si="126">P115+W115+AD115+AK115+AR115</f>
        <v>1836.27</v>
      </c>
      <c r="J115" s="4">
        <f t="shared" ref="J115:J136" si="127">Q115+X115+AE115+AL115+AS115</f>
        <v>1836.27</v>
      </c>
      <c r="K115" s="4">
        <f t="shared" ref="K115:K136" si="128">R115+Y115+AF115+AM115+AT115</f>
        <v>0</v>
      </c>
      <c r="L115" s="4">
        <f t="shared" ref="L115:L136" si="129">S115+Z115+AG115+AN115+AU115</f>
        <v>0</v>
      </c>
      <c r="M115" s="4">
        <f t="shared" ref="M115:M136" si="130">T115+AA115+AH115+AO115+AV115</f>
        <v>0</v>
      </c>
      <c r="N115" s="4">
        <v>0.3</v>
      </c>
      <c r="O115" s="4">
        <v>5.23</v>
      </c>
      <c r="P115" s="4">
        <f t="shared" ref="P115:P136" si="131">Q115+R115+S115</f>
        <v>1836.27</v>
      </c>
      <c r="Q115" s="4">
        <v>1836.27</v>
      </c>
      <c r="R115" s="4"/>
      <c r="S115" s="4"/>
      <c r="T115" s="4"/>
      <c r="U115" s="4">
        <v>0</v>
      </c>
      <c r="V115" s="4">
        <v>0</v>
      </c>
      <c r="W115" s="4">
        <f t="shared" si="118"/>
        <v>0</v>
      </c>
      <c r="X115" s="4">
        <v>0</v>
      </c>
      <c r="Y115" s="4"/>
      <c r="Z115" s="4"/>
      <c r="AA115" s="4"/>
      <c r="AB115" s="4">
        <v>0</v>
      </c>
      <c r="AC115" s="4">
        <v>0</v>
      </c>
      <c r="AD115" s="4">
        <f t="shared" si="119"/>
        <v>0</v>
      </c>
      <c r="AE115" s="4">
        <v>0</v>
      </c>
      <c r="AF115" s="4"/>
      <c r="AG115" s="4"/>
      <c r="AH115" s="4"/>
      <c r="AI115" s="4">
        <v>0</v>
      </c>
      <c r="AJ115" s="4">
        <v>0</v>
      </c>
      <c r="AK115" s="4">
        <f t="shared" si="120"/>
        <v>0</v>
      </c>
      <c r="AL115" s="4">
        <f>VLOOKUP(C115,'[1]ИП-2020-2025 рабоч '!$I$15:$BG$1560,51,0)</f>
        <v>0</v>
      </c>
      <c r="AM115" s="4"/>
      <c r="AN115" s="4"/>
      <c r="AO115" s="4"/>
      <c r="AP115" s="4">
        <v>0</v>
      </c>
      <c r="AQ115" s="4">
        <v>0</v>
      </c>
      <c r="AR115" s="4">
        <f t="shared" si="121"/>
        <v>0</v>
      </c>
      <c r="AS115" s="4">
        <f>VLOOKUP(C115,'[1]ИП-2020-2025 рабоч '!$I$15:$BO$1404,59,0)</f>
        <v>0</v>
      </c>
      <c r="AT115" s="4"/>
      <c r="AU115" s="54"/>
      <c r="AV115" s="54"/>
      <c r="AW115" s="38"/>
      <c r="AX115" s="38"/>
      <c r="AY115" s="38"/>
      <c r="AZ115" s="38"/>
      <c r="BA115" s="38"/>
      <c r="BB115" s="38"/>
      <c r="BC115" s="38"/>
      <c r="BD115" s="38"/>
    </row>
    <row r="116" spans="1:56" s="39" customFormat="1" ht="66.75" x14ac:dyDescent="0.5">
      <c r="A116" s="2">
        <f t="shared" si="123"/>
        <v>87</v>
      </c>
      <c r="B116" s="59" t="s">
        <v>344</v>
      </c>
      <c r="C116" s="51" t="s">
        <v>345</v>
      </c>
      <c r="D116" s="3">
        <v>2018</v>
      </c>
      <c r="E116" s="3">
        <v>2023</v>
      </c>
      <c r="F116" s="55">
        <v>9554.01</v>
      </c>
      <c r="G116" s="4">
        <f t="shared" si="124"/>
        <v>0</v>
      </c>
      <c r="H116" s="4">
        <f t="shared" si="125"/>
        <v>0</v>
      </c>
      <c r="I116" s="4">
        <f t="shared" si="126"/>
        <v>9554.01</v>
      </c>
      <c r="J116" s="4">
        <f t="shared" si="127"/>
        <v>9554.01</v>
      </c>
      <c r="K116" s="4">
        <f t="shared" si="128"/>
        <v>0</v>
      </c>
      <c r="L116" s="4">
        <f t="shared" si="129"/>
        <v>0</v>
      </c>
      <c r="M116" s="4">
        <f t="shared" si="130"/>
        <v>0</v>
      </c>
      <c r="N116" s="4">
        <v>0</v>
      </c>
      <c r="O116" s="4">
        <v>0</v>
      </c>
      <c r="P116" s="4">
        <f t="shared" si="131"/>
        <v>0</v>
      </c>
      <c r="Q116" s="4">
        <v>0</v>
      </c>
      <c r="R116" s="4"/>
      <c r="S116" s="4"/>
      <c r="T116" s="4"/>
      <c r="U116" s="4">
        <v>0</v>
      </c>
      <c r="V116" s="4">
        <v>0</v>
      </c>
      <c r="W116" s="4">
        <f t="shared" si="118"/>
        <v>0</v>
      </c>
      <c r="X116" s="4">
        <v>0</v>
      </c>
      <c r="Y116" s="4"/>
      <c r="Z116" s="4"/>
      <c r="AA116" s="4"/>
      <c r="AB116" s="4">
        <v>0</v>
      </c>
      <c r="AC116" s="4">
        <v>0</v>
      </c>
      <c r="AD116" s="4">
        <f t="shared" si="119"/>
        <v>9554.01</v>
      </c>
      <c r="AE116" s="4">
        <v>9554.01</v>
      </c>
      <c r="AF116" s="4"/>
      <c r="AG116" s="4"/>
      <c r="AH116" s="4"/>
      <c r="AI116" s="4">
        <v>0</v>
      </c>
      <c r="AJ116" s="4">
        <v>0</v>
      </c>
      <c r="AK116" s="4">
        <f t="shared" si="120"/>
        <v>0</v>
      </c>
      <c r="AL116" s="4">
        <f>VLOOKUP(C116,'[1]ИП-2020-2025 рабоч '!$I$15:$BG$1560,51,0)</f>
        <v>0</v>
      </c>
      <c r="AM116" s="4"/>
      <c r="AN116" s="4"/>
      <c r="AO116" s="4"/>
      <c r="AP116" s="4">
        <v>0</v>
      </c>
      <c r="AQ116" s="4">
        <v>0</v>
      </c>
      <c r="AR116" s="4">
        <f t="shared" si="121"/>
        <v>0</v>
      </c>
      <c r="AS116" s="4">
        <f>VLOOKUP(C116,'[1]ИП-2020-2025 рабоч '!$I$15:$BO$1404,59,0)</f>
        <v>0</v>
      </c>
      <c r="AT116" s="4"/>
      <c r="AU116" s="54"/>
      <c r="AV116" s="54"/>
      <c r="AW116" s="38"/>
      <c r="AX116" s="38"/>
      <c r="AY116" s="38"/>
      <c r="AZ116" s="38"/>
      <c r="BA116" s="38"/>
      <c r="BB116" s="38"/>
      <c r="BC116" s="38"/>
      <c r="BD116" s="38"/>
    </row>
    <row r="117" spans="1:56" s="39" customFormat="1" ht="132.75" x14ac:dyDescent="0.5">
      <c r="A117" s="2">
        <f t="shared" si="123"/>
        <v>88</v>
      </c>
      <c r="B117" s="59" t="s">
        <v>346</v>
      </c>
      <c r="C117" s="51" t="s">
        <v>347</v>
      </c>
      <c r="D117" s="3">
        <v>2009</v>
      </c>
      <c r="E117" s="3">
        <v>2020</v>
      </c>
      <c r="F117" s="55">
        <v>12803.64</v>
      </c>
      <c r="G117" s="4">
        <f t="shared" si="124"/>
        <v>0</v>
      </c>
      <c r="H117" s="4">
        <f t="shared" si="125"/>
        <v>0</v>
      </c>
      <c r="I117" s="4">
        <f t="shared" si="126"/>
        <v>5000</v>
      </c>
      <c r="J117" s="4">
        <f t="shared" si="127"/>
        <v>5000</v>
      </c>
      <c r="K117" s="4">
        <f t="shared" si="128"/>
        <v>0</v>
      </c>
      <c r="L117" s="4">
        <f t="shared" si="129"/>
        <v>0</v>
      </c>
      <c r="M117" s="4">
        <f t="shared" si="130"/>
        <v>0</v>
      </c>
      <c r="N117" s="4">
        <v>0</v>
      </c>
      <c r="O117" s="4">
        <v>0</v>
      </c>
      <c r="P117" s="4">
        <f t="shared" si="131"/>
        <v>5000</v>
      </c>
      <c r="Q117" s="4">
        <v>5000</v>
      </c>
      <c r="R117" s="4"/>
      <c r="S117" s="4"/>
      <c r="T117" s="4"/>
      <c r="U117" s="4">
        <v>0</v>
      </c>
      <c r="V117" s="4">
        <v>0</v>
      </c>
      <c r="W117" s="4">
        <f t="shared" si="118"/>
        <v>0</v>
      </c>
      <c r="X117" s="4">
        <v>0</v>
      </c>
      <c r="Y117" s="4"/>
      <c r="Z117" s="4"/>
      <c r="AA117" s="4"/>
      <c r="AB117" s="4">
        <v>0</v>
      </c>
      <c r="AC117" s="4">
        <v>0</v>
      </c>
      <c r="AD117" s="4">
        <f t="shared" si="119"/>
        <v>0</v>
      </c>
      <c r="AE117" s="4">
        <v>0</v>
      </c>
      <c r="AF117" s="4"/>
      <c r="AG117" s="4"/>
      <c r="AH117" s="4"/>
      <c r="AI117" s="4">
        <v>0</v>
      </c>
      <c r="AJ117" s="4">
        <v>0</v>
      </c>
      <c r="AK117" s="4">
        <f t="shared" si="120"/>
        <v>0</v>
      </c>
      <c r="AL117" s="4">
        <f>VLOOKUP(C117,'[1]ИП-2020-2025 рабоч '!$I$15:$BG$1560,51,0)</f>
        <v>0</v>
      </c>
      <c r="AM117" s="4"/>
      <c r="AN117" s="4"/>
      <c r="AO117" s="4"/>
      <c r="AP117" s="4">
        <v>0</v>
      </c>
      <c r="AQ117" s="4">
        <v>0</v>
      </c>
      <c r="AR117" s="4">
        <f t="shared" si="121"/>
        <v>0</v>
      </c>
      <c r="AS117" s="4">
        <f>VLOOKUP(C117,'[1]ИП-2020-2025 рабоч '!$I$15:$BO$1404,59,0)</f>
        <v>0</v>
      </c>
      <c r="AT117" s="4"/>
      <c r="AU117" s="54"/>
      <c r="AV117" s="54"/>
      <c r="AW117" s="38"/>
      <c r="AX117" s="38"/>
      <c r="AY117" s="38"/>
      <c r="AZ117" s="38"/>
      <c r="BA117" s="38"/>
      <c r="BB117" s="38"/>
      <c r="BC117" s="38"/>
      <c r="BD117" s="38"/>
    </row>
    <row r="118" spans="1:56" s="39" customFormat="1" ht="139.5" customHeight="1" x14ac:dyDescent="0.5">
      <c r="A118" s="2">
        <f t="shared" si="123"/>
        <v>89</v>
      </c>
      <c r="B118" s="59" t="s">
        <v>348</v>
      </c>
      <c r="C118" s="51" t="s">
        <v>349</v>
      </c>
      <c r="D118" s="3">
        <v>2010</v>
      </c>
      <c r="E118" s="3">
        <v>2020</v>
      </c>
      <c r="F118" s="55">
        <v>13654.57</v>
      </c>
      <c r="G118" s="4">
        <f t="shared" si="124"/>
        <v>0</v>
      </c>
      <c r="H118" s="4">
        <f t="shared" si="125"/>
        <v>0</v>
      </c>
      <c r="I118" s="4">
        <f t="shared" si="126"/>
        <v>6600</v>
      </c>
      <c r="J118" s="4">
        <f t="shared" si="127"/>
        <v>6600</v>
      </c>
      <c r="K118" s="4">
        <f t="shared" si="128"/>
        <v>0</v>
      </c>
      <c r="L118" s="4">
        <f t="shared" si="129"/>
        <v>0</v>
      </c>
      <c r="M118" s="4">
        <f t="shared" si="130"/>
        <v>0</v>
      </c>
      <c r="N118" s="4">
        <v>0</v>
      </c>
      <c r="O118" s="4">
        <v>0</v>
      </c>
      <c r="P118" s="4">
        <f t="shared" si="131"/>
        <v>6600</v>
      </c>
      <c r="Q118" s="4">
        <v>6600</v>
      </c>
      <c r="R118" s="4"/>
      <c r="S118" s="4"/>
      <c r="T118" s="4"/>
      <c r="U118" s="4">
        <v>0</v>
      </c>
      <c r="V118" s="4">
        <v>0</v>
      </c>
      <c r="W118" s="4">
        <f t="shared" si="118"/>
        <v>0</v>
      </c>
      <c r="X118" s="4">
        <v>0</v>
      </c>
      <c r="Y118" s="4"/>
      <c r="Z118" s="4"/>
      <c r="AA118" s="4"/>
      <c r="AB118" s="4">
        <v>0</v>
      </c>
      <c r="AC118" s="4">
        <v>0</v>
      </c>
      <c r="AD118" s="4">
        <f t="shared" si="119"/>
        <v>0</v>
      </c>
      <c r="AE118" s="4">
        <v>0</v>
      </c>
      <c r="AF118" s="4"/>
      <c r="AG118" s="4"/>
      <c r="AH118" s="4"/>
      <c r="AI118" s="4">
        <v>0</v>
      </c>
      <c r="AJ118" s="4">
        <v>0</v>
      </c>
      <c r="AK118" s="4">
        <f t="shared" si="120"/>
        <v>0</v>
      </c>
      <c r="AL118" s="4">
        <f>VLOOKUP(C118,'[1]ИП-2020-2025 рабоч '!$I$15:$BG$1560,51,0)</f>
        <v>0</v>
      </c>
      <c r="AM118" s="4"/>
      <c r="AN118" s="4"/>
      <c r="AO118" s="4"/>
      <c r="AP118" s="4">
        <v>0</v>
      </c>
      <c r="AQ118" s="4">
        <v>0</v>
      </c>
      <c r="AR118" s="4">
        <f t="shared" si="121"/>
        <v>0</v>
      </c>
      <c r="AS118" s="4">
        <f>VLOOKUP(C118,'[1]ИП-2020-2025 рабоч '!$I$15:$BO$1404,59,0)</f>
        <v>0</v>
      </c>
      <c r="AT118" s="4"/>
      <c r="AU118" s="54"/>
      <c r="AV118" s="54"/>
      <c r="AW118" s="38"/>
      <c r="AX118" s="38"/>
      <c r="AY118" s="38"/>
      <c r="AZ118" s="38"/>
      <c r="BA118" s="38"/>
      <c r="BB118" s="38"/>
      <c r="BC118" s="38"/>
      <c r="BD118" s="38"/>
    </row>
    <row r="119" spans="1:56" s="39" customFormat="1" ht="105" customHeight="1" x14ac:dyDescent="0.5">
      <c r="A119" s="2">
        <f t="shared" si="123"/>
        <v>90</v>
      </c>
      <c r="B119" s="59" t="s">
        <v>2917</v>
      </c>
      <c r="C119" s="51" t="s">
        <v>352</v>
      </c>
      <c r="D119" s="3">
        <v>2016</v>
      </c>
      <c r="E119" s="3">
        <v>2025</v>
      </c>
      <c r="F119" s="55">
        <v>27669.21</v>
      </c>
      <c r="G119" s="4">
        <f t="shared" si="124"/>
        <v>5.6</v>
      </c>
      <c r="H119" s="4">
        <f t="shared" si="125"/>
        <v>0</v>
      </c>
      <c r="I119" s="4">
        <f t="shared" si="126"/>
        <v>27669.21</v>
      </c>
      <c r="J119" s="4">
        <f t="shared" si="127"/>
        <v>27669.21</v>
      </c>
      <c r="K119" s="4">
        <f t="shared" si="128"/>
        <v>0</v>
      </c>
      <c r="L119" s="4">
        <f t="shared" si="129"/>
        <v>0</v>
      </c>
      <c r="M119" s="4">
        <f t="shared" si="130"/>
        <v>0</v>
      </c>
      <c r="N119" s="4">
        <v>0</v>
      </c>
      <c r="O119" s="4">
        <v>0</v>
      </c>
      <c r="P119" s="4">
        <f t="shared" si="131"/>
        <v>0</v>
      </c>
      <c r="Q119" s="4">
        <v>0</v>
      </c>
      <c r="R119" s="4"/>
      <c r="S119" s="4"/>
      <c r="T119" s="4"/>
      <c r="U119" s="4">
        <v>0</v>
      </c>
      <c r="V119" s="4">
        <v>0</v>
      </c>
      <c r="W119" s="4">
        <f t="shared" si="118"/>
        <v>0</v>
      </c>
      <c r="X119" s="4">
        <v>0</v>
      </c>
      <c r="Y119" s="4"/>
      <c r="Z119" s="4"/>
      <c r="AA119" s="4"/>
      <c r="AB119" s="4">
        <v>0</v>
      </c>
      <c r="AC119" s="4">
        <v>0</v>
      </c>
      <c r="AD119" s="4">
        <f t="shared" si="119"/>
        <v>669.21</v>
      </c>
      <c r="AE119" s="4">
        <v>669.21</v>
      </c>
      <c r="AF119" s="4"/>
      <c r="AG119" s="4"/>
      <c r="AH119" s="4"/>
      <c r="AI119" s="4">
        <v>0</v>
      </c>
      <c r="AJ119" s="4">
        <v>0</v>
      </c>
      <c r="AK119" s="4">
        <f t="shared" si="120"/>
        <v>5400</v>
      </c>
      <c r="AL119" s="4">
        <f>VLOOKUP(C119,'[1]ИП-2020-2025 рабоч '!$I$15:$BG$1560,51,0)</f>
        <v>5400</v>
      </c>
      <c r="AM119" s="4"/>
      <c r="AN119" s="4"/>
      <c r="AO119" s="4"/>
      <c r="AP119" s="4">
        <v>5.6</v>
      </c>
      <c r="AQ119" s="4">
        <v>0</v>
      </c>
      <c r="AR119" s="4">
        <f t="shared" si="121"/>
        <v>21600</v>
      </c>
      <c r="AS119" s="4">
        <f>VLOOKUP(C119,'[1]ИП-2020-2025 рабоч '!$I$15:$BO$1404,59,0)</f>
        <v>21600</v>
      </c>
      <c r="AT119" s="4"/>
      <c r="AU119" s="54"/>
      <c r="AV119" s="54"/>
      <c r="AW119" s="38"/>
      <c r="AX119" s="38"/>
      <c r="AY119" s="38"/>
      <c r="AZ119" s="38"/>
      <c r="BA119" s="38"/>
      <c r="BB119" s="38"/>
      <c r="BC119" s="38"/>
      <c r="BD119" s="38"/>
    </row>
    <row r="120" spans="1:56" s="39" customFormat="1" ht="99.75" x14ac:dyDescent="0.5">
      <c r="A120" s="2">
        <f t="shared" si="123"/>
        <v>91</v>
      </c>
      <c r="B120" s="59" t="s">
        <v>2918</v>
      </c>
      <c r="C120" s="51" t="s">
        <v>353</v>
      </c>
      <c r="D120" s="3">
        <v>2016</v>
      </c>
      <c r="E120" s="3">
        <v>2024</v>
      </c>
      <c r="F120" s="55">
        <v>3162.95</v>
      </c>
      <c r="G120" s="4">
        <f t="shared" si="124"/>
        <v>0.56999999999999995</v>
      </c>
      <c r="H120" s="4">
        <f t="shared" si="125"/>
        <v>0</v>
      </c>
      <c r="I120" s="4">
        <f t="shared" si="126"/>
        <v>3162.95</v>
      </c>
      <c r="J120" s="4">
        <f t="shared" si="127"/>
        <v>3162.95</v>
      </c>
      <c r="K120" s="4">
        <f t="shared" si="128"/>
        <v>0</v>
      </c>
      <c r="L120" s="4">
        <f t="shared" si="129"/>
        <v>0</v>
      </c>
      <c r="M120" s="4">
        <f t="shared" si="130"/>
        <v>0</v>
      </c>
      <c r="N120" s="4">
        <v>0</v>
      </c>
      <c r="O120" s="4">
        <v>0</v>
      </c>
      <c r="P120" s="4">
        <f t="shared" si="131"/>
        <v>0</v>
      </c>
      <c r="Q120" s="4">
        <v>0</v>
      </c>
      <c r="R120" s="4"/>
      <c r="S120" s="4"/>
      <c r="T120" s="4"/>
      <c r="U120" s="4">
        <v>0</v>
      </c>
      <c r="V120" s="4">
        <v>0</v>
      </c>
      <c r="W120" s="4">
        <f t="shared" si="118"/>
        <v>0</v>
      </c>
      <c r="X120" s="4">
        <v>0</v>
      </c>
      <c r="Y120" s="4"/>
      <c r="Z120" s="4"/>
      <c r="AA120" s="4"/>
      <c r="AB120" s="4">
        <v>0</v>
      </c>
      <c r="AC120" s="4">
        <v>0</v>
      </c>
      <c r="AD120" s="4">
        <f t="shared" si="119"/>
        <v>0</v>
      </c>
      <c r="AE120" s="4">
        <v>0</v>
      </c>
      <c r="AF120" s="4"/>
      <c r="AG120" s="4"/>
      <c r="AH120" s="4"/>
      <c r="AI120" s="4">
        <v>0.56999999999999995</v>
      </c>
      <c r="AJ120" s="4">
        <v>0</v>
      </c>
      <c r="AK120" s="4">
        <f t="shared" si="120"/>
        <v>3162.95</v>
      </c>
      <c r="AL120" s="4">
        <f>VLOOKUP(C120,'[1]ИП-2020-2025 рабоч '!$I$15:$BG$1560,51,0)</f>
        <v>3162.95</v>
      </c>
      <c r="AM120" s="4"/>
      <c r="AN120" s="4"/>
      <c r="AO120" s="4"/>
      <c r="AP120" s="4">
        <v>0</v>
      </c>
      <c r="AQ120" s="4">
        <v>0</v>
      </c>
      <c r="AR120" s="4">
        <f t="shared" si="121"/>
        <v>0</v>
      </c>
      <c r="AS120" s="4">
        <f>VLOOKUP(C120,'[1]ИП-2020-2025 рабоч '!$I$15:$BO$1404,59,0)</f>
        <v>0</v>
      </c>
      <c r="AT120" s="4"/>
      <c r="AU120" s="54"/>
      <c r="AV120" s="54"/>
      <c r="AW120" s="38"/>
      <c r="AX120" s="38"/>
      <c r="AY120" s="38"/>
      <c r="AZ120" s="38"/>
      <c r="BA120" s="38"/>
      <c r="BB120" s="38"/>
      <c r="BC120" s="38"/>
      <c r="BD120" s="38"/>
    </row>
    <row r="121" spans="1:56" s="39" customFormat="1" ht="99.75" x14ac:dyDescent="0.5">
      <c r="A121" s="2">
        <f t="shared" si="123"/>
        <v>92</v>
      </c>
      <c r="B121" s="59" t="s">
        <v>354</v>
      </c>
      <c r="C121" s="51" t="s">
        <v>355</v>
      </c>
      <c r="D121" s="3">
        <v>2016</v>
      </c>
      <c r="E121" s="3">
        <v>2024</v>
      </c>
      <c r="F121" s="55">
        <v>4067.85</v>
      </c>
      <c r="G121" s="4">
        <f t="shared" si="124"/>
        <v>0.6</v>
      </c>
      <c r="H121" s="4">
        <f t="shared" si="125"/>
        <v>0</v>
      </c>
      <c r="I121" s="4">
        <f t="shared" si="126"/>
        <v>4067.85</v>
      </c>
      <c r="J121" s="4">
        <f t="shared" si="127"/>
        <v>4067.85</v>
      </c>
      <c r="K121" s="4">
        <f t="shared" si="128"/>
        <v>0</v>
      </c>
      <c r="L121" s="4">
        <f t="shared" si="129"/>
        <v>0</v>
      </c>
      <c r="M121" s="4">
        <f t="shared" si="130"/>
        <v>0</v>
      </c>
      <c r="N121" s="4">
        <v>0</v>
      </c>
      <c r="O121" s="4">
        <v>0</v>
      </c>
      <c r="P121" s="4">
        <f t="shared" si="131"/>
        <v>0</v>
      </c>
      <c r="Q121" s="4">
        <v>0</v>
      </c>
      <c r="R121" s="4"/>
      <c r="S121" s="4"/>
      <c r="T121" s="4"/>
      <c r="U121" s="4">
        <v>0</v>
      </c>
      <c r="V121" s="4">
        <v>0</v>
      </c>
      <c r="W121" s="4">
        <f t="shared" si="118"/>
        <v>0</v>
      </c>
      <c r="X121" s="4">
        <v>0</v>
      </c>
      <c r="Y121" s="4"/>
      <c r="Z121" s="4"/>
      <c r="AA121" s="4"/>
      <c r="AB121" s="4">
        <v>0</v>
      </c>
      <c r="AC121" s="4">
        <v>0</v>
      </c>
      <c r="AD121" s="4">
        <f t="shared" si="119"/>
        <v>0</v>
      </c>
      <c r="AE121" s="4">
        <v>0</v>
      </c>
      <c r="AF121" s="4"/>
      <c r="AG121" s="4"/>
      <c r="AH121" s="4"/>
      <c r="AI121" s="4">
        <v>0.6</v>
      </c>
      <c r="AJ121" s="4">
        <v>0</v>
      </c>
      <c r="AK121" s="4">
        <f t="shared" si="120"/>
        <v>4067.85</v>
      </c>
      <c r="AL121" s="4">
        <f>VLOOKUP(C121,'[1]ИП-2020-2025 рабоч '!$I$15:$BG$1560,51,0)</f>
        <v>4067.85</v>
      </c>
      <c r="AM121" s="4"/>
      <c r="AN121" s="4"/>
      <c r="AO121" s="4"/>
      <c r="AP121" s="4">
        <v>0</v>
      </c>
      <c r="AQ121" s="4">
        <v>0</v>
      </c>
      <c r="AR121" s="4">
        <f t="shared" si="121"/>
        <v>0</v>
      </c>
      <c r="AS121" s="4">
        <f>VLOOKUP(C121,'[1]ИП-2020-2025 рабоч '!$I$15:$BO$1404,59,0)</f>
        <v>0</v>
      </c>
      <c r="AT121" s="4"/>
      <c r="AU121" s="54"/>
      <c r="AV121" s="54"/>
      <c r="AW121" s="38"/>
      <c r="AX121" s="38"/>
      <c r="AY121" s="38"/>
      <c r="AZ121" s="38"/>
      <c r="BA121" s="38"/>
      <c r="BB121" s="38"/>
      <c r="BC121" s="38"/>
      <c r="BD121" s="38"/>
    </row>
    <row r="122" spans="1:56" s="39" customFormat="1" ht="99.75" x14ac:dyDescent="0.5">
      <c r="A122" s="2">
        <f t="shared" si="123"/>
        <v>93</v>
      </c>
      <c r="B122" s="59" t="s">
        <v>356</v>
      </c>
      <c r="C122" s="51" t="s">
        <v>357</v>
      </c>
      <c r="D122" s="3">
        <v>2016</v>
      </c>
      <c r="E122" s="3">
        <v>2024</v>
      </c>
      <c r="F122" s="55">
        <v>3550.22</v>
      </c>
      <c r="G122" s="4">
        <f t="shared" si="124"/>
        <v>0.57999999999999996</v>
      </c>
      <c r="H122" s="4">
        <f t="shared" si="125"/>
        <v>0</v>
      </c>
      <c r="I122" s="4">
        <f t="shared" si="126"/>
        <v>3550.22</v>
      </c>
      <c r="J122" s="4">
        <f t="shared" si="127"/>
        <v>3550.22</v>
      </c>
      <c r="K122" s="4">
        <f t="shared" si="128"/>
        <v>0</v>
      </c>
      <c r="L122" s="4">
        <f t="shared" si="129"/>
        <v>0</v>
      </c>
      <c r="M122" s="4">
        <f t="shared" si="130"/>
        <v>0</v>
      </c>
      <c r="N122" s="4">
        <v>0</v>
      </c>
      <c r="O122" s="4">
        <v>0</v>
      </c>
      <c r="P122" s="4">
        <f t="shared" si="131"/>
        <v>0</v>
      </c>
      <c r="Q122" s="4">
        <v>0</v>
      </c>
      <c r="R122" s="4"/>
      <c r="S122" s="4"/>
      <c r="T122" s="4"/>
      <c r="U122" s="4">
        <v>0</v>
      </c>
      <c r="V122" s="4">
        <v>0</v>
      </c>
      <c r="W122" s="4">
        <f t="shared" si="118"/>
        <v>0</v>
      </c>
      <c r="X122" s="4">
        <v>0</v>
      </c>
      <c r="Y122" s="4"/>
      <c r="Z122" s="4"/>
      <c r="AA122" s="4"/>
      <c r="AB122" s="4">
        <v>0</v>
      </c>
      <c r="AC122" s="4">
        <v>0</v>
      </c>
      <c r="AD122" s="4">
        <f t="shared" si="119"/>
        <v>0</v>
      </c>
      <c r="AE122" s="4">
        <v>0</v>
      </c>
      <c r="AF122" s="4"/>
      <c r="AG122" s="4"/>
      <c r="AH122" s="4"/>
      <c r="AI122" s="4">
        <v>0.57999999999999996</v>
      </c>
      <c r="AJ122" s="4">
        <v>0</v>
      </c>
      <c r="AK122" s="4">
        <f t="shared" si="120"/>
        <v>3550.22</v>
      </c>
      <c r="AL122" s="4">
        <f>VLOOKUP(C122,'[1]ИП-2020-2025 рабоч '!$I$15:$BG$1560,51,0)</f>
        <v>3550.22</v>
      </c>
      <c r="AM122" s="4"/>
      <c r="AN122" s="4"/>
      <c r="AO122" s="4"/>
      <c r="AP122" s="4">
        <v>0</v>
      </c>
      <c r="AQ122" s="4">
        <v>0</v>
      </c>
      <c r="AR122" s="4">
        <f t="shared" si="121"/>
        <v>0</v>
      </c>
      <c r="AS122" s="4">
        <f>VLOOKUP(C122,'[1]ИП-2020-2025 рабоч '!$I$15:$BO$1404,59,0)</f>
        <v>0</v>
      </c>
      <c r="AT122" s="4"/>
      <c r="AU122" s="54"/>
      <c r="AV122" s="54"/>
      <c r="AW122" s="38"/>
      <c r="AX122" s="38"/>
      <c r="AY122" s="38"/>
      <c r="AZ122" s="38"/>
      <c r="BA122" s="38"/>
      <c r="BB122" s="38"/>
      <c r="BC122" s="38"/>
      <c r="BD122" s="38"/>
    </row>
    <row r="123" spans="1:56" s="39" customFormat="1" ht="99.75" x14ac:dyDescent="0.5">
      <c r="A123" s="2">
        <f t="shared" si="123"/>
        <v>94</v>
      </c>
      <c r="B123" s="59" t="s">
        <v>358</v>
      </c>
      <c r="C123" s="51" t="s">
        <v>359</v>
      </c>
      <c r="D123" s="3">
        <v>2016</v>
      </c>
      <c r="E123" s="3">
        <v>2024</v>
      </c>
      <c r="F123" s="55">
        <v>6270.68</v>
      </c>
      <c r="G123" s="4">
        <f t="shared" si="124"/>
        <v>1.1000000000000001</v>
      </c>
      <c r="H123" s="4">
        <f t="shared" si="125"/>
        <v>0</v>
      </c>
      <c r="I123" s="4">
        <f t="shared" si="126"/>
        <v>6270.68</v>
      </c>
      <c r="J123" s="4">
        <f t="shared" si="127"/>
        <v>6270.68</v>
      </c>
      <c r="K123" s="4">
        <f t="shared" si="128"/>
        <v>0</v>
      </c>
      <c r="L123" s="4">
        <f t="shared" si="129"/>
        <v>0</v>
      </c>
      <c r="M123" s="4">
        <f t="shared" si="130"/>
        <v>0</v>
      </c>
      <c r="N123" s="4">
        <v>0</v>
      </c>
      <c r="O123" s="4">
        <v>0</v>
      </c>
      <c r="P123" s="4">
        <f t="shared" si="131"/>
        <v>0</v>
      </c>
      <c r="Q123" s="4">
        <v>0</v>
      </c>
      <c r="R123" s="4"/>
      <c r="S123" s="4"/>
      <c r="T123" s="4"/>
      <c r="U123" s="4">
        <v>0</v>
      </c>
      <c r="V123" s="4">
        <v>0</v>
      </c>
      <c r="W123" s="4">
        <f t="shared" si="118"/>
        <v>0</v>
      </c>
      <c r="X123" s="4">
        <v>0</v>
      </c>
      <c r="Y123" s="4"/>
      <c r="Z123" s="4"/>
      <c r="AA123" s="4"/>
      <c r="AB123" s="4">
        <v>0</v>
      </c>
      <c r="AC123" s="4">
        <v>0</v>
      </c>
      <c r="AD123" s="4">
        <f t="shared" si="119"/>
        <v>0</v>
      </c>
      <c r="AE123" s="4">
        <v>0</v>
      </c>
      <c r="AF123" s="4"/>
      <c r="AG123" s="4"/>
      <c r="AH123" s="4"/>
      <c r="AI123" s="4">
        <v>1.1000000000000001</v>
      </c>
      <c r="AJ123" s="4">
        <v>0</v>
      </c>
      <c r="AK123" s="4">
        <f t="shared" si="120"/>
        <v>6270.68</v>
      </c>
      <c r="AL123" s="4">
        <f>VLOOKUP(C123,'[1]ИП-2020-2025 рабоч '!$I$15:$BG$1560,51,0)</f>
        <v>6270.68</v>
      </c>
      <c r="AM123" s="4"/>
      <c r="AN123" s="4"/>
      <c r="AO123" s="4"/>
      <c r="AP123" s="4">
        <v>0</v>
      </c>
      <c r="AQ123" s="4">
        <v>0</v>
      </c>
      <c r="AR123" s="4">
        <f t="shared" si="121"/>
        <v>0</v>
      </c>
      <c r="AS123" s="4">
        <f>VLOOKUP(C123,'[1]ИП-2020-2025 рабоч '!$I$15:$BO$1404,59,0)</f>
        <v>0</v>
      </c>
      <c r="AT123" s="4"/>
      <c r="AU123" s="54"/>
      <c r="AV123" s="54"/>
      <c r="AW123" s="38"/>
      <c r="AX123" s="38"/>
      <c r="AY123" s="38"/>
      <c r="AZ123" s="38"/>
      <c r="BA123" s="38"/>
      <c r="BB123" s="38"/>
      <c r="BC123" s="38"/>
      <c r="BD123" s="38"/>
    </row>
    <row r="124" spans="1:56" s="39" customFormat="1" ht="99.75" x14ac:dyDescent="0.5">
      <c r="A124" s="2">
        <f t="shared" si="123"/>
        <v>95</v>
      </c>
      <c r="B124" s="59" t="s">
        <v>360</v>
      </c>
      <c r="C124" s="51" t="s">
        <v>361</v>
      </c>
      <c r="D124" s="3">
        <v>2016</v>
      </c>
      <c r="E124" s="3">
        <v>2026</v>
      </c>
      <c r="F124" s="55">
        <v>3979.65</v>
      </c>
      <c r="G124" s="4">
        <f t="shared" si="124"/>
        <v>0</v>
      </c>
      <c r="H124" s="4">
        <f t="shared" si="125"/>
        <v>0</v>
      </c>
      <c r="I124" s="4">
        <f t="shared" si="126"/>
        <v>1994.825</v>
      </c>
      <c r="J124" s="4">
        <f t="shared" si="127"/>
        <v>1994.825</v>
      </c>
      <c r="K124" s="4">
        <f t="shared" si="128"/>
        <v>0</v>
      </c>
      <c r="L124" s="4">
        <f t="shared" si="129"/>
        <v>0</v>
      </c>
      <c r="M124" s="4">
        <f t="shared" si="130"/>
        <v>0</v>
      </c>
      <c r="N124" s="4">
        <v>0</v>
      </c>
      <c r="O124" s="4">
        <v>0</v>
      </c>
      <c r="P124" s="4">
        <f t="shared" si="131"/>
        <v>0</v>
      </c>
      <c r="Q124" s="4">
        <v>0</v>
      </c>
      <c r="R124" s="4"/>
      <c r="S124" s="4"/>
      <c r="T124" s="4"/>
      <c r="U124" s="4">
        <v>0</v>
      </c>
      <c r="V124" s="4">
        <v>0</v>
      </c>
      <c r="W124" s="4">
        <f t="shared" si="118"/>
        <v>0</v>
      </c>
      <c r="X124" s="4">
        <v>0</v>
      </c>
      <c r="Y124" s="4"/>
      <c r="Z124" s="4"/>
      <c r="AA124" s="4"/>
      <c r="AB124" s="4">
        <v>0</v>
      </c>
      <c r="AC124" s="4">
        <v>0</v>
      </c>
      <c r="AD124" s="4">
        <f t="shared" si="119"/>
        <v>0</v>
      </c>
      <c r="AE124" s="4">
        <v>0</v>
      </c>
      <c r="AF124" s="4"/>
      <c r="AG124" s="4"/>
      <c r="AH124" s="4"/>
      <c r="AI124" s="4">
        <v>0</v>
      </c>
      <c r="AJ124" s="4">
        <v>0</v>
      </c>
      <c r="AK124" s="4">
        <f t="shared" si="120"/>
        <v>10</v>
      </c>
      <c r="AL124" s="4">
        <f>VLOOKUP(C124,'[1]ИП-2020-2025 рабоч '!$I$15:$BG$1560,51,0)</f>
        <v>10</v>
      </c>
      <c r="AM124" s="4"/>
      <c r="AN124" s="4"/>
      <c r="AO124" s="4"/>
      <c r="AP124" s="4">
        <v>0</v>
      </c>
      <c r="AQ124" s="4">
        <v>0</v>
      </c>
      <c r="AR124" s="4">
        <f t="shared" si="121"/>
        <v>1984.825</v>
      </c>
      <c r="AS124" s="4">
        <f>VLOOKUP(C124,'[1]ИП-2020-2025 рабоч '!$I$15:$BO$1404,59,0)</f>
        <v>1984.825</v>
      </c>
      <c r="AT124" s="4"/>
      <c r="AU124" s="54"/>
      <c r="AV124" s="54"/>
      <c r="AW124" s="38"/>
      <c r="AX124" s="38"/>
      <c r="AY124" s="38"/>
      <c r="AZ124" s="38"/>
      <c r="BA124" s="38"/>
      <c r="BB124" s="38"/>
      <c r="BC124" s="38"/>
      <c r="BD124" s="38"/>
    </row>
    <row r="125" spans="1:56" s="39" customFormat="1" ht="99.75" x14ac:dyDescent="0.5">
      <c r="A125" s="2">
        <f t="shared" si="123"/>
        <v>96</v>
      </c>
      <c r="B125" s="59" t="s">
        <v>2919</v>
      </c>
      <c r="C125" s="51" t="s">
        <v>362</v>
      </c>
      <c r="D125" s="3">
        <v>2017</v>
      </c>
      <c r="E125" s="3">
        <v>2024</v>
      </c>
      <c r="F125" s="55">
        <v>3019.6</v>
      </c>
      <c r="G125" s="4">
        <f t="shared" si="124"/>
        <v>1.2</v>
      </c>
      <c r="H125" s="4">
        <f t="shared" si="125"/>
        <v>0</v>
      </c>
      <c r="I125" s="4">
        <f t="shared" si="126"/>
        <v>3009.6</v>
      </c>
      <c r="J125" s="4">
        <f t="shared" si="127"/>
        <v>3009.6</v>
      </c>
      <c r="K125" s="4">
        <f t="shared" si="128"/>
        <v>0</v>
      </c>
      <c r="L125" s="4">
        <f t="shared" si="129"/>
        <v>0</v>
      </c>
      <c r="M125" s="4">
        <f t="shared" si="130"/>
        <v>0</v>
      </c>
      <c r="N125" s="4">
        <v>0</v>
      </c>
      <c r="O125" s="4">
        <v>0</v>
      </c>
      <c r="P125" s="4">
        <f t="shared" si="131"/>
        <v>0</v>
      </c>
      <c r="Q125" s="4">
        <v>0</v>
      </c>
      <c r="R125" s="4"/>
      <c r="S125" s="4"/>
      <c r="T125" s="4"/>
      <c r="U125" s="4">
        <v>0</v>
      </c>
      <c r="V125" s="4">
        <v>0</v>
      </c>
      <c r="W125" s="4">
        <f t="shared" si="118"/>
        <v>0</v>
      </c>
      <c r="X125" s="4">
        <v>0</v>
      </c>
      <c r="Y125" s="4"/>
      <c r="Z125" s="4"/>
      <c r="AA125" s="4"/>
      <c r="AB125" s="4">
        <v>0</v>
      </c>
      <c r="AC125" s="4">
        <v>0</v>
      </c>
      <c r="AD125" s="4">
        <f t="shared" si="119"/>
        <v>0</v>
      </c>
      <c r="AE125" s="4">
        <v>0</v>
      </c>
      <c r="AF125" s="4"/>
      <c r="AG125" s="4"/>
      <c r="AH125" s="4"/>
      <c r="AI125" s="4">
        <v>1.2</v>
      </c>
      <c r="AJ125" s="4">
        <v>0</v>
      </c>
      <c r="AK125" s="4">
        <f t="shared" si="120"/>
        <v>3009.6</v>
      </c>
      <c r="AL125" s="4">
        <f>VLOOKUP(C125,'[1]ИП-2020-2025 рабоч '!$I$15:$BG$1560,51,0)</f>
        <v>3009.6</v>
      </c>
      <c r="AM125" s="4"/>
      <c r="AN125" s="4"/>
      <c r="AO125" s="4"/>
      <c r="AP125" s="4">
        <v>0</v>
      </c>
      <c r="AQ125" s="4">
        <v>0</v>
      </c>
      <c r="AR125" s="4">
        <f t="shared" si="121"/>
        <v>0</v>
      </c>
      <c r="AS125" s="4">
        <f>VLOOKUP(C125,'[1]ИП-2020-2025 рабоч '!$I$15:$BO$1404,59,0)</f>
        <v>0</v>
      </c>
      <c r="AT125" s="4"/>
      <c r="AU125" s="54"/>
      <c r="AV125" s="54"/>
      <c r="AW125" s="38"/>
      <c r="AX125" s="38"/>
      <c r="AY125" s="38"/>
      <c r="AZ125" s="38"/>
      <c r="BA125" s="38"/>
      <c r="BB125" s="38"/>
      <c r="BC125" s="38"/>
      <c r="BD125" s="38"/>
    </row>
    <row r="126" spans="1:56" s="39" customFormat="1" ht="99.75" x14ac:dyDescent="0.5">
      <c r="A126" s="2">
        <f t="shared" si="123"/>
        <v>97</v>
      </c>
      <c r="B126" s="59" t="s">
        <v>363</v>
      </c>
      <c r="C126" s="51" t="s">
        <v>364</v>
      </c>
      <c r="D126" s="3">
        <v>2016</v>
      </c>
      <c r="E126" s="3">
        <v>2026</v>
      </c>
      <c r="F126" s="55">
        <v>4411.24</v>
      </c>
      <c r="G126" s="4">
        <f t="shared" si="124"/>
        <v>0</v>
      </c>
      <c r="H126" s="4">
        <f t="shared" si="125"/>
        <v>0</v>
      </c>
      <c r="I126" s="4">
        <f t="shared" si="126"/>
        <v>2210.62</v>
      </c>
      <c r="J126" s="4">
        <f t="shared" si="127"/>
        <v>2210.62</v>
      </c>
      <c r="K126" s="4">
        <f t="shared" si="128"/>
        <v>0</v>
      </c>
      <c r="L126" s="4">
        <f t="shared" si="129"/>
        <v>0</v>
      </c>
      <c r="M126" s="4">
        <f t="shared" si="130"/>
        <v>0</v>
      </c>
      <c r="N126" s="4">
        <v>0</v>
      </c>
      <c r="O126" s="4">
        <v>0</v>
      </c>
      <c r="P126" s="4">
        <f t="shared" si="131"/>
        <v>0</v>
      </c>
      <c r="Q126" s="4">
        <v>0</v>
      </c>
      <c r="R126" s="4"/>
      <c r="S126" s="4"/>
      <c r="T126" s="4"/>
      <c r="U126" s="4">
        <v>0</v>
      </c>
      <c r="V126" s="4">
        <v>0</v>
      </c>
      <c r="W126" s="4">
        <f t="shared" si="118"/>
        <v>0</v>
      </c>
      <c r="X126" s="4">
        <v>0</v>
      </c>
      <c r="Y126" s="4"/>
      <c r="Z126" s="4"/>
      <c r="AA126" s="4"/>
      <c r="AB126" s="4">
        <v>0</v>
      </c>
      <c r="AC126" s="4">
        <v>0</v>
      </c>
      <c r="AD126" s="4">
        <f t="shared" si="119"/>
        <v>0</v>
      </c>
      <c r="AE126" s="4">
        <v>0</v>
      </c>
      <c r="AF126" s="4"/>
      <c r="AG126" s="4"/>
      <c r="AH126" s="4"/>
      <c r="AI126" s="4">
        <v>0</v>
      </c>
      <c r="AJ126" s="4">
        <v>0</v>
      </c>
      <c r="AK126" s="4">
        <f t="shared" si="120"/>
        <v>10</v>
      </c>
      <c r="AL126" s="4">
        <f>VLOOKUP(C126,'[1]ИП-2020-2025 рабоч '!$I$15:$BG$1560,51,0)</f>
        <v>10</v>
      </c>
      <c r="AM126" s="4"/>
      <c r="AN126" s="4"/>
      <c r="AO126" s="4"/>
      <c r="AP126" s="4">
        <v>0</v>
      </c>
      <c r="AQ126" s="4">
        <v>0</v>
      </c>
      <c r="AR126" s="4">
        <f t="shared" si="121"/>
        <v>2200.62</v>
      </c>
      <c r="AS126" s="4">
        <f>VLOOKUP(C126,'[1]ИП-2020-2025 рабоч '!$I$15:$BO$1404,59,0)</f>
        <v>2200.62</v>
      </c>
      <c r="AT126" s="4"/>
      <c r="AU126" s="54"/>
      <c r="AV126" s="54"/>
      <c r="AW126" s="38"/>
      <c r="AX126" s="38"/>
      <c r="AY126" s="38"/>
      <c r="AZ126" s="38"/>
      <c r="BA126" s="38"/>
      <c r="BB126" s="38"/>
      <c r="BC126" s="38"/>
      <c r="BD126" s="38"/>
    </row>
    <row r="127" spans="1:56" s="39" customFormat="1" ht="99.75" x14ac:dyDescent="0.5">
      <c r="A127" s="2">
        <f t="shared" si="123"/>
        <v>98</v>
      </c>
      <c r="B127" s="59" t="s">
        <v>367</v>
      </c>
      <c r="C127" s="51" t="s">
        <v>368</v>
      </c>
      <c r="D127" s="3">
        <v>2017</v>
      </c>
      <c r="E127" s="3">
        <v>2024</v>
      </c>
      <c r="F127" s="55">
        <v>3267.35</v>
      </c>
      <c r="G127" s="4">
        <f t="shared" si="124"/>
        <v>1</v>
      </c>
      <c r="H127" s="4">
        <f t="shared" si="125"/>
        <v>0</v>
      </c>
      <c r="I127" s="4">
        <f t="shared" si="126"/>
        <v>3257.35</v>
      </c>
      <c r="J127" s="4">
        <f t="shared" si="127"/>
        <v>3257.35</v>
      </c>
      <c r="K127" s="4">
        <f t="shared" si="128"/>
        <v>0</v>
      </c>
      <c r="L127" s="4">
        <f t="shared" si="129"/>
        <v>0</v>
      </c>
      <c r="M127" s="4">
        <f t="shared" si="130"/>
        <v>0</v>
      </c>
      <c r="N127" s="4">
        <v>0</v>
      </c>
      <c r="O127" s="4">
        <v>0</v>
      </c>
      <c r="P127" s="4">
        <f t="shared" si="131"/>
        <v>0</v>
      </c>
      <c r="Q127" s="4">
        <v>0</v>
      </c>
      <c r="R127" s="4"/>
      <c r="S127" s="4"/>
      <c r="T127" s="4"/>
      <c r="U127" s="4">
        <v>0</v>
      </c>
      <c r="V127" s="4">
        <v>0</v>
      </c>
      <c r="W127" s="4">
        <f t="shared" si="118"/>
        <v>0</v>
      </c>
      <c r="X127" s="4">
        <v>0</v>
      </c>
      <c r="Y127" s="4"/>
      <c r="Z127" s="4"/>
      <c r="AA127" s="4"/>
      <c r="AB127" s="4">
        <v>0</v>
      </c>
      <c r="AC127" s="4">
        <v>0</v>
      </c>
      <c r="AD127" s="4">
        <f t="shared" si="119"/>
        <v>0</v>
      </c>
      <c r="AE127" s="4">
        <v>0</v>
      </c>
      <c r="AF127" s="4"/>
      <c r="AG127" s="4"/>
      <c r="AH127" s="4"/>
      <c r="AI127" s="4">
        <v>1</v>
      </c>
      <c r="AJ127" s="4">
        <v>0</v>
      </c>
      <c r="AK127" s="4">
        <f t="shared" si="120"/>
        <v>3257.35</v>
      </c>
      <c r="AL127" s="4">
        <f>VLOOKUP(C127,'[1]ИП-2020-2025 рабоч '!$I$15:$BG$1560,51,0)</f>
        <v>3257.35</v>
      </c>
      <c r="AM127" s="4"/>
      <c r="AN127" s="4"/>
      <c r="AO127" s="4"/>
      <c r="AP127" s="4">
        <v>0</v>
      </c>
      <c r="AQ127" s="4">
        <v>0</v>
      </c>
      <c r="AR127" s="4">
        <f t="shared" si="121"/>
        <v>0</v>
      </c>
      <c r="AS127" s="4">
        <f>VLOOKUP(C127,'[1]ИП-2020-2025 рабоч '!$I$15:$BO$1404,59,0)</f>
        <v>0</v>
      </c>
      <c r="AT127" s="4"/>
      <c r="AU127" s="54"/>
      <c r="AV127" s="54"/>
      <c r="AW127" s="38"/>
      <c r="AX127" s="38"/>
      <c r="AY127" s="38"/>
      <c r="AZ127" s="38"/>
      <c r="BA127" s="38"/>
      <c r="BB127" s="38"/>
      <c r="BC127" s="38"/>
      <c r="BD127" s="38"/>
    </row>
    <row r="128" spans="1:56" s="39" customFormat="1" ht="99.75" x14ac:dyDescent="0.5">
      <c r="A128" s="2">
        <f t="shared" si="123"/>
        <v>99</v>
      </c>
      <c r="B128" s="59" t="s">
        <v>371</v>
      </c>
      <c r="C128" s="51" t="s">
        <v>372</v>
      </c>
      <c r="D128" s="3">
        <v>2016</v>
      </c>
      <c r="E128" s="3">
        <v>2024</v>
      </c>
      <c r="F128" s="55">
        <v>6788.33</v>
      </c>
      <c r="G128" s="4">
        <f t="shared" si="124"/>
        <v>2.2000000000000002</v>
      </c>
      <c r="H128" s="4">
        <f t="shared" si="125"/>
        <v>0</v>
      </c>
      <c r="I128" s="4">
        <f t="shared" si="126"/>
        <v>6788.33</v>
      </c>
      <c r="J128" s="4">
        <f t="shared" si="127"/>
        <v>6788.33</v>
      </c>
      <c r="K128" s="4">
        <f t="shared" si="128"/>
        <v>0</v>
      </c>
      <c r="L128" s="4">
        <f t="shared" si="129"/>
        <v>0</v>
      </c>
      <c r="M128" s="4">
        <f t="shared" si="130"/>
        <v>0</v>
      </c>
      <c r="N128" s="4">
        <v>0</v>
      </c>
      <c r="O128" s="4">
        <v>0</v>
      </c>
      <c r="P128" s="4">
        <f t="shared" si="131"/>
        <v>0</v>
      </c>
      <c r="Q128" s="4">
        <v>0</v>
      </c>
      <c r="R128" s="4"/>
      <c r="S128" s="4"/>
      <c r="T128" s="4"/>
      <c r="U128" s="4">
        <v>0</v>
      </c>
      <c r="V128" s="4">
        <v>0</v>
      </c>
      <c r="W128" s="4">
        <f t="shared" si="118"/>
        <v>0</v>
      </c>
      <c r="X128" s="4">
        <v>0</v>
      </c>
      <c r="Y128" s="4"/>
      <c r="Z128" s="4"/>
      <c r="AA128" s="4"/>
      <c r="AB128" s="4">
        <v>0</v>
      </c>
      <c r="AC128" s="4">
        <v>0</v>
      </c>
      <c r="AD128" s="4">
        <f t="shared" si="119"/>
        <v>0</v>
      </c>
      <c r="AE128" s="4">
        <v>0</v>
      </c>
      <c r="AF128" s="4"/>
      <c r="AG128" s="4"/>
      <c r="AH128" s="4"/>
      <c r="AI128" s="4">
        <v>2.2000000000000002</v>
      </c>
      <c r="AJ128" s="4">
        <v>0</v>
      </c>
      <c r="AK128" s="4">
        <f t="shared" si="120"/>
        <v>6788.33</v>
      </c>
      <c r="AL128" s="4">
        <f>VLOOKUP(C128,'[1]ИП-2020-2025 рабоч '!$I$15:$BG$1560,51,0)</f>
        <v>6788.33</v>
      </c>
      <c r="AM128" s="4"/>
      <c r="AN128" s="4"/>
      <c r="AO128" s="4"/>
      <c r="AP128" s="4">
        <v>0</v>
      </c>
      <c r="AQ128" s="4">
        <v>0</v>
      </c>
      <c r="AR128" s="4">
        <f t="shared" si="121"/>
        <v>0</v>
      </c>
      <c r="AS128" s="4">
        <f>VLOOKUP(C128,'[1]ИП-2020-2025 рабоч '!$I$15:$BO$1404,59,0)</f>
        <v>0</v>
      </c>
      <c r="AT128" s="4"/>
      <c r="AU128" s="54"/>
      <c r="AV128" s="54"/>
      <c r="AW128" s="38"/>
      <c r="AX128" s="38"/>
      <c r="AY128" s="38"/>
      <c r="AZ128" s="38"/>
      <c r="BA128" s="38"/>
      <c r="BB128" s="38"/>
      <c r="BC128" s="38"/>
      <c r="BD128" s="38"/>
    </row>
    <row r="129" spans="1:56" s="39" customFormat="1" ht="99.75" x14ac:dyDescent="0.5">
      <c r="A129" s="2">
        <f t="shared" si="123"/>
        <v>100</v>
      </c>
      <c r="B129" s="59" t="s">
        <v>373</v>
      </c>
      <c r="C129" s="51" t="s">
        <v>374</v>
      </c>
      <c r="D129" s="3">
        <v>2016</v>
      </c>
      <c r="E129" s="3">
        <v>2022</v>
      </c>
      <c r="F129" s="55">
        <v>4147.83</v>
      </c>
      <c r="G129" s="4">
        <f t="shared" si="124"/>
        <v>1.4</v>
      </c>
      <c r="H129" s="4">
        <f t="shared" si="125"/>
        <v>0</v>
      </c>
      <c r="I129" s="4">
        <f t="shared" si="126"/>
        <v>4147.83</v>
      </c>
      <c r="J129" s="4">
        <f t="shared" si="127"/>
        <v>4147.83</v>
      </c>
      <c r="K129" s="4">
        <f t="shared" si="128"/>
        <v>0</v>
      </c>
      <c r="L129" s="4">
        <f t="shared" si="129"/>
        <v>0</v>
      </c>
      <c r="M129" s="4">
        <f t="shared" si="130"/>
        <v>0</v>
      </c>
      <c r="N129" s="4">
        <v>0</v>
      </c>
      <c r="O129" s="4">
        <v>0</v>
      </c>
      <c r="P129" s="4">
        <f t="shared" si="131"/>
        <v>0</v>
      </c>
      <c r="Q129" s="4">
        <v>0</v>
      </c>
      <c r="R129" s="4"/>
      <c r="S129" s="4"/>
      <c r="T129" s="4"/>
      <c r="U129" s="4">
        <v>1.4</v>
      </c>
      <c r="V129" s="4">
        <v>0</v>
      </c>
      <c r="W129" s="4">
        <f t="shared" si="118"/>
        <v>4147.83</v>
      </c>
      <c r="X129" s="4">
        <v>4147.83</v>
      </c>
      <c r="Y129" s="4"/>
      <c r="Z129" s="4"/>
      <c r="AA129" s="4"/>
      <c r="AB129" s="4">
        <v>0</v>
      </c>
      <c r="AC129" s="4">
        <v>0</v>
      </c>
      <c r="AD129" s="4">
        <f t="shared" si="119"/>
        <v>0</v>
      </c>
      <c r="AE129" s="4">
        <v>0</v>
      </c>
      <c r="AF129" s="4"/>
      <c r="AG129" s="4"/>
      <c r="AH129" s="4"/>
      <c r="AI129" s="4">
        <v>0</v>
      </c>
      <c r="AJ129" s="4">
        <v>0</v>
      </c>
      <c r="AK129" s="4">
        <f t="shared" si="120"/>
        <v>0</v>
      </c>
      <c r="AL129" s="4">
        <f>VLOOKUP(C129,'[1]ИП-2020-2025 рабоч '!$I$15:$BG$1560,51,0)</f>
        <v>0</v>
      </c>
      <c r="AM129" s="4"/>
      <c r="AN129" s="4"/>
      <c r="AO129" s="4"/>
      <c r="AP129" s="4">
        <v>0</v>
      </c>
      <c r="AQ129" s="4">
        <v>0</v>
      </c>
      <c r="AR129" s="4">
        <f t="shared" si="121"/>
        <v>0</v>
      </c>
      <c r="AS129" s="4">
        <f>VLOOKUP(C129,'[1]ИП-2020-2025 рабоч '!$I$15:$BO$1404,59,0)</f>
        <v>0</v>
      </c>
      <c r="AT129" s="4"/>
      <c r="AU129" s="54"/>
      <c r="AV129" s="54"/>
      <c r="AW129" s="38"/>
      <c r="AX129" s="38"/>
      <c r="AY129" s="38"/>
      <c r="AZ129" s="38"/>
      <c r="BA129" s="38"/>
      <c r="BB129" s="38"/>
      <c r="BC129" s="38"/>
      <c r="BD129" s="38"/>
    </row>
    <row r="130" spans="1:56" s="39" customFormat="1" ht="132.75" x14ac:dyDescent="0.5">
      <c r="A130" s="2">
        <f t="shared" si="123"/>
        <v>101</v>
      </c>
      <c r="B130" s="59" t="s">
        <v>2920</v>
      </c>
      <c r="C130" s="51" t="s">
        <v>375</v>
      </c>
      <c r="D130" s="3">
        <v>2016</v>
      </c>
      <c r="E130" s="3">
        <v>2025</v>
      </c>
      <c r="F130" s="55">
        <v>20574.59</v>
      </c>
      <c r="G130" s="4">
        <f t="shared" si="124"/>
        <v>8</v>
      </c>
      <c r="H130" s="4">
        <f t="shared" si="125"/>
        <v>0</v>
      </c>
      <c r="I130" s="4">
        <f t="shared" si="126"/>
        <v>20574.59</v>
      </c>
      <c r="J130" s="4">
        <f t="shared" si="127"/>
        <v>20574.59</v>
      </c>
      <c r="K130" s="4">
        <f t="shared" si="128"/>
        <v>0</v>
      </c>
      <c r="L130" s="4">
        <f t="shared" si="129"/>
        <v>0</v>
      </c>
      <c r="M130" s="4">
        <f t="shared" si="130"/>
        <v>0</v>
      </c>
      <c r="N130" s="4">
        <v>0</v>
      </c>
      <c r="O130" s="4">
        <v>0</v>
      </c>
      <c r="P130" s="4">
        <f t="shared" si="131"/>
        <v>0</v>
      </c>
      <c r="Q130" s="4">
        <v>0</v>
      </c>
      <c r="R130" s="4"/>
      <c r="S130" s="4"/>
      <c r="T130" s="4"/>
      <c r="U130" s="4">
        <v>0</v>
      </c>
      <c r="V130" s="4">
        <v>0</v>
      </c>
      <c r="W130" s="4">
        <f t="shared" si="118"/>
        <v>0</v>
      </c>
      <c r="X130" s="4">
        <v>0</v>
      </c>
      <c r="Y130" s="4"/>
      <c r="Z130" s="4"/>
      <c r="AA130" s="4"/>
      <c r="AB130" s="4">
        <v>0</v>
      </c>
      <c r="AC130" s="4">
        <v>0</v>
      </c>
      <c r="AD130" s="4">
        <f t="shared" si="119"/>
        <v>574.59</v>
      </c>
      <c r="AE130" s="4">
        <v>574.59</v>
      </c>
      <c r="AF130" s="4"/>
      <c r="AG130" s="4"/>
      <c r="AH130" s="4"/>
      <c r="AI130" s="4">
        <v>0</v>
      </c>
      <c r="AJ130" s="4">
        <v>0</v>
      </c>
      <c r="AK130" s="4">
        <f t="shared" si="120"/>
        <v>4000</v>
      </c>
      <c r="AL130" s="4">
        <f>VLOOKUP(C130,'[1]ИП-2020-2025 рабоч '!$I$15:$BG$1560,51,0)</f>
        <v>4000</v>
      </c>
      <c r="AM130" s="4"/>
      <c r="AN130" s="4"/>
      <c r="AO130" s="4"/>
      <c r="AP130" s="4">
        <v>8</v>
      </c>
      <c r="AQ130" s="4">
        <v>0</v>
      </c>
      <c r="AR130" s="4">
        <f t="shared" si="121"/>
        <v>16000</v>
      </c>
      <c r="AS130" s="4">
        <f>VLOOKUP(C130,'[1]ИП-2020-2025 рабоч '!$I$15:$BO$1404,59,0)</f>
        <v>16000</v>
      </c>
      <c r="AT130" s="4"/>
      <c r="AU130" s="54"/>
      <c r="AV130" s="54"/>
      <c r="AW130" s="38"/>
      <c r="AX130" s="38"/>
      <c r="AY130" s="38"/>
      <c r="AZ130" s="38"/>
      <c r="BA130" s="38"/>
      <c r="BB130" s="38"/>
      <c r="BC130" s="38"/>
      <c r="BD130" s="38"/>
    </row>
    <row r="131" spans="1:56" s="39" customFormat="1" ht="99.75" x14ac:dyDescent="0.5">
      <c r="A131" s="2">
        <f t="shared" si="123"/>
        <v>102</v>
      </c>
      <c r="B131" s="59" t="s">
        <v>2921</v>
      </c>
      <c r="C131" s="51" t="s">
        <v>377</v>
      </c>
      <c r="D131" s="3">
        <v>2016</v>
      </c>
      <c r="E131" s="3">
        <v>2022</v>
      </c>
      <c r="F131" s="55">
        <v>3966.44</v>
      </c>
      <c r="G131" s="4">
        <f t="shared" si="124"/>
        <v>1.4</v>
      </c>
      <c r="H131" s="4">
        <f t="shared" si="125"/>
        <v>0</v>
      </c>
      <c r="I131" s="4">
        <f t="shared" si="126"/>
        <v>3966.44</v>
      </c>
      <c r="J131" s="4">
        <f t="shared" si="127"/>
        <v>3966.44</v>
      </c>
      <c r="K131" s="4">
        <f t="shared" si="128"/>
        <v>0</v>
      </c>
      <c r="L131" s="4">
        <f t="shared" si="129"/>
        <v>0</v>
      </c>
      <c r="M131" s="4">
        <f t="shared" si="130"/>
        <v>0</v>
      </c>
      <c r="N131" s="4">
        <v>0</v>
      </c>
      <c r="O131" s="4">
        <v>0</v>
      </c>
      <c r="P131" s="4">
        <f t="shared" si="131"/>
        <v>0</v>
      </c>
      <c r="Q131" s="4">
        <v>0</v>
      </c>
      <c r="R131" s="4"/>
      <c r="S131" s="4"/>
      <c r="T131" s="4"/>
      <c r="U131" s="4">
        <v>1.4</v>
      </c>
      <c r="V131" s="4">
        <v>0</v>
      </c>
      <c r="W131" s="4">
        <f t="shared" si="118"/>
        <v>3966.44</v>
      </c>
      <c r="X131" s="4">
        <v>3966.44</v>
      </c>
      <c r="Y131" s="4"/>
      <c r="Z131" s="4"/>
      <c r="AA131" s="4"/>
      <c r="AB131" s="4">
        <v>0</v>
      </c>
      <c r="AC131" s="4">
        <v>0</v>
      </c>
      <c r="AD131" s="4">
        <f t="shared" si="119"/>
        <v>0</v>
      </c>
      <c r="AE131" s="4">
        <v>0</v>
      </c>
      <c r="AF131" s="4"/>
      <c r="AG131" s="4"/>
      <c r="AH131" s="4"/>
      <c r="AI131" s="4">
        <v>0</v>
      </c>
      <c r="AJ131" s="4">
        <v>0</v>
      </c>
      <c r="AK131" s="4">
        <f t="shared" si="120"/>
        <v>0</v>
      </c>
      <c r="AL131" s="4">
        <f>VLOOKUP(C131,'[1]ИП-2020-2025 рабоч '!$I$15:$BG$1560,51,0)</f>
        <v>0</v>
      </c>
      <c r="AM131" s="4"/>
      <c r="AN131" s="4"/>
      <c r="AO131" s="4"/>
      <c r="AP131" s="4">
        <v>0</v>
      </c>
      <c r="AQ131" s="4">
        <v>0</v>
      </c>
      <c r="AR131" s="4">
        <f t="shared" si="121"/>
        <v>0</v>
      </c>
      <c r="AS131" s="4">
        <f>VLOOKUP(C131,'[1]ИП-2020-2025 рабоч '!$I$15:$BO$1404,59,0)</f>
        <v>0</v>
      </c>
      <c r="AT131" s="4"/>
      <c r="AU131" s="54"/>
      <c r="AV131" s="54"/>
      <c r="AW131" s="38"/>
      <c r="AX131" s="38"/>
      <c r="AY131" s="38"/>
      <c r="AZ131" s="38"/>
      <c r="BA131" s="38"/>
      <c r="BB131" s="38"/>
      <c r="BC131" s="38"/>
      <c r="BD131" s="38"/>
    </row>
    <row r="132" spans="1:56" s="39" customFormat="1" ht="99.75" x14ac:dyDescent="0.5">
      <c r="A132" s="2">
        <f t="shared" si="123"/>
        <v>103</v>
      </c>
      <c r="B132" s="59" t="s">
        <v>378</v>
      </c>
      <c r="C132" s="51" t="s">
        <v>379</v>
      </c>
      <c r="D132" s="3">
        <v>2016</v>
      </c>
      <c r="E132" s="3">
        <v>2025</v>
      </c>
      <c r="F132" s="55">
        <v>13063.35</v>
      </c>
      <c r="G132" s="4">
        <f t="shared" si="124"/>
        <v>5</v>
      </c>
      <c r="H132" s="4">
        <f t="shared" si="125"/>
        <v>0</v>
      </c>
      <c r="I132" s="4">
        <f t="shared" si="126"/>
        <v>13063.35</v>
      </c>
      <c r="J132" s="4">
        <f t="shared" si="127"/>
        <v>13063.35</v>
      </c>
      <c r="K132" s="4">
        <f t="shared" si="128"/>
        <v>0</v>
      </c>
      <c r="L132" s="4">
        <f t="shared" si="129"/>
        <v>0</v>
      </c>
      <c r="M132" s="4">
        <f t="shared" si="130"/>
        <v>0</v>
      </c>
      <c r="N132" s="4">
        <v>0</v>
      </c>
      <c r="O132" s="4">
        <v>0</v>
      </c>
      <c r="P132" s="4">
        <f t="shared" si="131"/>
        <v>0</v>
      </c>
      <c r="Q132" s="4">
        <v>0</v>
      </c>
      <c r="R132" s="4"/>
      <c r="S132" s="4"/>
      <c r="T132" s="4"/>
      <c r="U132" s="4">
        <v>0</v>
      </c>
      <c r="V132" s="4">
        <v>0</v>
      </c>
      <c r="W132" s="4">
        <f t="shared" si="118"/>
        <v>0</v>
      </c>
      <c r="X132" s="4">
        <v>0</v>
      </c>
      <c r="Y132" s="4"/>
      <c r="Z132" s="4"/>
      <c r="AA132" s="4"/>
      <c r="AB132" s="4">
        <v>0</v>
      </c>
      <c r="AC132" s="4">
        <v>0</v>
      </c>
      <c r="AD132" s="4">
        <f t="shared" si="119"/>
        <v>163.35</v>
      </c>
      <c r="AE132" s="4">
        <v>163.35</v>
      </c>
      <c r="AF132" s="4"/>
      <c r="AG132" s="4"/>
      <c r="AH132" s="4"/>
      <c r="AI132" s="4">
        <v>0</v>
      </c>
      <c r="AJ132" s="4">
        <v>0</v>
      </c>
      <c r="AK132" s="4">
        <f t="shared" si="120"/>
        <v>2580</v>
      </c>
      <c r="AL132" s="4">
        <f>VLOOKUP(C132,'[1]ИП-2020-2025 рабоч '!$I$15:$BG$1560,51,0)</f>
        <v>2580</v>
      </c>
      <c r="AM132" s="4"/>
      <c r="AN132" s="4"/>
      <c r="AO132" s="4"/>
      <c r="AP132" s="4">
        <v>5</v>
      </c>
      <c r="AQ132" s="4">
        <v>0</v>
      </c>
      <c r="AR132" s="4">
        <f t="shared" si="121"/>
        <v>10320</v>
      </c>
      <c r="AS132" s="4">
        <f>VLOOKUP(C132,'[1]ИП-2020-2025 рабоч '!$I$15:$BO$1404,59,0)</f>
        <v>10320</v>
      </c>
      <c r="AT132" s="4"/>
      <c r="AU132" s="54"/>
      <c r="AV132" s="54"/>
      <c r="AW132" s="38"/>
      <c r="AX132" s="38"/>
      <c r="AY132" s="38"/>
      <c r="AZ132" s="38"/>
      <c r="BA132" s="38"/>
      <c r="BB132" s="38"/>
      <c r="BC132" s="38"/>
      <c r="BD132" s="38"/>
    </row>
    <row r="133" spans="1:56" s="39" customFormat="1" ht="99.75" x14ac:dyDescent="0.5">
      <c r="A133" s="2">
        <f t="shared" si="123"/>
        <v>104</v>
      </c>
      <c r="B133" s="59" t="s">
        <v>2922</v>
      </c>
      <c r="C133" s="51" t="s">
        <v>383</v>
      </c>
      <c r="D133" s="3">
        <v>2020</v>
      </c>
      <c r="E133" s="3">
        <v>2021</v>
      </c>
      <c r="F133" s="55">
        <v>3437.09</v>
      </c>
      <c r="G133" s="4">
        <f t="shared" si="124"/>
        <v>0</v>
      </c>
      <c r="H133" s="4">
        <f t="shared" si="125"/>
        <v>2.5</v>
      </c>
      <c r="I133" s="4">
        <f t="shared" si="126"/>
        <v>2749.67</v>
      </c>
      <c r="J133" s="4">
        <f t="shared" si="127"/>
        <v>2749.67</v>
      </c>
      <c r="K133" s="4">
        <f t="shared" si="128"/>
        <v>0</v>
      </c>
      <c r="L133" s="4">
        <f t="shared" si="129"/>
        <v>0</v>
      </c>
      <c r="M133" s="4">
        <f t="shared" si="130"/>
        <v>0</v>
      </c>
      <c r="N133" s="4">
        <v>0</v>
      </c>
      <c r="O133" s="4">
        <v>2.5</v>
      </c>
      <c r="P133" s="4">
        <f t="shared" si="131"/>
        <v>2749.67</v>
      </c>
      <c r="Q133" s="4">
        <v>2749.67</v>
      </c>
      <c r="R133" s="4"/>
      <c r="S133" s="4"/>
      <c r="T133" s="4"/>
      <c r="U133" s="4">
        <v>0</v>
      </c>
      <c r="V133" s="4">
        <v>0</v>
      </c>
      <c r="W133" s="4">
        <f t="shared" si="118"/>
        <v>0</v>
      </c>
      <c r="X133" s="4">
        <v>0</v>
      </c>
      <c r="Y133" s="4"/>
      <c r="Z133" s="4"/>
      <c r="AA133" s="4"/>
      <c r="AB133" s="4">
        <v>0</v>
      </c>
      <c r="AC133" s="4">
        <v>0</v>
      </c>
      <c r="AD133" s="4">
        <f t="shared" si="119"/>
        <v>0</v>
      </c>
      <c r="AE133" s="4">
        <v>0</v>
      </c>
      <c r="AF133" s="4"/>
      <c r="AG133" s="4"/>
      <c r="AH133" s="4"/>
      <c r="AI133" s="4">
        <v>0</v>
      </c>
      <c r="AJ133" s="4">
        <v>0</v>
      </c>
      <c r="AK133" s="4">
        <f t="shared" si="120"/>
        <v>0</v>
      </c>
      <c r="AL133" s="4">
        <f>VLOOKUP(C133,'[1]ИП-2020-2025 рабоч '!$I$15:$BG$1560,51,0)</f>
        <v>0</v>
      </c>
      <c r="AM133" s="4"/>
      <c r="AN133" s="4"/>
      <c r="AO133" s="4"/>
      <c r="AP133" s="4">
        <v>0</v>
      </c>
      <c r="AQ133" s="4">
        <v>0</v>
      </c>
      <c r="AR133" s="4">
        <f t="shared" si="121"/>
        <v>0</v>
      </c>
      <c r="AS133" s="4">
        <f>VLOOKUP(C133,'[1]ИП-2020-2025 рабоч '!$I$15:$BO$1404,59,0)</f>
        <v>0</v>
      </c>
      <c r="AT133" s="4"/>
      <c r="AU133" s="54"/>
      <c r="AV133" s="54"/>
      <c r="AW133" s="38"/>
      <c r="AX133" s="38"/>
      <c r="AY133" s="38"/>
      <c r="AZ133" s="38"/>
      <c r="BA133" s="38"/>
      <c r="BB133" s="38"/>
      <c r="BC133" s="38"/>
      <c r="BD133" s="38"/>
    </row>
    <row r="134" spans="1:56" s="39" customFormat="1" ht="99.75" x14ac:dyDescent="0.5">
      <c r="A134" s="2">
        <f t="shared" si="123"/>
        <v>105</v>
      </c>
      <c r="B134" s="59" t="s">
        <v>2663</v>
      </c>
      <c r="C134" s="51" t="s">
        <v>384</v>
      </c>
      <c r="D134" s="3">
        <v>2020</v>
      </c>
      <c r="E134" s="3">
        <v>2020</v>
      </c>
      <c r="F134" s="55">
        <v>8392.23</v>
      </c>
      <c r="G134" s="4">
        <f t="shared" si="124"/>
        <v>0</v>
      </c>
      <c r="H134" s="4">
        <f t="shared" si="125"/>
        <v>0</v>
      </c>
      <c r="I134" s="4">
        <f t="shared" si="126"/>
        <v>7000</v>
      </c>
      <c r="J134" s="4">
        <f t="shared" si="127"/>
        <v>7000</v>
      </c>
      <c r="K134" s="4">
        <f t="shared" si="128"/>
        <v>0</v>
      </c>
      <c r="L134" s="4">
        <f t="shared" si="129"/>
        <v>0</v>
      </c>
      <c r="M134" s="4">
        <f t="shared" si="130"/>
        <v>0</v>
      </c>
      <c r="N134" s="4">
        <v>0</v>
      </c>
      <c r="O134" s="4">
        <v>0</v>
      </c>
      <c r="P134" s="4">
        <f t="shared" si="131"/>
        <v>7000</v>
      </c>
      <c r="Q134" s="4">
        <v>7000</v>
      </c>
      <c r="R134" s="4"/>
      <c r="S134" s="4"/>
      <c r="T134" s="4"/>
      <c r="U134" s="4">
        <v>0</v>
      </c>
      <c r="V134" s="4">
        <v>0</v>
      </c>
      <c r="W134" s="4">
        <f t="shared" si="118"/>
        <v>0</v>
      </c>
      <c r="X134" s="4">
        <v>0</v>
      </c>
      <c r="Y134" s="4"/>
      <c r="Z134" s="4"/>
      <c r="AA134" s="4"/>
      <c r="AB134" s="4">
        <v>0</v>
      </c>
      <c r="AC134" s="4">
        <v>0</v>
      </c>
      <c r="AD134" s="4">
        <f t="shared" si="119"/>
        <v>0</v>
      </c>
      <c r="AE134" s="4">
        <v>0</v>
      </c>
      <c r="AF134" s="4"/>
      <c r="AG134" s="4"/>
      <c r="AH134" s="4"/>
      <c r="AI134" s="4">
        <v>0</v>
      </c>
      <c r="AJ134" s="4">
        <v>0</v>
      </c>
      <c r="AK134" s="4">
        <f t="shared" si="120"/>
        <v>0</v>
      </c>
      <c r="AL134" s="4">
        <f>VLOOKUP(C134,'[1]ИП-2020-2025 рабоч '!$I$15:$BG$1560,51,0)</f>
        <v>0</v>
      </c>
      <c r="AM134" s="4"/>
      <c r="AN134" s="4"/>
      <c r="AO134" s="4"/>
      <c r="AP134" s="4">
        <v>0</v>
      </c>
      <c r="AQ134" s="4">
        <v>0</v>
      </c>
      <c r="AR134" s="4">
        <f t="shared" si="121"/>
        <v>0</v>
      </c>
      <c r="AS134" s="4">
        <f>VLOOKUP(C134,'[1]ИП-2020-2025 рабоч '!$I$15:$BO$1404,59,0)</f>
        <v>0</v>
      </c>
      <c r="AT134" s="4"/>
      <c r="AU134" s="54"/>
      <c r="AV134" s="54"/>
      <c r="AW134" s="38"/>
      <c r="AX134" s="38"/>
      <c r="AY134" s="38"/>
      <c r="AZ134" s="38"/>
      <c r="BA134" s="38"/>
      <c r="BB134" s="38"/>
      <c r="BC134" s="38"/>
      <c r="BD134" s="38"/>
    </row>
    <row r="135" spans="1:56" s="39" customFormat="1" ht="33.75" x14ac:dyDescent="0.5">
      <c r="A135" s="2">
        <f t="shared" si="123"/>
        <v>106</v>
      </c>
      <c r="B135" s="59" t="s">
        <v>385</v>
      </c>
      <c r="C135" s="51" t="s">
        <v>386</v>
      </c>
      <c r="D135" s="3">
        <v>2021</v>
      </c>
      <c r="E135" s="3" t="s">
        <v>2536</v>
      </c>
      <c r="F135" s="55">
        <v>25020</v>
      </c>
      <c r="G135" s="4">
        <f t="shared" si="124"/>
        <v>69.33</v>
      </c>
      <c r="H135" s="4">
        <f t="shared" si="125"/>
        <v>0</v>
      </c>
      <c r="I135" s="4">
        <f t="shared" si="126"/>
        <v>25020</v>
      </c>
      <c r="J135" s="4">
        <f t="shared" si="127"/>
        <v>25020</v>
      </c>
      <c r="K135" s="4">
        <f t="shared" si="128"/>
        <v>0</v>
      </c>
      <c r="L135" s="4">
        <f t="shared" si="129"/>
        <v>0</v>
      </c>
      <c r="M135" s="4">
        <f t="shared" si="130"/>
        <v>0</v>
      </c>
      <c r="N135" s="4">
        <v>0</v>
      </c>
      <c r="O135" s="4">
        <v>0</v>
      </c>
      <c r="P135" s="4">
        <f t="shared" si="131"/>
        <v>10</v>
      </c>
      <c r="Q135" s="4">
        <v>10</v>
      </c>
      <c r="R135" s="4"/>
      <c r="S135" s="4"/>
      <c r="T135" s="4"/>
      <c r="U135" s="4">
        <v>0</v>
      </c>
      <c r="V135" s="4">
        <v>0</v>
      </c>
      <c r="W135" s="4">
        <f t="shared" si="118"/>
        <v>10</v>
      </c>
      <c r="X135" s="4">
        <v>10</v>
      </c>
      <c r="Y135" s="4"/>
      <c r="Z135" s="4"/>
      <c r="AA135" s="4"/>
      <c r="AB135" s="4">
        <v>7.31</v>
      </c>
      <c r="AC135" s="4">
        <v>0</v>
      </c>
      <c r="AD135" s="4">
        <f t="shared" si="119"/>
        <v>5000</v>
      </c>
      <c r="AE135" s="4">
        <v>5000</v>
      </c>
      <c r="AF135" s="4"/>
      <c r="AG135" s="4"/>
      <c r="AH135" s="4"/>
      <c r="AI135" s="4">
        <v>16.899999999999999</v>
      </c>
      <c r="AJ135" s="4">
        <v>0</v>
      </c>
      <c r="AK135" s="4">
        <f t="shared" si="120"/>
        <v>10000</v>
      </c>
      <c r="AL135" s="4">
        <f>VLOOKUP(C135,'[1]ИП-2020-2025 рабоч '!$I$15:$BG$1560,51,0)</f>
        <v>10000</v>
      </c>
      <c r="AM135" s="4"/>
      <c r="AN135" s="4"/>
      <c r="AO135" s="4"/>
      <c r="AP135" s="4">
        <v>45.12</v>
      </c>
      <c r="AQ135" s="4">
        <v>0</v>
      </c>
      <c r="AR135" s="4">
        <f t="shared" si="121"/>
        <v>10000</v>
      </c>
      <c r="AS135" s="4">
        <f>VLOOKUP(C135,'[1]ИП-2020-2025 рабоч '!$I$15:$BO$1404,59,0)</f>
        <v>10000</v>
      </c>
      <c r="AT135" s="4"/>
      <c r="AU135" s="54"/>
      <c r="AV135" s="54"/>
      <c r="AW135" s="38"/>
      <c r="AX135" s="38"/>
      <c r="AY135" s="38"/>
      <c r="AZ135" s="38"/>
      <c r="BA135" s="38"/>
      <c r="BB135" s="38"/>
      <c r="BC135" s="38"/>
      <c r="BD135" s="38"/>
    </row>
    <row r="136" spans="1:56" s="39" customFormat="1" ht="33.75" x14ac:dyDescent="0.5">
      <c r="A136" s="2">
        <f t="shared" si="123"/>
        <v>107</v>
      </c>
      <c r="B136" s="59" t="s">
        <v>387</v>
      </c>
      <c r="C136" s="51" t="s">
        <v>386</v>
      </c>
      <c r="D136" s="3">
        <v>2021</v>
      </c>
      <c r="E136" s="3" t="s">
        <v>2536</v>
      </c>
      <c r="F136" s="55">
        <v>40000</v>
      </c>
      <c r="G136" s="4">
        <f t="shared" si="124"/>
        <v>0</v>
      </c>
      <c r="H136" s="4">
        <f t="shared" si="125"/>
        <v>515.14</v>
      </c>
      <c r="I136" s="4">
        <f t="shared" si="126"/>
        <v>40000</v>
      </c>
      <c r="J136" s="4">
        <f t="shared" si="127"/>
        <v>40000</v>
      </c>
      <c r="K136" s="4">
        <f t="shared" si="128"/>
        <v>0</v>
      </c>
      <c r="L136" s="4">
        <f t="shared" si="129"/>
        <v>0</v>
      </c>
      <c r="M136" s="4">
        <f t="shared" si="130"/>
        <v>0</v>
      </c>
      <c r="N136" s="4">
        <v>0</v>
      </c>
      <c r="O136" s="4">
        <v>54.269999999999996</v>
      </c>
      <c r="P136" s="4">
        <f t="shared" si="131"/>
        <v>5000</v>
      </c>
      <c r="Q136" s="4">
        <v>5000</v>
      </c>
      <c r="R136" s="4"/>
      <c r="S136" s="4"/>
      <c r="T136" s="4"/>
      <c r="U136" s="4">
        <v>0</v>
      </c>
      <c r="V136" s="4">
        <v>87.19</v>
      </c>
      <c r="W136" s="4">
        <f t="shared" si="118"/>
        <v>5000</v>
      </c>
      <c r="X136" s="4">
        <v>5000</v>
      </c>
      <c r="Y136" s="4"/>
      <c r="Z136" s="4"/>
      <c r="AA136" s="4"/>
      <c r="AB136" s="4"/>
      <c r="AC136" s="4">
        <v>109.91</v>
      </c>
      <c r="AD136" s="4">
        <f t="shared" si="119"/>
        <v>10000</v>
      </c>
      <c r="AE136" s="4">
        <v>10000</v>
      </c>
      <c r="AF136" s="4"/>
      <c r="AG136" s="4"/>
      <c r="AH136" s="4"/>
      <c r="AI136" s="4"/>
      <c r="AJ136" s="4">
        <v>128.82</v>
      </c>
      <c r="AK136" s="4">
        <f t="shared" si="120"/>
        <v>10000</v>
      </c>
      <c r="AL136" s="4">
        <f>VLOOKUP(C136,'[1]ИП-2020-2025 рабоч '!$I$15:$BG$1560,51,0)</f>
        <v>10000</v>
      </c>
      <c r="AM136" s="4"/>
      <c r="AN136" s="4"/>
      <c r="AO136" s="4"/>
      <c r="AP136" s="4"/>
      <c r="AQ136" s="4">
        <v>134.95000000000002</v>
      </c>
      <c r="AR136" s="4">
        <f t="shared" si="121"/>
        <v>10000</v>
      </c>
      <c r="AS136" s="4">
        <f>VLOOKUP(C136,'[1]ИП-2020-2025 рабоч '!$I$15:$BO$1404,59,0)</f>
        <v>10000</v>
      </c>
      <c r="AT136" s="4"/>
      <c r="AU136" s="54"/>
      <c r="AV136" s="54"/>
      <c r="AW136" s="38"/>
      <c r="AX136" s="38"/>
      <c r="AY136" s="38"/>
      <c r="AZ136" s="38"/>
      <c r="BA136" s="38"/>
      <c r="BB136" s="38"/>
      <c r="BC136" s="38"/>
      <c r="BD136" s="38"/>
    </row>
    <row r="137" spans="1:56" s="39" customFormat="1" ht="43.5" customHeight="1" x14ac:dyDescent="0.5">
      <c r="A137" s="2"/>
      <c r="B137" s="20" t="s">
        <v>388</v>
      </c>
      <c r="C137" s="23"/>
      <c r="D137" s="3"/>
      <c r="E137" s="28"/>
      <c r="F137" s="26">
        <f t="shared" ref="F137:AV137" si="132">SUM(F138:F139)</f>
        <v>34716.86</v>
      </c>
      <c r="G137" s="26">
        <f t="shared" si="132"/>
        <v>1.1499999999999999</v>
      </c>
      <c r="H137" s="26">
        <f t="shared" si="132"/>
        <v>0</v>
      </c>
      <c r="I137" s="26">
        <f t="shared" si="132"/>
        <v>28923.14</v>
      </c>
      <c r="J137" s="26">
        <f t="shared" si="132"/>
        <v>28923.14</v>
      </c>
      <c r="K137" s="26">
        <f t="shared" si="132"/>
        <v>0</v>
      </c>
      <c r="L137" s="26">
        <f t="shared" si="132"/>
        <v>0</v>
      </c>
      <c r="M137" s="26">
        <f t="shared" si="132"/>
        <v>0</v>
      </c>
      <c r="N137" s="26">
        <f t="shared" si="132"/>
        <v>1.1499999999999999</v>
      </c>
      <c r="O137" s="26">
        <f t="shared" si="132"/>
        <v>0</v>
      </c>
      <c r="P137" s="26">
        <f t="shared" si="132"/>
        <v>28923.14</v>
      </c>
      <c r="Q137" s="26">
        <f t="shared" si="132"/>
        <v>28923.14</v>
      </c>
      <c r="R137" s="26">
        <f t="shared" si="132"/>
        <v>0</v>
      </c>
      <c r="S137" s="26">
        <f t="shared" si="132"/>
        <v>0</v>
      </c>
      <c r="T137" s="26">
        <f t="shared" si="132"/>
        <v>0</v>
      </c>
      <c r="U137" s="26">
        <f t="shared" si="132"/>
        <v>0</v>
      </c>
      <c r="V137" s="26">
        <f t="shared" si="132"/>
        <v>0</v>
      </c>
      <c r="W137" s="26">
        <f t="shared" si="132"/>
        <v>0</v>
      </c>
      <c r="X137" s="26">
        <f t="shared" si="132"/>
        <v>0</v>
      </c>
      <c r="Y137" s="26">
        <f t="shared" si="132"/>
        <v>0</v>
      </c>
      <c r="Z137" s="26">
        <f t="shared" si="132"/>
        <v>0</v>
      </c>
      <c r="AA137" s="26">
        <f t="shared" si="132"/>
        <v>0</v>
      </c>
      <c r="AB137" s="26">
        <f t="shared" si="132"/>
        <v>0</v>
      </c>
      <c r="AC137" s="26">
        <f t="shared" si="132"/>
        <v>0</v>
      </c>
      <c r="AD137" s="26">
        <f t="shared" si="132"/>
        <v>0</v>
      </c>
      <c r="AE137" s="26">
        <f t="shared" si="132"/>
        <v>0</v>
      </c>
      <c r="AF137" s="26">
        <f t="shared" si="132"/>
        <v>0</v>
      </c>
      <c r="AG137" s="26">
        <f t="shared" si="132"/>
        <v>0</v>
      </c>
      <c r="AH137" s="26">
        <f t="shared" si="132"/>
        <v>0</v>
      </c>
      <c r="AI137" s="26">
        <f t="shared" si="132"/>
        <v>0</v>
      </c>
      <c r="AJ137" s="26">
        <f t="shared" si="132"/>
        <v>0</v>
      </c>
      <c r="AK137" s="26">
        <f t="shared" si="132"/>
        <v>0</v>
      </c>
      <c r="AL137" s="26">
        <f t="shared" si="132"/>
        <v>0</v>
      </c>
      <c r="AM137" s="26">
        <f t="shared" si="132"/>
        <v>0</v>
      </c>
      <c r="AN137" s="26">
        <f t="shared" si="132"/>
        <v>0</v>
      </c>
      <c r="AO137" s="26">
        <f t="shared" si="132"/>
        <v>0</v>
      </c>
      <c r="AP137" s="26">
        <f t="shared" si="132"/>
        <v>0</v>
      </c>
      <c r="AQ137" s="26">
        <f t="shared" si="132"/>
        <v>0</v>
      </c>
      <c r="AR137" s="26">
        <f t="shared" si="132"/>
        <v>0</v>
      </c>
      <c r="AS137" s="26">
        <f t="shared" si="132"/>
        <v>0</v>
      </c>
      <c r="AT137" s="26">
        <f t="shared" si="132"/>
        <v>0</v>
      </c>
      <c r="AU137" s="26">
        <f t="shared" si="132"/>
        <v>0</v>
      </c>
      <c r="AV137" s="26">
        <f t="shared" si="132"/>
        <v>0</v>
      </c>
    </row>
    <row r="138" spans="1:56" s="39" customFormat="1" ht="66.75" x14ac:dyDescent="0.5">
      <c r="A138" s="2">
        <f t="shared" ref="A138:A139" si="133">IF(A137&gt;0,A137+1,A136+1)</f>
        <v>108</v>
      </c>
      <c r="B138" s="59" t="s">
        <v>389</v>
      </c>
      <c r="C138" s="51" t="s">
        <v>390</v>
      </c>
      <c r="D138" s="3">
        <v>2019</v>
      </c>
      <c r="E138" s="3">
        <v>2020</v>
      </c>
      <c r="F138" s="55">
        <v>23357.97</v>
      </c>
      <c r="G138" s="4">
        <f t="shared" ref="G138:G139" si="134">N138+U138+AB138+AI138+AP138</f>
        <v>0</v>
      </c>
      <c r="H138" s="4">
        <f t="shared" ref="H138:H139" si="135">O138+V138+AC138+AJ138+AQ138</f>
        <v>0</v>
      </c>
      <c r="I138" s="4">
        <f t="shared" ref="I138:I139" si="136">P138+W138+AD138+AK138+AR138</f>
        <v>20000</v>
      </c>
      <c r="J138" s="4">
        <f t="shared" ref="J138:J139" si="137">Q138+X138+AE138+AL138+AS138</f>
        <v>20000</v>
      </c>
      <c r="K138" s="4">
        <f t="shared" ref="K138:K139" si="138">R138+Y138+AF138+AM138+AT138</f>
        <v>0</v>
      </c>
      <c r="L138" s="4">
        <f t="shared" ref="L138:L139" si="139">S138+Z138+AG138+AN138+AU138</f>
        <v>0</v>
      </c>
      <c r="M138" s="4">
        <f t="shared" ref="M138:M139" si="140">T138+AA138+AH138+AO138+AV138</f>
        <v>0</v>
      </c>
      <c r="N138" s="4">
        <v>0</v>
      </c>
      <c r="O138" s="4">
        <v>0</v>
      </c>
      <c r="P138" s="4">
        <f>Q138+R138+S138</f>
        <v>20000</v>
      </c>
      <c r="Q138" s="4">
        <v>20000</v>
      </c>
      <c r="R138" s="4"/>
      <c r="S138" s="4"/>
      <c r="T138" s="4"/>
      <c r="U138" s="4">
        <v>0</v>
      </c>
      <c r="V138" s="4">
        <v>0</v>
      </c>
      <c r="W138" s="4">
        <f t="shared" si="118"/>
        <v>0</v>
      </c>
      <c r="X138" s="4">
        <v>0</v>
      </c>
      <c r="Y138" s="4"/>
      <c r="Z138" s="4"/>
      <c r="AA138" s="4"/>
      <c r="AB138" s="4">
        <v>0</v>
      </c>
      <c r="AC138" s="4">
        <v>0</v>
      </c>
      <c r="AD138" s="4">
        <f t="shared" si="119"/>
        <v>0</v>
      </c>
      <c r="AE138" s="4">
        <v>0</v>
      </c>
      <c r="AF138" s="4"/>
      <c r="AG138" s="4"/>
      <c r="AH138" s="4"/>
      <c r="AI138" s="4">
        <v>0</v>
      </c>
      <c r="AJ138" s="4">
        <v>0</v>
      </c>
      <c r="AK138" s="4">
        <f t="shared" si="120"/>
        <v>0</v>
      </c>
      <c r="AL138" s="4">
        <f>VLOOKUP(C138,'[1]ИП-2020-2025 рабоч '!$I$15:$BG$1560,51,0)</f>
        <v>0</v>
      </c>
      <c r="AM138" s="4"/>
      <c r="AN138" s="4"/>
      <c r="AO138" s="4"/>
      <c r="AP138" s="4">
        <v>0</v>
      </c>
      <c r="AQ138" s="4">
        <v>0</v>
      </c>
      <c r="AR138" s="4">
        <f t="shared" si="121"/>
        <v>0</v>
      </c>
      <c r="AS138" s="4">
        <f>VLOOKUP(C138,'[1]ИП-2020-2025 рабоч '!$I$15:$BO$1404,59,0)</f>
        <v>0</v>
      </c>
      <c r="AT138" s="4"/>
      <c r="AU138" s="54"/>
      <c r="AV138" s="54"/>
      <c r="AW138" s="38"/>
      <c r="AX138" s="38"/>
      <c r="AY138" s="38"/>
      <c r="AZ138" s="38"/>
      <c r="BA138" s="38"/>
      <c r="BB138" s="38"/>
      <c r="BC138" s="38"/>
      <c r="BD138" s="38"/>
    </row>
    <row r="139" spans="1:56" s="39" customFormat="1" ht="165.75" x14ac:dyDescent="0.5">
      <c r="A139" s="2">
        <f t="shared" si="133"/>
        <v>109</v>
      </c>
      <c r="B139" s="59" t="s">
        <v>2923</v>
      </c>
      <c r="C139" s="51" t="s">
        <v>395</v>
      </c>
      <c r="D139" s="3">
        <v>2018</v>
      </c>
      <c r="E139" s="3">
        <v>2021</v>
      </c>
      <c r="F139" s="55">
        <v>11358.89</v>
      </c>
      <c r="G139" s="4">
        <f t="shared" si="134"/>
        <v>1.1499999999999999</v>
      </c>
      <c r="H139" s="4">
        <f t="shared" si="135"/>
        <v>0</v>
      </c>
      <c r="I139" s="4">
        <f t="shared" si="136"/>
        <v>8923.14</v>
      </c>
      <c r="J139" s="4">
        <f t="shared" si="137"/>
        <v>8923.14</v>
      </c>
      <c r="K139" s="4">
        <f t="shared" si="138"/>
        <v>0</v>
      </c>
      <c r="L139" s="4">
        <f t="shared" si="139"/>
        <v>0</v>
      </c>
      <c r="M139" s="4">
        <f t="shared" si="140"/>
        <v>0</v>
      </c>
      <c r="N139" s="4">
        <v>1.1499999999999999</v>
      </c>
      <c r="O139" s="4">
        <v>0</v>
      </c>
      <c r="P139" s="4">
        <f>Q139+R139+S139</f>
        <v>8923.14</v>
      </c>
      <c r="Q139" s="4">
        <v>8923.14</v>
      </c>
      <c r="R139" s="4"/>
      <c r="S139" s="4"/>
      <c r="T139" s="4"/>
      <c r="U139" s="4">
        <v>0</v>
      </c>
      <c r="V139" s="4">
        <v>0</v>
      </c>
      <c r="W139" s="4">
        <f t="shared" si="118"/>
        <v>0</v>
      </c>
      <c r="X139" s="4">
        <v>0</v>
      </c>
      <c r="Y139" s="4"/>
      <c r="Z139" s="4"/>
      <c r="AA139" s="4"/>
      <c r="AB139" s="4">
        <v>0</v>
      </c>
      <c r="AC139" s="4">
        <v>0</v>
      </c>
      <c r="AD139" s="4">
        <f t="shared" si="119"/>
        <v>0</v>
      </c>
      <c r="AE139" s="4">
        <v>0</v>
      </c>
      <c r="AF139" s="4"/>
      <c r="AG139" s="4"/>
      <c r="AH139" s="4"/>
      <c r="AI139" s="4">
        <v>0</v>
      </c>
      <c r="AJ139" s="4">
        <v>0</v>
      </c>
      <c r="AK139" s="4">
        <f t="shared" si="120"/>
        <v>0</v>
      </c>
      <c r="AL139" s="4">
        <f>VLOOKUP(C139,'[1]ИП-2020-2025 рабоч '!$I$15:$BG$1560,51,0)</f>
        <v>0</v>
      </c>
      <c r="AM139" s="4"/>
      <c r="AN139" s="4"/>
      <c r="AO139" s="4"/>
      <c r="AP139" s="4">
        <v>0</v>
      </c>
      <c r="AQ139" s="4">
        <v>0</v>
      </c>
      <c r="AR139" s="4">
        <f t="shared" si="121"/>
        <v>0</v>
      </c>
      <c r="AS139" s="4">
        <f>VLOOKUP(C139,'[1]ИП-2020-2025 рабоч '!$I$15:$BO$1404,59,0)</f>
        <v>0</v>
      </c>
      <c r="AT139" s="4"/>
      <c r="AU139" s="54"/>
      <c r="AV139" s="54"/>
      <c r="AW139" s="38"/>
      <c r="AX139" s="38"/>
      <c r="AY139" s="38"/>
      <c r="AZ139" s="38"/>
      <c r="BA139" s="38"/>
      <c r="BB139" s="38"/>
      <c r="BC139" s="38"/>
      <c r="BD139" s="38"/>
    </row>
    <row r="140" spans="1:56" s="39" customFormat="1" ht="52.5" customHeight="1" x14ac:dyDescent="0.5">
      <c r="A140" s="2"/>
      <c r="B140" s="20" t="s">
        <v>396</v>
      </c>
      <c r="C140" s="23"/>
      <c r="D140" s="3"/>
      <c r="E140" s="28"/>
      <c r="F140" s="26">
        <f t="shared" ref="F140:AV140" si="141">SUM(F141:F144)</f>
        <v>64957.440000000002</v>
      </c>
      <c r="G140" s="26">
        <f t="shared" si="141"/>
        <v>3.13</v>
      </c>
      <c r="H140" s="26">
        <f t="shared" si="141"/>
        <v>1</v>
      </c>
      <c r="I140" s="26">
        <f t="shared" si="141"/>
        <v>52657.724999999999</v>
      </c>
      <c r="J140" s="26">
        <f t="shared" si="141"/>
        <v>52657.724999999999</v>
      </c>
      <c r="K140" s="26">
        <f t="shared" si="141"/>
        <v>0</v>
      </c>
      <c r="L140" s="26">
        <f t="shared" si="141"/>
        <v>0</v>
      </c>
      <c r="M140" s="26">
        <f t="shared" si="141"/>
        <v>0</v>
      </c>
      <c r="N140" s="26">
        <f t="shared" si="141"/>
        <v>0</v>
      </c>
      <c r="O140" s="26">
        <f t="shared" si="141"/>
        <v>0</v>
      </c>
      <c r="P140" s="26">
        <f t="shared" si="141"/>
        <v>9437.3799999999992</v>
      </c>
      <c r="Q140" s="26">
        <f t="shared" si="141"/>
        <v>9437.3799999999992</v>
      </c>
      <c r="R140" s="26">
        <f t="shared" si="141"/>
        <v>0</v>
      </c>
      <c r="S140" s="26">
        <f t="shared" si="141"/>
        <v>0</v>
      </c>
      <c r="T140" s="26">
        <f t="shared" si="141"/>
        <v>0</v>
      </c>
      <c r="U140" s="26">
        <f t="shared" si="141"/>
        <v>0</v>
      </c>
      <c r="V140" s="26">
        <f t="shared" si="141"/>
        <v>0</v>
      </c>
      <c r="W140" s="26">
        <f t="shared" si="141"/>
        <v>20062.89</v>
      </c>
      <c r="X140" s="26">
        <f t="shared" si="141"/>
        <v>20062.89</v>
      </c>
      <c r="Y140" s="26">
        <f t="shared" si="141"/>
        <v>0</v>
      </c>
      <c r="Z140" s="26">
        <f t="shared" si="141"/>
        <v>0</v>
      </c>
      <c r="AA140" s="26">
        <f t="shared" si="141"/>
        <v>0</v>
      </c>
      <c r="AB140" s="26">
        <f t="shared" si="141"/>
        <v>1.65</v>
      </c>
      <c r="AC140" s="26">
        <f t="shared" si="141"/>
        <v>0</v>
      </c>
      <c r="AD140" s="26">
        <f t="shared" si="141"/>
        <v>1149.28</v>
      </c>
      <c r="AE140" s="26">
        <f t="shared" si="141"/>
        <v>1149.28</v>
      </c>
      <c r="AF140" s="26">
        <f t="shared" si="141"/>
        <v>0</v>
      </c>
      <c r="AG140" s="26">
        <f t="shared" si="141"/>
        <v>0</v>
      </c>
      <c r="AH140" s="26">
        <f t="shared" si="141"/>
        <v>0</v>
      </c>
      <c r="AI140" s="26">
        <f t="shared" si="141"/>
        <v>1.48</v>
      </c>
      <c r="AJ140" s="26">
        <f t="shared" si="141"/>
        <v>1</v>
      </c>
      <c r="AK140" s="26">
        <f t="shared" si="141"/>
        <v>13326.63</v>
      </c>
      <c r="AL140" s="26">
        <f t="shared" si="141"/>
        <v>13326.63</v>
      </c>
      <c r="AM140" s="26">
        <f t="shared" si="141"/>
        <v>0</v>
      </c>
      <c r="AN140" s="26">
        <f t="shared" si="141"/>
        <v>0</v>
      </c>
      <c r="AO140" s="26">
        <f t="shared" si="141"/>
        <v>0</v>
      </c>
      <c r="AP140" s="26">
        <f t="shared" si="141"/>
        <v>0</v>
      </c>
      <c r="AQ140" s="26">
        <f t="shared" si="141"/>
        <v>0</v>
      </c>
      <c r="AR140" s="26">
        <f t="shared" si="141"/>
        <v>8681.5450000000001</v>
      </c>
      <c r="AS140" s="26">
        <f t="shared" si="141"/>
        <v>8681.5450000000001</v>
      </c>
      <c r="AT140" s="26">
        <f t="shared" si="141"/>
        <v>0</v>
      </c>
      <c r="AU140" s="26">
        <f t="shared" si="141"/>
        <v>0</v>
      </c>
      <c r="AV140" s="26">
        <f t="shared" si="141"/>
        <v>0</v>
      </c>
    </row>
    <row r="141" spans="1:56" s="39" customFormat="1" ht="66.75" x14ac:dyDescent="0.5">
      <c r="A141" s="2">
        <f t="shared" ref="A141:A144" si="142">IF(A140&gt;0,A140+1,A139+1)</f>
        <v>110</v>
      </c>
      <c r="B141" s="59" t="s">
        <v>398</v>
      </c>
      <c r="C141" s="51" t="s">
        <v>399</v>
      </c>
      <c r="D141" s="3">
        <v>2016</v>
      </c>
      <c r="E141" s="3">
        <v>2026</v>
      </c>
      <c r="F141" s="55">
        <v>17373.09</v>
      </c>
      <c r="G141" s="4">
        <f t="shared" ref="G141:G144" si="143">N141+U141+AB141+AI141+AP141</f>
        <v>0</v>
      </c>
      <c r="H141" s="4">
        <f t="shared" ref="H141:H144" si="144">O141+V141+AC141+AJ141+AQ141</f>
        <v>0</v>
      </c>
      <c r="I141" s="4">
        <f t="shared" ref="I141:I144" si="145">P141+W141+AD141+AK141+AR141</f>
        <v>8691.5450000000001</v>
      </c>
      <c r="J141" s="4">
        <f t="shared" ref="J141:J144" si="146">Q141+X141+AE141+AL141+AS141</f>
        <v>8691.5450000000001</v>
      </c>
      <c r="K141" s="4">
        <f t="shared" ref="K141:K144" si="147">R141+Y141+AF141+AM141+AT141</f>
        <v>0</v>
      </c>
      <c r="L141" s="4">
        <f t="shared" ref="L141:L144" si="148">S141+Z141+AG141+AN141+AU141</f>
        <v>0</v>
      </c>
      <c r="M141" s="4">
        <f t="shared" ref="M141:M144" si="149">T141+AA141+AH141+AO141+AV141</f>
        <v>0</v>
      </c>
      <c r="N141" s="4">
        <v>0</v>
      </c>
      <c r="O141" s="4">
        <v>0</v>
      </c>
      <c r="P141" s="4">
        <f t="shared" ref="P141:P144" si="150">Q141+R141+S141</f>
        <v>0</v>
      </c>
      <c r="Q141" s="4">
        <v>0</v>
      </c>
      <c r="R141" s="4"/>
      <c r="S141" s="4"/>
      <c r="T141" s="4"/>
      <c r="U141" s="4">
        <v>0</v>
      </c>
      <c r="V141" s="4">
        <v>0</v>
      </c>
      <c r="W141" s="4">
        <f t="shared" si="118"/>
        <v>0</v>
      </c>
      <c r="X141" s="4">
        <v>0</v>
      </c>
      <c r="Y141" s="4"/>
      <c r="Z141" s="4"/>
      <c r="AA141" s="4"/>
      <c r="AB141" s="4">
        <v>0</v>
      </c>
      <c r="AC141" s="4">
        <v>0</v>
      </c>
      <c r="AD141" s="4">
        <f t="shared" si="119"/>
        <v>0</v>
      </c>
      <c r="AE141" s="4">
        <v>0</v>
      </c>
      <c r="AF141" s="4"/>
      <c r="AG141" s="4"/>
      <c r="AH141" s="4"/>
      <c r="AI141" s="4">
        <v>0</v>
      </c>
      <c r="AJ141" s="4">
        <v>0</v>
      </c>
      <c r="AK141" s="4">
        <f t="shared" si="120"/>
        <v>10</v>
      </c>
      <c r="AL141" s="4">
        <f>VLOOKUP(C141,'[1]ИП-2020-2025 рабоч '!$I$15:$BG$1560,51,0)</f>
        <v>10</v>
      </c>
      <c r="AM141" s="4"/>
      <c r="AN141" s="4"/>
      <c r="AO141" s="4"/>
      <c r="AP141" s="4">
        <v>0</v>
      </c>
      <c r="AQ141" s="4">
        <v>0</v>
      </c>
      <c r="AR141" s="4">
        <f t="shared" si="121"/>
        <v>8681.5450000000001</v>
      </c>
      <c r="AS141" s="4">
        <f>VLOOKUP(C141,'[1]ИП-2020-2025 рабоч '!$I$15:$BO$1404,59,0)</f>
        <v>8681.5450000000001</v>
      </c>
      <c r="AT141" s="4"/>
      <c r="AU141" s="54"/>
      <c r="AV141" s="54"/>
      <c r="AW141" s="38"/>
      <c r="AX141" s="38"/>
      <c r="AY141" s="38"/>
      <c r="AZ141" s="38"/>
      <c r="BA141" s="38"/>
      <c r="BB141" s="38"/>
      <c r="BC141" s="38"/>
      <c r="BD141" s="38"/>
    </row>
    <row r="142" spans="1:56" s="39" customFormat="1" ht="132.75" x14ac:dyDescent="0.5">
      <c r="A142" s="2">
        <f t="shared" si="142"/>
        <v>111</v>
      </c>
      <c r="B142" s="59" t="s">
        <v>402</v>
      </c>
      <c r="C142" s="51" t="s">
        <v>403</v>
      </c>
      <c r="D142" s="3">
        <v>2021</v>
      </c>
      <c r="E142" s="3">
        <v>2024</v>
      </c>
      <c r="F142" s="55">
        <v>4093.71</v>
      </c>
      <c r="G142" s="4">
        <f t="shared" si="143"/>
        <v>1.48</v>
      </c>
      <c r="H142" s="4">
        <f t="shared" si="144"/>
        <v>1</v>
      </c>
      <c r="I142" s="4">
        <f t="shared" si="145"/>
        <v>4093.71</v>
      </c>
      <c r="J142" s="4">
        <f t="shared" si="146"/>
        <v>4093.71</v>
      </c>
      <c r="K142" s="4">
        <f t="shared" si="147"/>
        <v>0</v>
      </c>
      <c r="L142" s="4">
        <f t="shared" si="148"/>
        <v>0</v>
      </c>
      <c r="M142" s="4">
        <f t="shared" si="149"/>
        <v>0</v>
      </c>
      <c r="N142" s="4">
        <v>0</v>
      </c>
      <c r="O142" s="4">
        <v>0</v>
      </c>
      <c r="P142" s="4">
        <f t="shared" si="150"/>
        <v>0</v>
      </c>
      <c r="Q142" s="4">
        <v>0</v>
      </c>
      <c r="R142" s="4"/>
      <c r="S142" s="4"/>
      <c r="T142" s="4"/>
      <c r="U142" s="4">
        <v>0</v>
      </c>
      <c r="V142" s="4">
        <v>0</v>
      </c>
      <c r="W142" s="4">
        <f t="shared" si="118"/>
        <v>0</v>
      </c>
      <c r="X142" s="4">
        <v>0</v>
      </c>
      <c r="Y142" s="4"/>
      <c r="Z142" s="4"/>
      <c r="AA142" s="4"/>
      <c r="AB142" s="4">
        <v>0</v>
      </c>
      <c r="AC142" s="4">
        <v>0</v>
      </c>
      <c r="AD142" s="4">
        <f t="shared" si="119"/>
        <v>193.71</v>
      </c>
      <c r="AE142" s="4">
        <v>193.71</v>
      </c>
      <c r="AF142" s="4"/>
      <c r="AG142" s="4"/>
      <c r="AH142" s="4"/>
      <c r="AI142" s="4">
        <v>1.48</v>
      </c>
      <c r="AJ142" s="4">
        <v>1</v>
      </c>
      <c r="AK142" s="4">
        <f t="shared" si="120"/>
        <v>3900</v>
      </c>
      <c r="AL142" s="4">
        <f>VLOOKUP(C142,'[1]ИП-2020-2025 рабоч '!$I$15:$BG$1560,51,0)</f>
        <v>3900</v>
      </c>
      <c r="AM142" s="4"/>
      <c r="AN142" s="4"/>
      <c r="AO142" s="4"/>
      <c r="AP142" s="4">
        <v>0</v>
      </c>
      <c r="AQ142" s="4">
        <v>0</v>
      </c>
      <c r="AR142" s="4">
        <f t="shared" si="121"/>
        <v>0</v>
      </c>
      <c r="AS142" s="4">
        <f>VLOOKUP(C142,'[1]ИП-2020-2025 рабоч '!$I$15:$BO$1404,59,0)</f>
        <v>0</v>
      </c>
      <c r="AT142" s="4"/>
      <c r="AU142" s="54"/>
      <c r="AV142" s="54"/>
      <c r="AW142" s="38"/>
      <c r="AX142" s="38"/>
      <c r="AY142" s="38"/>
      <c r="AZ142" s="38"/>
      <c r="BA142" s="38"/>
      <c r="BB142" s="38"/>
      <c r="BC142" s="38"/>
      <c r="BD142" s="38"/>
    </row>
    <row r="143" spans="1:56" s="39" customFormat="1" ht="99.75" x14ac:dyDescent="0.5">
      <c r="A143" s="2">
        <f t="shared" si="142"/>
        <v>112</v>
      </c>
      <c r="B143" s="59" t="s">
        <v>406</v>
      </c>
      <c r="C143" s="51" t="s">
        <v>407</v>
      </c>
      <c r="D143" s="3">
        <v>2018</v>
      </c>
      <c r="E143" s="3">
        <v>2023</v>
      </c>
      <c r="F143" s="55">
        <v>10372.200000000001</v>
      </c>
      <c r="G143" s="4">
        <f t="shared" si="143"/>
        <v>1.65</v>
      </c>
      <c r="H143" s="4">
        <f t="shared" si="144"/>
        <v>0</v>
      </c>
      <c r="I143" s="4">
        <f t="shared" si="145"/>
        <v>10372.199999999999</v>
      </c>
      <c r="J143" s="4">
        <f t="shared" si="146"/>
        <v>10372.199999999999</v>
      </c>
      <c r="K143" s="4">
        <f t="shared" si="147"/>
        <v>0</v>
      </c>
      <c r="L143" s="4">
        <f t="shared" si="148"/>
        <v>0</v>
      </c>
      <c r="M143" s="4">
        <f t="shared" si="149"/>
        <v>0</v>
      </c>
      <c r="N143" s="4">
        <v>0</v>
      </c>
      <c r="O143" s="4">
        <v>0</v>
      </c>
      <c r="P143" s="4">
        <f t="shared" si="150"/>
        <v>0</v>
      </c>
      <c r="Q143" s="4">
        <v>0</v>
      </c>
      <c r="R143" s="4"/>
      <c r="S143" s="4"/>
      <c r="T143" s="4"/>
      <c r="U143" s="4">
        <v>0</v>
      </c>
      <c r="V143" s="4">
        <v>0</v>
      </c>
      <c r="W143" s="4">
        <f t="shared" si="118"/>
        <v>0</v>
      </c>
      <c r="X143" s="4">
        <v>0</v>
      </c>
      <c r="Y143" s="4"/>
      <c r="Z143" s="4"/>
      <c r="AA143" s="4"/>
      <c r="AB143" s="4">
        <v>1.65</v>
      </c>
      <c r="AC143" s="4">
        <v>0</v>
      </c>
      <c r="AD143" s="4">
        <f t="shared" si="119"/>
        <v>955.57</v>
      </c>
      <c r="AE143" s="4">
        <v>955.57</v>
      </c>
      <c r="AF143" s="4"/>
      <c r="AG143" s="4"/>
      <c r="AH143" s="4"/>
      <c r="AI143" s="4">
        <v>0</v>
      </c>
      <c r="AJ143" s="4">
        <v>0</v>
      </c>
      <c r="AK143" s="4">
        <f t="shared" si="120"/>
        <v>9416.6299999999992</v>
      </c>
      <c r="AL143" s="4">
        <f>VLOOKUP(C143,'[1]ИП-2020-2025 рабоч '!$I$15:$BG$1560,51,0)</f>
        <v>9416.6299999999992</v>
      </c>
      <c r="AM143" s="4"/>
      <c r="AN143" s="4"/>
      <c r="AO143" s="4"/>
      <c r="AP143" s="4">
        <v>0</v>
      </c>
      <c r="AQ143" s="4">
        <v>0</v>
      </c>
      <c r="AR143" s="4">
        <f t="shared" si="121"/>
        <v>0</v>
      </c>
      <c r="AS143" s="4">
        <f>VLOOKUP(C143,'[1]ИП-2020-2025 рабоч '!$I$15:$BO$1404,59,0)</f>
        <v>0</v>
      </c>
      <c r="AT143" s="4"/>
      <c r="AU143" s="54"/>
      <c r="AV143" s="54"/>
      <c r="AW143" s="38"/>
      <c r="AX143" s="38"/>
      <c r="AY143" s="38"/>
      <c r="AZ143" s="38"/>
      <c r="BA143" s="38"/>
      <c r="BB143" s="38"/>
      <c r="BC143" s="38"/>
      <c r="BD143" s="38"/>
    </row>
    <row r="144" spans="1:56" s="39" customFormat="1" ht="66.75" x14ac:dyDescent="0.5">
      <c r="A144" s="2">
        <f t="shared" si="142"/>
        <v>113</v>
      </c>
      <c r="B144" s="59" t="s">
        <v>409</v>
      </c>
      <c r="C144" s="51" t="s">
        <v>410</v>
      </c>
      <c r="D144" s="3">
        <v>2020</v>
      </c>
      <c r="E144" s="3">
        <v>2021</v>
      </c>
      <c r="F144" s="55">
        <v>33118.44</v>
      </c>
      <c r="G144" s="4">
        <f t="shared" si="143"/>
        <v>0</v>
      </c>
      <c r="H144" s="4">
        <f t="shared" si="144"/>
        <v>0</v>
      </c>
      <c r="I144" s="4">
        <f t="shared" si="145"/>
        <v>29500.269999999997</v>
      </c>
      <c r="J144" s="4">
        <f t="shared" si="146"/>
        <v>29500.269999999997</v>
      </c>
      <c r="K144" s="4">
        <f t="shared" si="147"/>
        <v>0</v>
      </c>
      <c r="L144" s="4">
        <f t="shared" si="148"/>
        <v>0</v>
      </c>
      <c r="M144" s="4">
        <f t="shared" si="149"/>
        <v>0</v>
      </c>
      <c r="N144" s="4">
        <v>0</v>
      </c>
      <c r="O144" s="4">
        <v>0</v>
      </c>
      <c r="P144" s="4">
        <f t="shared" si="150"/>
        <v>9437.3799999999992</v>
      </c>
      <c r="Q144" s="4">
        <v>9437.3799999999992</v>
      </c>
      <c r="R144" s="4"/>
      <c r="S144" s="4"/>
      <c r="T144" s="4"/>
      <c r="U144" s="4">
        <v>0</v>
      </c>
      <c r="V144" s="4">
        <v>0</v>
      </c>
      <c r="W144" s="4">
        <f t="shared" si="118"/>
        <v>20062.89</v>
      </c>
      <c r="X144" s="4">
        <v>20062.89</v>
      </c>
      <c r="Y144" s="4"/>
      <c r="Z144" s="4"/>
      <c r="AA144" s="4"/>
      <c r="AB144" s="4">
        <v>0</v>
      </c>
      <c r="AC144" s="4">
        <v>0</v>
      </c>
      <c r="AD144" s="4">
        <f t="shared" si="119"/>
        <v>0</v>
      </c>
      <c r="AE144" s="4">
        <v>0</v>
      </c>
      <c r="AF144" s="4"/>
      <c r="AG144" s="4"/>
      <c r="AH144" s="4"/>
      <c r="AI144" s="4">
        <v>0</v>
      </c>
      <c r="AJ144" s="4">
        <v>0</v>
      </c>
      <c r="AK144" s="4">
        <f t="shared" si="120"/>
        <v>0</v>
      </c>
      <c r="AL144" s="4">
        <f>VLOOKUP(C144,'[1]ИП-2020-2025 рабоч '!$I$15:$BG$1560,51,0)</f>
        <v>0</v>
      </c>
      <c r="AM144" s="4"/>
      <c r="AN144" s="4"/>
      <c r="AO144" s="4"/>
      <c r="AP144" s="4">
        <v>0</v>
      </c>
      <c r="AQ144" s="4">
        <v>0</v>
      </c>
      <c r="AR144" s="4">
        <f t="shared" si="121"/>
        <v>0</v>
      </c>
      <c r="AS144" s="4">
        <f>VLOOKUP(C144,'[1]ИП-2020-2025 рабоч '!$I$15:$BO$1404,59,0)</f>
        <v>0</v>
      </c>
      <c r="AT144" s="4"/>
      <c r="AU144" s="54"/>
      <c r="AV144" s="54"/>
      <c r="AW144" s="38"/>
      <c r="AX144" s="38"/>
      <c r="AY144" s="38"/>
      <c r="AZ144" s="38"/>
      <c r="BA144" s="38"/>
      <c r="BB144" s="38"/>
      <c r="BC144" s="38"/>
      <c r="BD144" s="38"/>
    </row>
    <row r="145" spans="1:56" s="39" customFormat="1" ht="33.75" x14ac:dyDescent="0.5">
      <c r="A145" s="2"/>
      <c r="B145" s="61" t="s">
        <v>414</v>
      </c>
      <c r="C145" s="23"/>
      <c r="D145" s="3"/>
      <c r="E145" s="28"/>
      <c r="F145" s="21">
        <f t="shared" ref="F145:AV145" si="151">SUM(F146:F149)</f>
        <v>25584.43</v>
      </c>
      <c r="G145" s="21">
        <f t="shared" si="151"/>
        <v>1.5</v>
      </c>
      <c r="H145" s="21">
        <f t="shared" si="151"/>
        <v>1</v>
      </c>
      <c r="I145" s="21">
        <f t="shared" si="151"/>
        <v>13673.58</v>
      </c>
      <c r="J145" s="21">
        <f t="shared" si="151"/>
        <v>13673.58</v>
      </c>
      <c r="K145" s="21">
        <f t="shared" si="151"/>
        <v>0</v>
      </c>
      <c r="L145" s="21">
        <f t="shared" si="151"/>
        <v>0</v>
      </c>
      <c r="M145" s="21">
        <f t="shared" si="151"/>
        <v>0</v>
      </c>
      <c r="N145" s="21">
        <f t="shared" si="151"/>
        <v>0</v>
      </c>
      <c r="O145" s="21">
        <f t="shared" si="151"/>
        <v>0</v>
      </c>
      <c r="P145" s="21">
        <f t="shared" si="151"/>
        <v>5800</v>
      </c>
      <c r="Q145" s="21">
        <f t="shared" si="151"/>
        <v>5800</v>
      </c>
      <c r="R145" s="21">
        <f t="shared" si="151"/>
        <v>0</v>
      </c>
      <c r="S145" s="21">
        <f t="shared" si="151"/>
        <v>0</v>
      </c>
      <c r="T145" s="21">
        <f t="shared" si="151"/>
        <v>0</v>
      </c>
      <c r="U145" s="21">
        <f t="shared" si="151"/>
        <v>0</v>
      </c>
      <c r="V145" s="21">
        <f t="shared" si="151"/>
        <v>0</v>
      </c>
      <c r="W145" s="21">
        <f t="shared" si="151"/>
        <v>2576.1799999999998</v>
      </c>
      <c r="X145" s="21">
        <f t="shared" si="151"/>
        <v>2576.1799999999998</v>
      </c>
      <c r="Y145" s="21">
        <f t="shared" si="151"/>
        <v>0</v>
      </c>
      <c r="Z145" s="21">
        <f t="shared" si="151"/>
        <v>0</v>
      </c>
      <c r="AA145" s="21">
        <f t="shared" si="151"/>
        <v>0</v>
      </c>
      <c r="AB145" s="21">
        <f t="shared" si="151"/>
        <v>0</v>
      </c>
      <c r="AC145" s="21">
        <f t="shared" si="151"/>
        <v>0</v>
      </c>
      <c r="AD145" s="21">
        <f t="shared" si="151"/>
        <v>1901.1399999999999</v>
      </c>
      <c r="AE145" s="21">
        <f t="shared" si="151"/>
        <v>1901.1399999999999</v>
      </c>
      <c r="AF145" s="21">
        <f t="shared" si="151"/>
        <v>0</v>
      </c>
      <c r="AG145" s="21">
        <f t="shared" si="151"/>
        <v>0</v>
      </c>
      <c r="AH145" s="21">
        <f t="shared" si="151"/>
        <v>0</v>
      </c>
      <c r="AI145" s="21">
        <f t="shared" si="151"/>
        <v>1.5</v>
      </c>
      <c r="AJ145" s="21">
        <f t="shared" si="151"/>
        <v>1</v>
      </c>
      <c r="AK145" s="21">
        <f t="shared" si="151"/>
        <v>3396.26</v>
      </c>
      <c r="AL145" s="21">
        <f t="shared" si="151"/>
        <v>3396.26</v>
      </c>
      <c r="AM145" s="21">
        <f t="shared" si="151"/>
        <v>0</v>
      </c>
      <c r="AN145" s="21">
        <f t="shared" si="151"/>
        <v>0</v>
      </c>
      <c r="AO145" s="21">
        <f t="shared" si="151"/>
        <v>0</v>
      </c>
      <c r="AP145" s="21">
        <f t="shared" si="151"/>
        <v>0</v>
      </c>
      <c r="AQ145" s="21">
        <f t="shared" si="151"/>
        <v>0</v>
      </c>
      <c r="AR145" s="21">
        <f t="shared" si="151"/>
        <v>0</v>
      </c>
      <c r="AS145" s="21">
        <f t="shared" si="151"/>
        <v>0</v>
      </c>
      <c r="AT145" s="21">
        <f t="shared" si="151"/>
        <v>0</v>
      </c>
      <c r="AU145" s="21">
        <f t="shared" si="151"/>
        <v>0</v>
      </c>
      <c r="AV145" s="21">
        <f t="shared" si="151"/>
        <v>0</v>
      </c>
    </row>
    <row r="146" spans="1:56" s="39" customFormat="1" ht="71.25" customHeight="1" x14ac:dyDescent="0.5">
      <c r="A146" s="2">
        <f t="shared" ref="A146:A149" si="152">IF(A145&gt;0,A145+1,A144+1)</f>
        <v>114</v>
      </c>
      <c r="B146" s="59" t="s">
        <v>415</v>
      </c>
      <c r="C146" s="51" t="s">
        <v>416</v>
      </c>
      <c r="D146" s="3">
        <v>2018</v>
      </c>
      <c r="E146" s="3">
        <v>2023</v>
      </c>
      <c r="F146" s="55">
        <v>1148.48</v>
      </c>
      <c r="G146" s="4">
        <f t="shared" ref="G146:G149" si="153">N146+U146+AB146+AI146+AP146</f>
        <v>0</v>
      </c>
      <c r="H146" s="4">
        <f t="shared" ref="H146:H149" si="154">O146+V146+AC146+AJ146+AQ146</f>
        <v>0</v>
      </c>
      <c r="I146" s="4">
        <f t="shared" ref="I146:I149" si="155">P146+W146+AD146+AK146+AR146</f>
        <v>1148.48</v>
      </c>
      <c r="J146" s="4">
        <f t="shared" ref="J146:J149" si="156">Q146+X146+AE146+AL146+AS146</f>
        <v>1148.48</v>
      </c>
      <c r="K146" s="4">
        <f t="shared" ref="K146:K149" si="157">R146+Y146+AF146+AM146+AT146</f>
        <v>0</v>
      </c>
      <c r="L146" s="4">
        <f t="shared" ref="L146:L149" si="158">S146+Z146+AG146+AN146+AU146</f>
        <v>0</v>
      </c>
      <c r="M146" s="4">
        <f t="shared" ref="M146:M149" si="159">T146+AA146+AH146+AO146+AV146</f>
        <v>0</v>
      </c>
      <c r="N146" s="4">
        <v>0</v>
      </c>
      <c r="O146" s="4">
        <v>0</v>
      </c>
      <c r="P146" s="4">
        <f t="shared" ref="P146:P149" si="160">Q146+R146+S146</f>
        <v>0</v>
      </c>
      <c r="Q146" s="4">
        <v>0</v>
      </c>
      <c r="R146" s="4"/>
      <c r="S146" s="4"/>
      <c r="T146" s="4"/>
      <c r="U146" s="4">
        <v>0</v>
      </c>
      <c r="V146" s="4">
        <v>0</v>
      </c>
      <c r="W146" s="4">
        <f t="shared" si="118"/>
        <v>0</v>
      </c>
      <c r="X146" s="4">
        <v>0</v>
      </c>
      <c r="Y146" s="4"/>
      <c r="Z146" s="4"/>
      <c r="AA146" s="4"/>
      <c r="AB146" s="4">
        <v>0</v>
      </c>
      <c r="AC146" s="4">
        <v>0</v>
      </c>
      <c r="AD146" s="4">
        <f t="shared" si="119"/>
        <v>1148.48</v>
      </c>
      <c r="AE146" s="4">
        <v>1148.48</v>
      </c>
      <c r="AF146" s="4"/>
      <c r="AG146" s="4"/>
      <c r="AH146" s="4"/>
      <c r="AI146" s="4">
        <v>0</v>
      </c>
      <c r="AJ146" s="4">
        <v>0</v>
      </c>
      <c r="AK146" s="4">
        <f t="shared" si="120"/>
        <v>0</v>
      </c>
      <c r="AL146" s="4">
        <f>VLOOKUP(C146,'[1]ИП-2020-2025 рабоч '!$I$15:$BG$1560,51,0)</f>
        <v>0</v>
      </c>
      <c r="AM146" s="4"/>
      <c r="AN146" s="4"/>
      <c r="AO146" s="4"/>
      <c r="AP146" s="4">
        <v>0</v>
      </c>
      <c r="AQ146" s="4">
        <v>0</v>
      </c>
      <c r="AR146" s="4">
        <f t="shared" si="121"/>
        <v>0</v>
      </c>
      <c r="AS146" s="4">
        <f>VLOOKUP(C146,'[1]ИП-2020-2025 рабоч '!$I$15:$BO$1404,59,0)</f>
        <v>0</v>
      </c>
      <c r="AT146" s="4"/>
      <c r="AU146" s="54"/>
      <c r="AV146" s="54"/>
      <c r="AW146" s="38"/>
      <c r="AX146" s="38"/>
      <c r="AY146" s="38"/>
      <c r="AZ146" s="38"/>
      <c r="BA146" s="38"/>
      <c r="BB146" s="38"/>
      <c r="BC146" s="38"/>
      <c r="BD146" s="38"/>
    </row>
    <row r="147" spans="1:56" s="39" customFormat="1" ht="99.75" x14ac:dyDescent="0.5">
      <c r="A147" s="2">
        <f t="shared" si="152"/>
        <v>115</v>
      </c>
      <c r="B147" s="59" t="s">
        <v>417</v>
      </c>
      <c r="C147" s="51" t="s">
        <v>418</v>
      </c>
      <c r="D147" s="3">
        <v>2022</v>
      </c>
      <c r="E147" s="3">
        <v>2024</v>
      </c>
      <c r="F147" s="55">
        <v>4148.9799999999996</v>
      </c>
      <c r="G147" s="4">
        <f t="shared" si="153"/>
        <v>1.5</v>
      </c>
      <c r="H147" s="4">
        <f t="shared" si="154"/>
        <v>1</v>
      </c>
      <c r="I147" s="4">
        <f t="shared" si="155"/>
        <v>4148.92</v>
      </c>
      <c r="J147" s="4">
        <f t="shared" si="156"/>
        <v>4148.92</v>
      </c>
      <c r="K147" s="4">
        <f t="shared" si="157"/>
        <v>0</v>
      </c>
      <c r="L147" s="4">
        <f t="shared" si="158"/>
        <v>0</v>
      </c>
      <c r="M147" s="4">
        <f t="shared" si="159"/>
        <v>0</v>
      </c>
      <c r="N147" s="4">
        <v>0</v>
      </c>
      <c r="O147" s="4">
        <v>0</v>
      </c>
      <c r="P147" s="4">
        <f t="shared" si="160"/>
        <v>0</v>
      </c>
      <c r="Q147" s="4">
        <v>0</v>
      </c>
      <c r="R147" s="4"/>
      <c r="S147" s="4"/>
      <c r="T147" s="4"/>
      <c r="U147" s="4">
        <v>0</v>
      </c>
      <c r="V147" s="4">
        <v>0</v>
      </c>
      <c r="W147" s="4">
        <f t="shared" si="118"/>
        <v>0</v>
      </c>
      <c r="X147" s="4">
        <v>0</v>
      </c>
      <c r="Y147" s="4"/>
      <c r="Z147" s="4"/>
      <c r="AA147" s="4"/>
      <c r="AB147" s="4">
        <v>0</v>
      </c>
      <c r="AC147" s="4">
        <v>0</v>
      </c>
      <c r="AD147" s="4">
        <f t="shared" si="119"/>
        <v>752.66</v>
      </c>
      <c r="AE147" s="4">
        <v>752.66</v>
      </c>
      <c r="AF147" s="4"/>
      <c r="AG147" s="4"/>
      <c r="AH147" s="4"/>
      <c r="AI147" s="4">
        <v>1.5</v>
      </c>
      <c r="AJ147" s="4">
        <v>1</v>
      </c>
      <c r="AK147" s="4">
        <f t="shared" si="120"/>
        <v>3396.26</v>
      </c>
      <c r="AL147" s="4">
        <f>VLOOKUP(C147,'[1]ИП-2020-2025 рабоч '!$I$15:$BG$1560,51,0)</f>
        <v>3396.26</v>
      </c>
      <c r="AM147" s="4"/>
      <c r="AN147" s="4"/>
      <c r="AO147" s="4"/>
      <c r="AP147" s="4">
        <v>0</v>
      </c>
      <c r="AQ147" s="4">
        <v>0</v>
      </c>
      <c r="AR147" s="4">
        <f t="shared" si="121"/>
        <v>0</v>
      </c>
      <c r="AS147" s="4">
        <f>VLOOKUP(C147,'[1]ИП-2020-2025 рабоч '!$I$15:$BO$1404,59,0)</f>
        <v>0</v>
      </c>
      <c r="AT147" s="4"/>
      <c r="AU147" s="54"/>
      <c r="AV147" s="54"/>
      <c r="AW147" s="38"/>
      <c r="AX147" s="38"/>
      <c r="AY147" s="38"/>
      <c r="AZ147" s="38"/>
      <c r="BA147" s="38"/>
      <c r="BB147" s="38"/>
      <c r="BC147" s="38"/>
      <c r="BD147" s="38"/>
    </row>
    <row r="148" spans="1:56" s="39" customFormat="1" ht="66.75" x14ac:dyDescent="0.5">
      <c r="A148" s="2">
        <f t="shared" si="152"/>
        <v>116</v>
      </c>
      <c r="B148" s="59" t="s">
        <v>419</v>
      </c>
      <c r="C148" s="51" t="s">
        <v>420</v>
      </c>
      <c r="D148" s="3">
        <v>2019</v>
      </c>
      <c r="E148" s="3">
        <v>2022</v>
      </c>
      <c r="F148" s="55">
        <v>2676.18</v>
      </c>
      <c r="G148" s="4">
        <f t="shared" si="153"/>
        <v>0</v>
      </c>
      <c r="H148" s="4">
        <f t="shared" si="154"/>
        <v>0</v>
      </c>
      <c r="I148" s="4">
        <f t="shared" si="155"/>
        <v>2576.1799999999998</v>
      </c>
      <c r="J148" s="4">
        <f t="shared" si="156"/>
        <v>2576.1799999999998</v>
      </c>
      <c r="K148" s="4">
        <f t="shared" si="157"/>
        <v>0</v>
      </c>
      <c r="L148" s="4">
        <f t="shared" si="158"/>
        <v>0</v>
      </c>
      <c r="M148" s="4">
        <f t="shared" si="159"/>
        <v>0</v>
      </c>
      <c r="N148" s="4">
        <v>0</v>
      </c>
      <c r="O148" s="4">
        <v>0</v>
      </c>
      <c r="P148" s="4">
        <f t="shared" si="160"/>
        <v>0</v>
      </c>
      <c r="Q148" s="4">
        <v>0</v>
      </c>
      <c r="R148" s="4"/>
      <c r="S148" s="4"/>
      <c r="T148" s="4"/>
      <c r="U148" s="4">
        <v>0</v>
      </c>
      <c r="V148" s="4">
        <v>0</v>
      </c>
      <c r="W148" s="4">
        <f t="shared" ref="W148:W185" si="161">X148+Y148+Z148</f>
        <v>2576.1799999999998</v>
      </c>
      <c r="X148" s="4">
        <v>2576.1799999999998</v>
      </c>
      <c r="Y148" s="4"/>
      <c r="Z148" s="4"/>
      <c r="AA148" s="4"/>
      <c r="AB148" s="4">
        <v>0</v>
      </c>
      <c r="AC148" s="4">
        <v>0</v>
      </c>
      <c r="AD148" s="4">
        <f t="shared" ref="AD148:AD185" si="162">AE148+AF148+AG148</f>
        <v>0</v>
      </c>
      <c r="AE148" s="4">
        <v>0</v>
      </c>
      <c r="AF148" s="4"/>
      <c r="AG148" s="4"/>
      <c r="AH148" s="4"/>
      <c r="AI148" s="4">
        <v>0</v>
      </c>
      <c r="AJ148" s="4">
        <v>0</v>
      </c>
      <c r="AK148" s="4">
        <f t="shared" ref="AK148:AK185" si="163">AL148+AM148+AN148</f>
        <v>0</v>
      </c>
      <c r="AL148" s="4">
        <f>VLOOKUP(C148,'[1]ИП-2020-2025 рабоч '!$I$15:$BG$1560,51,0)</f>
        <v>0</v>
      </c>
      <c r="AM148" s="4"/>
      <c r="AN148" s="4"/>
      <c r="AO148" s="4"/>
      <c r="AP148" s="4">
        <v>0</v>
      </c>
      <c r="AQ148" s="4">
        <v>0</v>
      </c>
      <c r="AR148" s="4">
        <f t="shared" ref="AR148:AR185" si="164">AS148+AT148+AU148</f>
        <v>0</v>
      </c>
      <c r="AS148" s="4">
        <f>VLOOKUP(C148,'[1]ИП-2020-2025 рабоч '!$I$15:$BO$1404,59,0)</f>
        <v>0</v>
      </c>
      <c r="AT148" s="4"/>
      <c r="AU148" s="54"/>
      <c r="AV148" s="54"/>
      <c r="AW148" s="38"/>
      <c r="AX148" s="38"/>
      <c r="AY148" s="38"/>
      <c r="AZ148" s="38"/>
      <c r="BA148" s="38"/>
      <c r="BB148" s="38"/>
      <c r="BC148" s="38"/>
      <c r="BD148" s="38"/>
    </row>
    <row r="149" spans="1:56" s="39" customFormat="1" ht="99.75" x14ac:dyDescent="0.5">
      <c r="A149" s="2">
        <f t="shared" si="152"/>
        <v>117</v>
      </c>
      <c r="B149" s="59" t="s">
        <v>421</v>
      </c>
      <c r="C149" s="51" t="s">
        <v>422</v>
      </c>
      <c r="D149" s="3">
        <v>2015</v>
      </c>
      <c r="E149" s="3">
        <v>2020</v>
      </c>
      <c r="F149" s="55">
        <v>17610.79</v>
      </c>
      <c r="G149" s="4">
        <f t="shared" si="153"/>
        <v>0</v>
      </c>
      <c r="H149" s="4">
        <f t="shared" si="154"/>
        <v>0</v>
      </c>
      <c r="I149" s="4">
        <f t="shared" si="155"/>
        <v>5800</v>
      </c>
      <c r="J149" s="4">
        <f t="shared" si="156"/>
        <v>5800</v>
      </c>
      <c r="K149" s="4">
        <f t="shared" si="157"/>
        <v>0</v>
      </c>
      <c r="L149" s="4">
        <f t="shared" si="158"/>
        <v>0</v>
      </c>
      <c r="M149" s="4">
        <f t="shared" si="159"/>
        <v>0</v>
      </c>
      <c r="N149" s="4">
        <v>0</v>
      </c>
      <c r="O149" s="4">
        <v>0</v>
      </c>
      <c r="P149" s="4">
        <f t="shared" si="160"/>
        <v>5800</v>
      </c>
      <c r="Q149" s="4">
        <v>5800</v>
      </c>
      <c r="R149" s="4"/>
      <c r="S149" s="4"/>
      <c r="T149" s="4"/>
      <c r="U149" s="4">
        <v>0</v>
      </c>
      <c r="V149" s="4">
        <v>0</v>
      </c>
      <c r="W149" s="4">
        <f t="shared" si="161"/>
        <v>0</v>
      </c>
      <c r="X149" s="4">
        <v>0</v>
      </c>
      <c r="Y149" s="4"/>
      <c r="Z149" s="4"/>
      <c r="AA149" s="4"/>
      <c r="AB149" s="4">
        <v>0</v>
      </c>
      <c r="AC149" s="4">
        <v>0</v>
      </c>
      <c r="AD149" s="4">
        <f t="shared" si="162"/>
        <v>0</v>
      </c>
      <c r="AE149" s="4">
        <v>0</v>
      </c>
      <c r="AF149" s="4"/>
      <c r="AG149" s="4"/>
      <c r="AH149" s="4"/>
      <c r="AI149" s="4">
        <v>0</v>
      </c>
      <c r="AJ149" s="4">
        <v>0</v>
      </c>
      <c r="AK149" s="4">
        <f t="shared" si="163"/>
        <v>0</v>
      </c>
      <c r="AL149" s="4">
        <f>VLOOKUP(C149,'[1]ИП-2020-2025 рабоч '!$I$15:$BG$1560,51,0)</f>
        <v>0</v>
      </c>
      <c r="AM149" s="4"/>
      <c r="AN149" s="4"/>
      <c r="AO149" s="4"/>
      <c r="AP149" s="4">
        <v>0</v>
      </c>
      <c r="AQ149" s="4">
        <v>0</v>
      </c>
      <c r="AR149" s="4">
        <f t="shared" si="164"/>
        <v>0</v>
      </c>
      <c r="AS149" s="4">
        <f>VLOOKUP(C149,'[1]ИП-2020-2025 рабоч '!$I$15:$BO$1404,59,0)</f>
        <v>0</v>
      </c>
      <c r="AT149" s="4"/>
      <c r="AU149" s="54"/>
      <c r="AV149" s="54"/>
      <c r="AW149" s="38"/>
      <c r="AX149" s="38"/>
      <c r="AY149" s="38"/>
      <c r="AZ149" s="38"/>
      <c r="BA149" s="38"/>
      <c r="BB149" s="38"/>
      <c r="BC149" s="38"/>
      <c r="BD149" s="38"/>
    </row>
    <row r="150" spans="1:56" s="39" customFormat="1" ht="43.5" customHeight="1" x14ac:dyDescent="0.5">
      <c r="A150" s="2"/>
      <c r="B150" s="20" t="s">
        <v>429</v>
      </c>
      <c r="C150" s="23"/>
      <c r="D150" s="3"/>
      <c r="E150" s="28"/>
      <c r="F150" s="26">
        <f t="shared" ref="F150:AV150" si="165">SUM(F151:F153)</f>
        <v>17308.93</v>
      </c>
      <c r="G150" s="26">
        <f t="shared" si="165"/>
        <v>2.06</v>
      </c>
      <c r="H150" s="26">
        <f t="shared" si="165"/>
        <v>1</v>
      </c>
      <c r="I150" s="26">
        <f t="shared" si="165"/>
        <v>11506.565000000001</v>
      </c>
      <c r="J150" s="26">
        <f t="shared" si="165"/>
        <v>11506.565000000001</v>
      </c>
      <c r="K150" s="26">
        <f t="shared" si="165"/>
        <v>0</v>
      </c>
      <c r="L150" s="26">
        <f t="shared" si="165"/>
        <v>0</v>
      </c>
      <c r="M150" s="26">
        <f t="shared" si="165"/>
        <v>0</v>
      </c>
      <c r="N150" s="26">
        <f t="shared" si="165"/>
        <v>0</v>
      </c>
      <c r="O150" s="26">
        <f t="shared" si="165"/>
        <v>0</v>
      </c>
      <c r="P150" s="26">
        <f t="shared" si="165"/>
        <v>0</v>
      </c>
      <c r="Q150" s="26">
        <f t="shared" si="165"/>
        <v>0</v>
      </c>
      <c r="R150" s="26">
        <f t="shared" si="165"/>
        <v>0</v>
      </c>
      <c r="S150" s="26">
        <f t="shared" si="165"/>
        <v>0</v>
      </c>
      <c r="T150" s="26">
        <f t="shared" si="165"/>
        <v>0</v>
      </c>
      <c r="U150" s="26">
        <f t="shared" si="165"/>
        <v>0</v>
      </c>
      <c r="V150" s="26">
        <f t="shared" si="165"/>
        <v>0</v>
      </c>
      <c r="W150" s="26">
        <f t="shared" si="165"/>
        <v>0</v>
      </c>
      <c r="X150" s="26">
        <f t="shared" si="165"/>
        <v>0</v>
      </c>
      <c r="Y150" s="26">
        <f t="shared" si="165"/>
        <v>0</v>
      </c>
      <c r="Z150" s="26">
        <f t="shared" si="165"/>
        <v>0</v>
      </c>
      <c r="AA150" s="26">
        <f t="shared" si="165"/>
        <v>0</v>
      </c>
      <c r="AB150" s="26">
        <f t="shared" si="165"/>
        <v>0</v>
      </c>
      <c r="AC150" s="26">
        <f t="shared" si="165"/>
        <v>0</v>
      </c>
      <c r="AD150" s="26">
        <f t="shared" si="165"/>
        <v>1018.77</v>
      </c>
      <c r="AE150" s="26">
        <f t="shared" si="165"/>
        <v>1018.77</v>
      </c>
      <c r="AF150" s="26">
        <f t="shared" si="165"/>
        <v>0</v>
      </c>
      <c r="AG150" s="26">
        <f t="shared" si="165"/>
        <v>0</v>
      </c>
      <c r="AH150" s="26">
        <f t="shared" si="165"/>
        <v>0</v>
      </c>
      <c r="AI150" s="26">
        <f t="shared" si="165"/>
        <v>2.06</v>
      </c>
      <c r="AJ150" s="26">
        <f t="shared" si="165"/>
        <v>1</v>
      </c>
      <c r="AK150" s="26">
        <f t="shared" si="165"/>
        <v>4685.43</v>
      </c>
      <c r="AL150" s="26">
        <f t="shared" si="165"/>
        <v>4685.43</v>
      </c>
      <c r="AM150" s="26">
        <f t="shared" si="165"/>
        <v>0</v>
      </c>
      <c r="AN150" s="26">
        <f t="shared" si="165"/>
        <v>0</v>
      </c>
      <c r="AO150" s="26">
        <f t="shared" si="165"/>
        <v>0</v>
      </c>
      <c r="AP150" s="26">
        <f t="shared" si="165"/>
        <v>0</v>
      </c>
      <c r="AQ150" s="26">
        <f t="shared" si="165"/>
        <v>0</v>
      </c>
      <c r="AR150" s="26">
        <f t="shared" si="165"/>
        <v>5802.3649999999998</v>
      </c>
      <c r="AS150" s="26">
        <f t="shared" si="165"/>
        <v>5802.3649999999998</v>
      </c>
      <c r="AT150" s="26">
        <f t="shared" si="165"/>
        <v>0</v>
      </c>
      <c r="AU150" s="26">
        <f t="shared" si="165"/>
        <v>0</v>
      </c>
      <c r="AV150" s="26">
        <f t="shared" si="165"/>
        <v>0</v>
      </c>
    </row>
    <row r="151" spans="1:56" s="39" customFormat="1" ht="165.75" x14ac:dyDescent="0.5">
      <c r="A151" s="2">
        <f t="shared" ref="A151:A153" si="166">IF(A150&gt;0,A150+1,A149+1)</f>
        <v>118</v>
      </c>
      <c r="B151" s="59" t="s">
        <v>431</v>
      </c>
      <c r="C151" s="51" t="s">
        <v>432</v>
      </c>
      <c r="D151" s="3">
        <v>2016</v>
      </c>
      <c r="E151" s="3">
        <v>2026</v>
      </c>
      <c r="F151" s="55">
        <v>11614.73</v>
      </c>
      <c r="G151" s="4">
        <f t="shared" ref="G151:G153" si="167">N151+U151+AB151+AI151+AP151</f>
        <v>0</v>
      </c>
      <c r="H151" s="4">
        <f t="shared" ref="H151:H153" si="168">O151+V151+AC151+AJ151+AQ151</f>
        <v>0</v>
      </c>
      <c r="I151" s="4">
        <f t="shared" ref="I151:I153" si="169">P151+W151+AD151+AK151+AR151</f>
        <v>5812.3649999999998</v>
      </c>
      <c r="J151" s="4">
        <f t="shared" ref="J151:J153" si="170">Q151+X151+AE151+AL151+AS151</f>
        <v>5812.3649999999998</v>
      </c>
      <c r="K151" s="4">
        <f t="shared" ref="K151:K153" si="171">R151+Y151+AF151+AM151+AT151</f>
        <v>0</v>
      </c>
      <c r="L151" s="4">
        <f t="shared" ref="L151:L153" si="172">S151+Z151+AG151+AN151+AU151</f>
        <v>0</v>
      </c>
      <c r="M151" s="4">
        <f t="shared" ref="M151:M153" si="173">T151+AA151+AH151+AO151+AV151</f>
        <v>0</v>
      </c>
      <c r="N151" s="4">
        <v>0</v>
      </c>
      <c r="O151" s="4">
        <v>0</v>
      </c>
      <c r="P151" s="4">
        <f t="shared" ref="P151:P153" si="174">Q151+R151+S151</f>
        <v>0</v>
      </c>
      <c r="Q151" s="4">
        <v>0</v>
      </c>
      <c r="R151" s="4"/>
      <c r="S151" s="4"/>
      <c r="T151" s="4"/>
      <c r="U151" s="4">
        <v>0</v>
      </c>
      <c r="V151" s="4">
        <v>0</v>
      </c>
      <c r="W151" s="4">
        <f t="shared" si="161"/>
        <v>0</v>
      </c>
      <c r="X151" s="4">
        <v>0</v>
      </c>
      <c r="Y151" s="4"/>
      <c r="Z151" s="4"/>
      <c r="AA151" s="4"/>
      <c r="AB151" s="4">
        <v>0</v>
      </c>
      <c r="AC151" s="4">
        <v>0</v>
      </c>
      <c r="AD151" s="4">
        <f t="shared" si="162"/>
        <v>0</v>
      </c>
      <c r="AE151" s="4">
        <v>0</v>
      </c>
      <c r="AF151" s="4"/>
      <c r="AG151" s="4"/>
      <c r="AH151" s="4"/>
      <c r="AI151" s="4">
        <v>0</v>
      </c>
      <c r="AJ151" s="4">
        <v>0</v>
      </c>
      <c r="AK151" s="4">
        <f t="shared" si="163"/>
        <v>10</v>
      </c>
      <c r="AL151" s="4">
        <f>VLOOKUP(C151,'[1]ИП-2020-2025 рабоч '!$I$15:$BG$1560,51,0)</f>
        <v>10</v>
      </c>
      <c r="AM151" s="4"/>
      <c r="AN151" s="4"/>
      <c r="AO151" s="4"/>
      <c r="AP151" s="4">
        <v>0</v>
      </c>
      <c r="AQ151" s="4">
        <v>0</v>
      </c>
      <c r="AR151" s="4">
        <f t="shared" si="164"/>
        <v>5802.3649999999998</v>
      </c>
      <c r="AS151" s="4">
        <f>VLOOKUP(C151,'[1]ИП-2020-2025 рабоч '!$I$15:$BO$1404,59,0)</f>
        <v>5802.3649999999998</v>
      </c>
      <c r="AT151" s="4"/>
      <c r="AU151" s="54"/>
      <c r="AV151" s="54"/>
      <c r="AW151" s="38"/>
      <c r="AX151" s="38"/>
      <c r="AY151" s="38"/>
      <c r="AZ151" s="38"/>
      <c r="BA151" s="38"/>
      <c r="BB151" s="38"/>
      <c r="BC151" s="38"/>
      <c r="BD151" s="38"/>
    </row>
    <row r="152" spans="1:56" s="39" customFormat="1" ht="135.75" customHeight="1" x14ac:dyDescent="0.5">
      <c r="A152" s="2">
        <f t="shared" si="166"/>
        <v>119</v>
      </c>
      <c r="B152" s="59" t="s">
        <v>433</v>
      </c>
      <c r="C152" s="51" t="s">
        <v>434</v>
      </c>
      <c r="D152" s="3">
        <v>2022</v>
      </c>
      <c r="E152" s="3">
        <v>2024</v>
      </c>
      <c r="F152" s="55">
        <v>4508.92</v>
      </c>
      <c r="G152" s="4">
        <f t="shared" si="167"/>
        <v>1.63</v>
      </c>
      <c r="H152" s="4">
        <f t="shared" si="168"/>
        <v>1</v>
      </c>
      <c r="I152" s="4">
        <f t="shared" si="169"/>
        <v>4508.92</v>
      </c>
      <c r="J152" s="4">
        <f t="shared" si="170"/>
        <v>4508.92</v>
      </c>
      <c r="K152" s="4">
        <f t="shared" si="171"/>
        <v>0</v>
      </c>
      <c r="L152" s="4">
        <f t="shared" si="172"/>
        <v>0</v>
      </c>
      <c r="M152" s="4">
        <f t="shared" si="173"/>
        <v>0</v>
      </c>
      <c r="N152" s="4">
        <v>0</v>
      </c>
      <c r="O152" s="4">
        <v>0</v>
      </c>
      <c r="P152" s="4">
        <f t="shared" si="174"/>
        <v>0</v>
      </c>
      <c r="Q152" s="4">
        <v>0</v>
      </c>
      <c r="R152" s="4"/>
      <c r="S152" s="4"/>
      <c r="T152" s="4"/>
      <c r="U152" s="4">
        <v>0</v>
      </c>
      <c r="V152" s="4">
        <v>0</v>
      </c>
      <c r="W152" s="4">
        <f t="shared" si="161"/>
        <v>0</v>
      </c>
      <c r="X152" s="4">
        <v>0</v>
      </c>
      <c r="Y152" s="4"/>
      <c r="Z152" s="4"/>
      <c r="AA152" s="4"/>
      <c r="AB152" s="4">
        <v>0</v>
      </c>
      <c r="AC152" s="4">
        <v>0</v>
      </c>
      <c r="AD152" s="4">
        <f t="shared" si="162"/>
        <v>833.49</v>
      </c>
      <c r="AE152" s="4">
        <v>833.49</v>
      </c>
      <c r="AF152" s="4"/>
      <c r="AG152" s="4"/>
      <c r="AH152" s="4"/>
      <c r="AI152" s="4">
        <v>1.63</v>
      </c>
      <c r="AJ152" s="4">
        <v>1</v>
      </c>
      <c r="AK152" s="4">
        <f t="shared" si="163"/>
        <v>3675.4300000000003</v>
      </c>
      <c r="AL152" s="4">
        <f>VLOOKUP(C152,'[1]ИП-2020-2025 рабоч '!$I$15:$BG$1560,51,0)</f>
        <v>3675.4300000000003</v>
      </c>
      <c r="AM152" s="4"/>
      <c r="AN152" s="4"/>
      <c r="AO152" s="4"/>
      <c r="AP152" s="4">
        <v>0</v>
      </c>
      <c r="AQ152" s="4">
        <v>0</v>
      </c>
      <c r="AR152" s="4">
        <f t="shared" si="164"/>
        <v>0</v>
      </c>
      <c r="AS152" s="4">
        <f>VLOOKUP(C152,'[1]ИП-2020-2025 рабоч '!$I$15:$BO$1404,59,0)</f>
        <v>0</v>
      </c>
      <c r="AT152" s="4"/>
      <c r="AU152" s="54"/>
      <c r="AV152" s="54"/>
      <c r="AW152" s="38"/>
      <c r="AX152" s="38"/>
      <c r="AY152" s="38"/>
      <c r="AZ152" s="38"/>
      <c r="BA152" s="38"/>
      <c r="BB152" s="38"/>
      <c r="BC152" s="38"/>
      <c r="BD152" s="38"/>
    </row>
    <row r="153" spans="1:56" s="39" customFormat="1" ht="132.75" x14ac:dyDescent="0.5">
      <c r="A153" s="2">
        <f t="shared" si="166"/>
        <v>120</v>
      </c>
      <c r="B153" s="59" t="s">
        <v>435</v>
      </c>
      <c r="C153" s="51" t="s">
        <v>436</v>
      </c>
      <c r="D153" s="3">
        <v>2021</v>
      </c>
      <c r="E153" s="3">
        <v>2024</v>
      </c>
      <c r="F153" s="55">
        <v>1185.28</v>
      </c>
      <c r="G153" s="4">
        <f t="shared" si="167"/>
        <v>0.43</v>
      </c>
      <c r="H153" s="4">
        <f t="shared" si="168"/>
        <v>0</v>
      </c>
      <c r="I153" s="4">
        <f t="shared" si="169"/>
        <v>1185.28</v>
      </c>
      <c r="J153" s="4">
        <f t="shared" si="170"/>
        <v>1185.28</v>
      </c>
      <c r="K153" s="4">
        <f t="shared" si="171"/>
        <v>0</v>
      </c>
      <c r="L153" s="4">
        <f t="shared" si="172"/>
        <v>0</v>
      </c>
      <c r="M153" s="4">
        <f t="shared" si="173"/>
        <v>0</v>
      </c>
      <c r="N153" s="4">
        <v>0</v>
      </c>
      <c r="O153" s="4">
        <v>0</v>
      </c>
      <c r="P153" s="4">
        <f t="shared" si="174"/>
        <v>0</v>
      </c>
      <c r="Q153" s="4">
        <v>0</v>
      </c>
      <c r="R153" s="4"/>
      <c r="S153" s="4"/>
      <c r="T153" s="4"/>
      <c r="U153" s="4">
        <v>0</v>
      </c>
      <c r="V153" s="4">
        <v>0</v>
      </c>
      <c r="W153" s="4">
        <f t="shared" si="161"/>
        <v>0</v>
      </c>
      <c r="X153" s="4">
        <v>0</v>
      </c>
      <c r="Y153" s="4"/>
      <c r="Z153" s="4"/>
      <c r="AA153" s="4"/>
      <c r="AB153" s="4">
        <v>0</v>
      </c>
      <c r="AC153" s="4">
        <v>0</v>
      </c>
      <c r="AD153" s="4">
        <f t="shared" si="162"/>
        <v>185.28</v>
      </c>
      <c r="AE153" s="4">
        <v>185.28</v>
      </c>
      <c r="AF153" s="4"/>
      <c r="AG153" s="4"/>
      <c r="AH153" s="4"/>
      <c r="AI153" s="4">
        <v>0.43</v>
      </c>
      <c r="AJ153" s="4">
        <v>0</v>
      </c>
      <c r="AK153" s="4">
        <f t="shared" si="163"/>
        <v>1000</v>
      </c>
      <c r="AL153" s="4">
        <f>VLOOKUP(C153,'[1]ИП-2020-2025 рабоч '!$I$15:$BG$1560,51,0)</f>
        <v>1000</v>
      </c>
      <c r="AM153" s="4"/>
      <c r="AN153" s="4"/>
      <c r="AO153" s="4"/>
      <c r="AP153" s="4">
        <v>0</v>
      </c>
      <c r="AQ153" s="4">
        <v>0</v>
      </c>
      <c r="AR153" s="4">
        <f t="shared" si="164"/>
        <v>0</v>
      </c>
      <c r="AS153" s="4">
        <f>VLOOKUP(C153,'[1]ИП-2020-2025 рабоч '!$I$15:$BO$1404,59,0)</f>
        <v>0</v>
      </c>
      <c r="AT153" s="4"/>
      <c r="AU153" s="54"/>
      <c r="AV153" s="54"/>
      <c r="AW153" s="38"/>
      <c r="AX153" s="38"/>
      <c r="AY153" s="38"/>
      <c r="AZ153" s="38"/>
      <c r="BA153" s="38"/>
      <c r="BB153" s="38"/>
      <c r="BC153" s="38"/>
      <c r="BD153" s="38"/>
    </row>
    <row r="154" spans="1:56" s="39" customFormat="1" ht="48.75" customHeight="1" x14ac:dyDescent="0.5">
      <c r="A154" s="2"/>
      <c r="B154" s="20" t="s">
        <v>442</v>
      </c>
      <c r="C154" s="23"/>
      <c r="D154" s="3"/>
      <c r="E154" s="28"/>
      <c r="F154" s="26">
        <f t="shared" ref="F154:AV154" si="175">SUM(F155:F158)</f>
        <v>55766.81</v>
      </c>
      <c r="G154" s="26">
        <f t="shared" si="175"/>
        <v>12.350000000000001</v>
      </c>
      <c r="H154" s="26">
        <f t="shared" si="175"/>
        <v>0</v>
      </c>
      <c r="I154" s="26">
        <f t="shared" si="175"/>
        <v>49187.919999999991</v>
      </c>
      <c r="J154" s="26">
        <f t="shared" si="175"/>
        <v>49187.919999999991</v>
      </c>
      <c r="K154" s="26">
        <f t="shared" si="175"/>
        <v>0</v>
      </c>
      <c r="L154" s="26">
        <f t="shared" si="175"/>
        <v>0</v>
      </c>
      <c r="M154" s="26">
        <f t="shared" si="175"/>
        <v>0</v>
      </c>
      <c r="N154" s="26">
        <f t="shared" si="175"/>
        <v>1.55</v>
      </c>
      <c r="O154" s="26">
        <f t="shared" si="175"/>
        <v>0</v>
      </c>
      <c r="P154" s="26">
        <f t="shared" si="175"/>
        <v>4799.38</v>
      </c>
      <c r="Q154" s="26">
        <f t="shared" si="175"/>
        <v>4799.38</v>
      </c>
      <c r="R154" s="26">
        <f t="shared" si="175"/>
        <v>0</v>
      </c>
      <c r="S154" s="26">
        <f t="shared" si="175"/>
        <v>0</v>
      </c>
      <c r="T154" s="26">
        <f t="shared" si="175"/>
        <v>0</v>
      </c>
      <c r="U154" s="26">
        <f t="shared" si="175"/>
        <v>0</v>
      </c>
      <c r="V154" s="26">
        <f t="shared" si="175"/>
        <v>0</v>
      </c>
      <c r="W154" s="26">
        <f t="shared" si="175"/>
        <v>100</v>
      </c>
      <c r="X154" s="26">
        <f t="shared" si="175"/>
        <v>100</v>
      </c>
      <c r="Y154" s="26">
        <f t="shared" si="175"/>
        <v>0</v>
      </c>
      <c r="Z154" s="26">
        <f t="shared" si="175"/>
        <v>0</v>
      </c>
      <c r="AA154" s="26">
        <f t="shared" si="175"/>
        <v>0</v>
      </c>
      <c r="AB154" s="26">
        <f t="shared" si="175"/>
        <v>1.8</v>
      </c>
      <c r="AC154" s="26">
        <f t="shared" si="175"/>
        <v>0</v>
      </c>
      <c r="AD154" s="26">
        <f t="shared" si="175"/>
        <v>4940.1100000000006</v>
      </c>
      <c r="AE154" s="26">
        <f t="shared" si="175"/>
        <v>4940.1100000000006</v>
      </c>
      <c r="AF154" s="26">
        <f t="shared" si="175"/>
        <v>0</v>
      </c>
      <c r="AG154" s="26">
        <f t="shared" si="175"/>
        <v>0</v>
      </c>
      <c r="AH154" s="26">
        <f t="shared" si="175"/>
        <v>0</v>
      </c>
      <c r="AI154" s="26">
        <f t="shared" si="175"/>
        <v>0</v>
      </c>
      <c r="AJ154" s="26">
        <f t="shared" si="175"/>
        <v>0</v>
      </c>
      <c r="AK154" s="26">
        <f t="shared" si="175"/>
        <v>6500</v>
      </c>
      <c r="AL154" s="26">
        <f t="shared" si="175"/>
        <v>6500</v>
      </c>
      <c r="AM154" s="26">
        <f t="shared" si="175"/>
        <v>0</v>
      </c>
      <c r="AN154" s="26">
        <f t="shared" si="175"/>
        <v>0</v>
      </c>
      <c r="AO154" s="26">
        <f t="shared" si="175"/>
        <v>0</v>
      </c>
      <c r="AP154" s="26">
        <f t="shared" si="175"/>
        <v>9</v>
      </c>
      <c r="AQ154" s="26">
        <f t="shared" si="175"/>
        <v>0</v>
      </c>
      <c r="AR154" s="26">
        <f t="shared" si="175"/>
        <v>32848.43</v>
      </c>
      <c r="AS154" s="26">
        <f t="shared" si="175"/>
        <v>32848.43</v>
      </c>
      <c r="AT154" s="26">
        <f t="shared" si="175"/>
        <v>0</v>
      </c>
      <c r="AU154" s="26">
        <f t="shared" si="175"/>
        <v>0</v>
      </c>
      <c r="AV154" s="26">
        <f t="shared" si="175"/>
        <v>0</v>
      </c>
    </row>
    <row r="155" spans="1:56" s="39" customFormat="1" ht="104.25" customHeight="1" x14ac:dyDescent="0.5">
      <c r="A155" s="2">
        <f t="shared" ref="A155:A158" si="176">IF(A154&gt;0,A154+1,A153+1)</f>
        <v>121</v>
      </c>
      <c r="B155" s="59" t="s">
        <v>443</v>
      </c>
      <c r="C155" s="51" t="s">
        <v>444</v>
      </c>
      <c r="D155" s="3">
        <v>2016</v>
      </c>
      <c r="E155" s="3">
        <v>2025</v>
      </c>
      <c r="F155" s="55">
        <v>16148.43</v>
      </c>
      <c r="G155" s="4">
        <f t="shared" ref="G155:G158" si="177">N155+U155+AB155+AI155+AP155</f>
        <v>3</v>
      </c>
      <c r="H155" s="4">
        <f t="shared" ref="H155:H158" si="178">O155+V155+AC155+AJ155+AQ155</f>
        <v>0</v>
      </c>
      <c r="I155" s="4">
        <f t="shared" ref="I155:I158" si="179">P155+W155+AD155+AK155+AR155</f>
        <v>12648.43</v>
      </c>
      <c r="J155" s="4">
        <f t="shared" ref="J155:J158" si="180">Q155+X155+AE155+AL155+AS155</f>
        <v>12648.43</v>
      </c>
      <c r="K155" s="4">
        <f t="shared" ref="K155:K158" si="181">R155+Y155+AF155+AM155+AT155</f>
        <v>0</v>
      </c>
      <c r="L155" s="4">
        <f t="shared" ref="L155:L158" si="182">S155+Z155+AG155+AN155+AU155</f>
        <v>0</v>
      </c>
      <c r="M155" s="4">
        <f t="shared" ref="M155:M158" si="183">T155+AA155+AH155+AO155+AV155</f>
        <v>0</v>
      </c>
      <c r="N155" s="4">
        <v>0</v>
      </c>
      <c r="O155" s="4">
        <v>0</v>
      </c>
      <c r="P155" s="4">
        <f t="shared" ref="P155:P158" si="184">Q155+R155+S155</f>
        <v>100</v>
      </c>
      <c r="Q155" s="4">
        <v>100</v>
      </c>
      <c r="R155" s="4"/>
      <c r="S155" s="4"/>
      <c r="T155" s="4"/>
      <c r="U155" s="4">
        <v>0</v>
      </c>
      <c r="V155" s="4">
        <v>0</v>
      </c>
      <c r="W155" s="4">
        <f t="shared" si="161"/>
        <v>100</v>
      </c>
      <c r="X155" s="4">
        <v>100</v>
      </c>
      <c r="Y155" s="4"/>
      <c r="Z155" s="4"/>
      <c r="AA155" s="4"/>
      <c r="AB155" s="4">
        <v>0</v>
      </c>
      <c r="AC155" s="4">
        <v>0</v>
      </c>
      <c r="AD155" s="4">
        <f t="shared" si="162"/>
        <v>100</v>
      </c>
      <c r="AE155" s="4">
        <v>100</v>
      </c>
      <c r="AF155" s="4"/>
      <c r="AG155" s="4"/>
      <c r="AH155" s="4"/>
      <c r="AI155" s="4">
        <v>0</v>
      </c>
      <c r="AJ155" s="4">
        <v>0</v>
      </c>
      <c r="AK155" s="4">
        <f t="shared" si="163"/>
        <v>100</v>
      </c>
      <c r="AL155" s="4">
        <f>VLOOKUP(C155,'[1]ИП-2020-2025 рабоч '!$I$15:$BG$1560,51,0)</f>
        <v>100</v>
      </c>
      <c r="AM155" s="4"/>
      <c r="AN155" s="4"/>
      <c r="AO155" s="4"/>
      <c r="AP155" s="4">
        <v>3</v>
      </c>
      <c r="AQ155" s="4">
        <v>0</v>
      </c>
      <c r="AR155" s="4">
        <f t="shared" si="164"/>
        <v>12248.43</v>
      </c>
      <c r="AS155" s="4">
        <f>VLOOKUP(C155,'[1]ИП-2020-2025 рабоч '!$I$15:$BO$1404,59,0)</f>
        <v>12248.43</v>
      </c>
      <c r="AT155" s="4"/>
      <c r="AU155" s="54"/>
      <c r="AV155" s="54"/>
      <c r="AW155" s="38"/>
      <c r="AX155" s="38"/>
      <c r="AY155" s="38"/>
      <c r="AZ155" s="38"/>
      <c r="BA155" s="38"/>
      <c r="BB155" s="38"/>
      <c r="BC155" s="38"/>
      <c r="BD155" s="38"/>
    </row>
    <row r="156" spans="1:56" s="39" customFormat="1" ht="132.75" x14ac:dyDescent="0.5">
      <c r="A156" s="2">
        <f t="shared" si="176"/>
        <v>122</v>
      </c>
      <c r="B156" s="59" t="s">
        <v>445</v>
      </c>
      <c r="C156" s="51" t="s">
        <v>446</v>
      </c>
      <c r="D156" s="3">
        <v>2018</v>
      </c>
      <c r="E156" s="3">
        <v>2023</v>
      </c>
      <c r="F156" s="55">
        <v>4160.55</v>
      </c>
      <c r="G156" s="4">
        <f t="shared" si="177"/>
        <v>1.8</v>
      </c>
      <c r="H156" s="4">
        <f t="shared" si="178"/>
        <v>0</v>
      </c>
      <c r="I156" s="4">
        <f t="shared" si="179"/>
        <v>4160.55</v>
      </c>
      <c r="J156" s="4">
        <f t="shared" si="180"/>
        <v>4160.55</v>
      </c>
      <c r="K156" s="4">
        <f t="shared" si="181"/>
        <v>0</v>
      </c>
      <c r="L156" s="4">
        <f t="shared" si="182"/>
        <v>0</v>
      </c>
      <c r="M156" s="4">
        <f t="shared" si="183"/>
        <v>0</v>
      </c>
      <c r="N156" s="4">
        <v>0</v>
      </c>
      <c r="O156" s="4">
        <v>0</v>
      </c>
      <c r="P156" s="4">
        <f t="shared" si="184"/>
        <v>0</v>
      </c>
      <c r="Q156" s="4">
        <v>0</v>
      </c>
      <c r="R156" s="4"/>
      <c r="S156" s="4"/>
      <c r="T156" s="4"/>
      <c r="U156" s="4">
        <v>0</v>
      </c>
      <c r="V156" s="4">
        <v>0</v>
      </c>
      <c r="W156" s="4">
        <f t="shared" si="161"/>
        <v>0</v>
      </c>
      <c r="X156" s="4">
        <v>0</v>
      </c>
      <c r="Y156" s="4"/>
      <c r="Z156" s="4"/>
      <c r="AA156" s="4"/>
      <c r="AB156" s="4">
        <v>1.8</v>
      </c>
      <c r="AC156" s="4">
        <v>0</v>
      </c>
      <c r="AD156" s="4">
        <f t="shared" si="162"/>
        <v>4160.55</v>
      </c>
      <c r="AE156" s="4">
        <v>4160.55</v>
      </c>
      <c r="AF156" s="4"/>
      <c r="AG156" s="4"/>
      <c r="AH156" s="4"/>
      <c r="AI156" s="4">
        <v>0</v>
      </c>
      <c r="AJ156" s="4">
        <v>0</v>
      </c>
      <c r="AK156" s="4">
        <f t="shared" si="163"/>
        <v>0</v>
      </c>
      <c r="AL156" s="4">
        <f>VLOOKUP(C156,'[1]ИП-2020-2025 рабоч '!$I$15:$BG$1560,51,0)</f>
        <v>0</v>
      </c>
      <c r="AM156" s="4"/>
      <c r="AN156" s="4"/>
      <c r="AO156" s="4"/>
      <c r="AP156" s="4">
        <v>0</v>
      </c>
      <c r="AQ156" s="4">
        <v>0</v>
      </c>
      <c r="AR156" s="4">
        <f t="shared" si="164"/>
        <v>0</v>
      </c>
      <c r="AS156" s="4">
        <f>VLOOKUP(C156,'[1]ИП-2020-2025 рабоч '!$I$15:$BO$1404,59,0)</f>
        <v>0</v>
      </c>
      <c r="AT156" s="4"/>
      <c r="AU156" s="54"/>
      <c r="AV156" s="54"/>
      <c r="AW156" s="38"/>
      <c r="AX156" s="38"/>
      <c r="AY156" s="38"/>
      <c r="AZ156" s="38"/>
      <c r="BA156" s="38"/>
      <c r="BB156" s="38"/>
      <c r="BC156" s="38"/>
      <c r="BD156" s="38"/>
    </row>
    <row r="157" spans="1:56" s="39" customFormat="1" ht="99.75" x14ac:dyDescent="0.5">
      <c r="A157" s="2">
        <f t="shared" si="176"/>
        <v>123</v>
      </c>
      <c r="B157" s="59" t="s">
        <v>449</v>
      </c>
      <c r="C157" s="51" t="s">
        <v>450</v>
      </c>
      <c r="D157" s="3">
        <v>2016</v>
      </c>
      <c r="E157" s="3">
        <v>2025</v>
      </c>
      <c r="F157" s="55">
        <v>27679.56</v>
      </c>
      <c r="G157" s="4">
        <f t="shared" si="177"/>
        <v>6</v>
      </c>
      <c r="H157" s="4">
        <f t="shared" si="178"/>
        <v>0</v>
      </c>
      <c r="I157" s="4">
        <f t="shared" si="179"/>
        <v>27679.559999999998</v>
      </c>
      <c r="J157" s="4">
        <f t="shared" si="180"/>
        <v>27679.559999999998</v>
      </c>
      <c r="K157" s="4">
        <f t="shared" si="181"/>
        <v>0</v>
      </c>
      <c r="L157" s="4">
        <f t="shared" si="182"/>
        <v>0</v>
      </c>
      <c r="M157" s="4">
        <f t="shared" si="183"/>
        <v>0</v>
      </c>
      <c r="N157" s="4">
        <v>0</v>
      </c>
      <c r="O157" s="4">
        <v>0</v>
      </c>
      <c r="P157" s="4">
        <f t="shared" si="184"/>
        <v>0</v>
      </c>
      <c r="Q157" s="4">
        <v>0</v>
      </c>
      <c r="R157" s="4"/>
      <c r="S157" s="4"/>
      <c r="T157" s="4"/>
      <c r="U157" s="4">
        <v>0</v>
      </c>
      <c r="V157" s="4">
        <v>0</v>
      </c>
      <c r="W157" s="4">
        <f t="shared" si="161"/>
        <v>0</v>
      </c>
      <c r="X157" s="4">
        <v>0</v>
      </c>
      <c r="Y157" s="4"/>
      <c r="Z157" s="4"/>
      <c r="AA157" s="4"/>
      <c r="AB157" s="4">
        <v>0</v>
      </c>
      <c r="AC157" s="4">
        <v>0</v>
      </c>
      <c r="AD157" s="4">
        <f t="shared" si="162"/>
        <v>679.56</v>
      </c>
      <c r="AE157" s="4">
        <v>679.56</v>
      </c>
      <c r="AF157" s="4"/>
      <c r="AG157" s="4"/>
      <c r="AH157" s="4"/>
      <c r="AI157" s="4">
        <v>0</v>
      </c>
      <c r="AJ157" s="4">
        <v>0</v>
      </c>
      <c r="AK157" s="4">
        <f t="shared" si="163"/>
        <v>6400</v>
      </c>
      <c r="AL157" s="4">
        <f>VLOOKUP(C157,'[1]ИП-2020-2025 рабоч '!$I$15:$BG$1560,51,0)</f>
        <v>6400</v>
      </c>
      <c r="AM157" s="4"/>
      <c r="AN157" s="4"/>
      <c r="AO157" s="4"/>
      <c r="AP157" s="4">
        <v>6</v>
      </c>
      <c r="AQ157" s="4">
        <v>0</v>
      </c>
      <c r="AR157" s="4">
        <f t="shared" si="164"/>
        <v>20600</v>
      </c>
      <c r="AS157" s="4">
        <f>VLOOKUP(C157,'[1]ИП-2020-2025 рабоч '!$I$15:$BO$1404,59,0)</f>
        <v>20600</v>
      </c>
      <c r="AT157" s="4"/>
      <c r="AU157" s="54"/>
      <c r="AV157" s="54"/>
      <c r="AW157" s="38"/>
      <c r="AX157" s="38"/>
      <c r="AY157" s="38"/>
      <c r="AZ157" s="38"/>
      <c r="BA157" s="38"/>
      <c r="BB157" s="38"/>
      <c r="BC157" s="38"/>
      <c r="BD157" s="38"/>
    </row>
    <row r="158" spans="1:56" s="39" customFormat="1" ht="99.75" x14ac:dyDescent="0.5">
      <c r="A158" s="2">
        <f t="shared" si="176"/>
        <v>124</v>
      </c>
      <c r="B158" s="59" t="s">
        <v>2642</v>
      </c>
      <c r="C158" s="51" t="s">
        <v>451</v>
      </c>
      <c r="D158" s="3">
        <v>2019</v>
      </c>
      <c r="E158" s="3">
        <v>2021</v>
      </c>
      <c r="F158" s="55">
        <v>7778.27</v>
      </c>
      <c r="G158" s="4">
        <f t="shared" si="177"/>
        <v>1.55</v>
      </c>
      <c r="H158" s="4">
        <f t="shared" si="178"/>
        <v>0</v>
      </c>
      <c r="I158" s="4">
        <f t="shared" si="179"/>
        <v>4699.38</v>
      </c>
      <c r="J158" s="4">
        <f t="shared" si="180"/>
        <v>4699.38</v>
      </c>
      <c r="K158" s="4">
        <f t="shared" si="181"/>
        <v>0</v>
      </c>
      <c r="L158" s="4">
        <f t="shared" si="182"/>
        <v>0</v>
      </c>
      <c r="M158" s="4">
        <f t="shared" si="183"/>
        <v>0</v>
      </c>
      <c r="N158" s="4">
        <v>1.55</v>
      </c>
      <c r="O158" s="4">
        <v>0</v>
      </c>
      <c r="P158" s="4">
        <f t="shared" si="184"/>
        <v>4699.38</v>
      </c>
      <c r="Q158" s="4">
        <v>4699.38</v>
      </c>
      <c r="R158" s="4"/>
      <c r="S158" s="4"/>
      <c r="T158" s="4"/>
      <c r="U158" s="4">
        <v>0</v>
      </c>
      <c r="V158" s="4">
        <v>0</v>
      </c>
      <c r="W158" s="4">
        <f t="shared" si="161"/>
        <v>0</v>
      </c>
      <c r="X158" s="4">
        <v>0</v>
      </c>
      <c r="Y158" s="4"/>
      <c r="Z158" s="4"/>
      <c r="AA158" s="4"/>
      <c r="AB158" s="4">
        <v>0</v>
      </c>
      <c r="AC158" s="4">
        <v>0</v>
      </c>
      <c r="AD158" s="4">
        <f t="shared" si="162"/>
        <v>0</v>
      </c>
      <c r="AE158" s="4">
        <v>0</v>
      </c>
      <c r="AF158" s="4"/>
      <c r="AG158" s="4"/>
      <c r="AH158" s="4"/>
      <c r="AI158" s="4">
        <v>0</v>
      </c>
      <c r="AJ158" s="4">
        <v>0</v>
      </c>
      <c r="AK158" s="4">
        <f t="shared" si="163"/>
        <v>0</v>
      </c>
      <c r="AL158" s="4">
        <f>VLOOKUP(C158,'[1]ИП-2020-2025 рабоч '!$I$15:$BG$1560,51,0)</f>
        <v>0</v>
      </c>
      <c r="AM158" s="4"/>
      <c r="AN158" s="4"/>
      <c r="AO158" s="4"/>
      <c r="AP158" s="4">
        <v>0</v>
      </c>
      <c r="AQ158" s="4">
        <v>0</v>
      </c>
      <c r="AR158" s="4">
        <f t="shared" si="164"/>
        <v>0</v>
      </c>
      <c r="AS158" s="4">
        <f>VLOOKUP(C158,'[1]ИП-2020-2025 рабоч '!$I$15:$BO$1404,59,0)</f>
        <v>0</v>
      </c>
      <c r="AT158" s="4"/>
      <c r="AU158" s="54"/>
      <c r="AV158" s="54"/>
      <c r="AW158" s="38"/>
      <c r="AX158" s="38"/>
      <c r="AY158" s="38"/>
      <c r="AZ158" s="38"/>
      <c r="BA158" s="38"/>
      <c r="BB158" s="38"/>
      <c r="BC158" s="38"/>
      <c r="BD158" s="38"/>
    </row>
    <row r="159" spans="1:56" s="39" customFormat="1" ht="56.25" customHeight="1" x14ac:dyDescent="0.5">
      <c r="A159" s="2"/>
      <c r="B159" s="20" t="s">
        <v>453</v>
      </c>
      <c r="C159" s="23"/>
      <c r="D159" s="3"/>
      <c r="E159" s="28"/>
      <c r="F159" s="26">
        <f t="shared" ref="F159:AV159" si="185">SUM(F160:F164)</f>
        <v>74391.469999999987</v>
      </c>
      <c r="G159" s="26">
        <f t="shared" si="185"/>
        <v>17.38</v>
      </c>
      <c r="H159" s="26">
        <f t="shared" si="185"/>
        <v>0.25</v>
      </c>
      <c r="I159" s="26">
        <f t="shared" si="185"/>
        <v>57391.47</v>
      </c>
      <c r="J159" s="26">
        <f t="shared" si="185"/>
        <v>57391.47</v>
      </c>
      <c r="K159" s="26">
        <f t="shared" si="185"/>
        <v>0</v>
      </c>
      <c r="L159" s="26">
        <f t="shared" si="185"/>
        <v>0</v>
      </c>
      <c r="M159" s="26">
        <f t="shared" si="185"/>
        <v>0</v>
      </c>
      <c r="N159" s="26">
        <f t="shared" si="185"/>
        <v>0</v>
      </c>
      <c r="O159" s="26">
        <f t="shared" si="185"/>
        <v>0</v>
      </c>
      <c r="P159" s="26">
        <f t="shared" si="185"/>
        <v>0</v>
      </c>
      <c r="Q159" s="26">
        <f t="shared" si="185"/>
        <v>0</v>
      </c>
      <c r="R159" s="26">
        <f t="shared" si="185"/>
        <v>0</v>
      </c>
      <c r="S159" s="26">
        <f t="shared" si="185"/>
        <v>0</v>
      </c>
      <c r="T159" s="26">
        <f t="shared" si="185"/>
        <v>0</v>
      </c>
      <c r="U159" s="26">
        <f t="shared" si="185"/>
        <v>0</v>
      </c>
      <c r="V159" s="26">
        <f t="shared" si="185"/>
        <v>0</v>
      </c>
      <c r="W159" s="26">
        <f t="shared" si="185"/>
        <v>0</v>
      </c>
      <c r="X159" s="26">
        <f t="shared" si="185"/>
        <v>0</v>
      </c>
      <c r="Y159" s="26">
        <f t="shared" si="185"/>
        <v>0</v>
      </c>
      <c r="Z159" s="26">
        <f t="shared" si="185"/>
        <v>0</v>
      </c>
      <c r="AA159" s="26">
        <f t="shared" si="185"/>
        <v>0</v>
      </c>
      <c r="AB159" s="26">
        <f t="shared" si="185"/>
        <v>0.5</v>
      </c>
      <c r="AC159" s="26">
        <f t="shared" si="185"/>
        <v>0.25</v>
      </c>
      <c r="AD159" s="26">
        <f t="shared" si="185"/>
        <v>6993.98</v>
      </c>
      <c r="AE159" s="26">
        <f t="shared" si="185"/>
        <v>6993.98</v>
      </c>
      <c r="AF159" s="26">
        <f t="shared" si="185"/>
        <v>0</v>
      </c>
      <c r="AG159" s="26">
        <f t="shared" si="185"/>
        <v>0</v>
      </c>
      <c r="AH159" s="26">
        <f t="shared" si="185"/>
        <v>0</v>
      </c>
      <c r="AI159" s="26">
        <f t="shared" si="185"/>
        <v>3.13</v>
      </c>
      <c r="AJ159" s="26">
        <f t="shared" si="185"/>
        <v>0</v>
      </c>
      <c r="AK159" s="26">
        <f t="shared" si="185"/>
        <v>16725.682000000001</v>
      </c>
      <c r="AL159" s="26">
        <f t="shared" si="185"/>
        <v>16725.682000000001</v>
      </c>
      <c r="AM159" s="26">
        <f t="shared" si="185"/>
        <v>0</v>
      </c>
      <c r="AN159" s="26">
        <f t="shared" si="185"/>
        <v>0</v>
      </c>
      <c r="AO159" s="26">
        <f t="shared" si="185"/>
        <v>0</v>
      </c>
      <c r="AP159" s="26">
        <f t="shared" si="185"/>
        <v>13.75</v>
      </c>
      <c r="AQ159" s="26">
        <f t="shared" si="185"/>
        <v>0</v>
      </c>
      <c r="AR159" s="26">
        <f t="shared" si="185"/>
        <v>33671.807999999997</v>
      </c>
      <c r="AS159" s="26">
        <f t="shared" si="185"/>
        <v>33671.807999999997</v>
      </c>
      <c r="AT159" s="26">
        <f t="shared" si="185"/>
        <v>0</v>
      </c>
      <c r="AU159" s="26">
        <f t="shared" si="185"/>
        <v>0</v>
      </c>
      <c r="AV159" s="26">
        <f t="shared" si="185"/>
        <v>0</v>
      </c>
    </row>
    <row r="160" spans="1:56" s="39" customFormat="1" ht="66.75" x14ac:dyDescent="0.5">
      <c r="A160" s="2">
        <f t="shared" ref="A160:A164" si="186">IF(A159&gt;0,A159+1,A158+1)</f>
        <v>125</v>
      </c>
      <c r="B160" s="59" t="s">
        <v>454</v>
      </c>
      <c r="C160" s="51" t="s">
        <v>455</v>
      </c>
      <c r="D160" s="3">
        <v>2016</v>
      </c>
      <c r="E160" s="3">
        <v>2024</v>
      </c>
      <c r="F160" s="55">
        <v>18740.5</v>
      </c>
      <c r="G160" s="4">
        <f t="shared" ref="G160:G164" si="187">N160+U160+AB160+AI160+AP160</f>
        <v>0</v>
      </c>
      <c r="H160" s="4">
        <f t="shared" ref="H160:H164" si="188">O160+V160+AC160+AJ160+AQ160</f>
        <v>0</v>
      </c>
      <c r="I160" s="4">
        <f t="shared" ref="I160:I164" si="189">P160+W160+AD160+AK160+AR160</f>
        <v>1740.5</v>
      </c>
      <c r="J160" s="4">
        <f t="shared" ref="J160:J164" si="190">Q160+X160+AE160+AL160+AS160</f>
        <v>1740.5</v>
      </c>
      <c r="K160" s="4">
        <f t="shared" ref="K160:K164" si="191">R160+Y160+AF160+AM160+AT160</f>
        <v>0</v>
      </c>
      <c r="L160" s="4">
        <f t="shared" ref="L160:L164" si="192">S160+Z160+AG160+AN160+AU160</f>
        <v>0</v>
      </c>
      <c r="M160" s="4">
        <f t="shared" ref="M160:M164" si="193">T160+AA160+AH160+AO160+AV160</f>
        <v>0</v>
      </c>
      <c r="N160" s="4">
        <v>0</v>
      </c>
      <c r="O160" s="4">
        <v>0</v>
      </c>
      <c r="P160" s="4">
        <f t="shared" ref="P160:P164" si="194">Q160+R160+S160</f>
        <v>0</v>
      </c>
      <c r="Q160" s="4">
        <v>0</v>
      </c>
      <c r="R160" s="4"/>
      <c r="S160" s="4"/>
      <c r="T160" s="4"/>
      <c r="U160" s="4">
        <v>0</v>
      </c>
      <c r="V160" s="4">
        <v>0</v>
      </c>
      <c r="W160" s="4">
        <f t="shared" si="161"/>
        <v>0</v>
      </c>
      <c r="X160" s="4">
        <v>0</v>
      </c>
      <c r="Y160" s="4"/>
      <c r="Z160" s="4"/>
      <c r="AA160" s="4"/>
      <c r="AB160" s="4">
        <v>0</v>
      </c>
      <c r="AC160" s="4">
        <v>0</v>
      </c>
      <c r="AD160" s="4">
        <f t="shared" si="162"/>
        <v>740.5</v>
      </c>
      <c r="AE160" s="4">
        <v>740.5</v>
      </c>
      <c r="AF160" s="4"/>
      <c r="AG160" s="4"/>
      <c r="AH160" s="4"/>
      <c r="AI160" s="4">
        <v>0</v>
      </c>
      <c r="AJ160" s="4">
        <v>0</v>
      </c>
      <c r="AK160" s="4">
        <f t="shared" si="163"/>
        <v>1000</v>
      </c>
      <c r="AL160" s="4">
        <f>VLOOKUP(C160,'[1]ИП-2020-2025 рабоч '!$I$15:$BG$1560,51,0)</f>
        <v>1000</v>
      </c>
      <c r="AM160" s="4"/>
      <c r="AN160" s="4"/>
      <c r="AO160" s="4"/>
      <c r="AP160" s="4">
        <v>0</v>
      </c>
      <c r="AQ160" s="4">
        <v>0</v>
      </c>
      <c r="AR160" s="4">
        <f t="shared" si="164"/>
        <v>0</v>
      </c>
      <c r="AS160" s="4">
        <f>VLOOKUP(C160,'[1]ИП-2020-2025 рабоч '!$I$15:$BO$1404,59,0)</f>
        <v>0</v>
      </c>
      <c r="AT160" s="4"/>
      <c r="AU160" s="54"/>
      <c r="AV160" s="54"/>
      <c r="AW160" s="38"/>
      <c r="AX160" s="38"/>
      <c r="AY160" s="38"/>
      <c r="AZ160" s="38"/>
      <c r="BA160" s="38"/>
      <c r="BB160" s="38"/>
      <c r="BC160" s="38"/>
      <c r="BD160" s="38"/>
    </row>
    <row r="161" spans="1:56" s="39" customFormat="1" ht="132.75" x14ac:dyDescent="0.5">
      <c r="A161" s="2">
        <f t="shared" si="186"/>
        <v>126</v>
      </c>
      <c r="B161" s="59" t="s">
        <v>456</v>
      </c>
      <c r="C161" s="51" t="s">
        <v>457</v>
      </c>
      <c r="D161" s="3">
        <v>2020</v>
      </c>
      <c r="E161" s="3">
        <v>2024</v>
      </c>
      <c r="F161" s="55">
        <v>5835.27</v>
      </c>
      <c r="G161" s="4">
        <f t="shared" si="187"/>
        <v>2.11</v>
      </c>
      <c r="H161" s="4">
        <f t="shared" si="188"/>
        <v>0</v>
      </c>
      <c r="I161" s="4">
        <f t="shared" si="189"/>
        <v>5835.27</v>
      </c>
      <c r="J161" s="4">
        <f t="shared" si="190"/>
        <v>5835.27</v>
      </c>
      <c r="K161" s="4">
        <f t="shared" si="191"/>
        <v>0</v>
      </c>
      <c r="L161" s="4">
        <f t="shared" si="192"/>
        <v>0</v>
      </c>
      <c r="M161" s="4">
        <f t="shared" si="193"/>
        <v>0</v>
      </c>
      <c r="N161" s="4">
        <v>0</v>
      </c>
      <c r="O161" s="4">
        <v>0</v>
      </c>
      <c r="P161" s="4">
        <f t="shared" si="194"/>
        <v>0</v>
      </c>
      <c r="Q161" s="4">
        <v>0</v>
      </c>
      <c r="R161" s="4"/>
      <c r="S161" s="4"/>
      <c r="T161" s="4"/>
      <c r="U161" s="4">
        <v>0</v>
      </c>
      <c r="V161" s="4">
        <v>0</v>
      </c>
      <c r="W161" s="4">
        <f t="shared" si="161"/>
        <v>0</v>
      </c>
      <c r="X161" s="4">
        <v>0</v>
      </c>
      <c r="Y161" s="4"/>
      <c r="Z161" s="4"/>
      <c r="AA161" s="4"/>
      <c r="AB161" s="4">
        <v>0</v>
      </c>
      <c r="AC161" s="4">
        <v>0</v>
      </c>
      <c r="AD161" s="4">
        <f t="shared" si="162"/>
        <v>835.27</v>
      </c>
      <c r="AE161" s="4">
        <v>835.27</v>
      </c>
      <c r="AF161" s="4"/>
      <c r="AG161" s="4"/>
      <c r="AH161" s="4"/>
      <c r="AI161" s="4">
        <v>2.11</v>
      </c>
      <c r="AJ161" s="4">
        <v>0</v>
      </c>
      <c r="AK161" s="4">
        <f t="shared" si="163"/>
        <v>5000</v>
      </c>
      <c r="AL161" s="4">
        <f>VLOOKUP(C161,'[1]ИП-2020-2025 рабоч '!$I$15:$BG$1560,51,0)</f>
        <v>5000</v>
      </c>
      <c r="AM161" s="4"/>
      <c r="AN161" s="4"/>
      <c r="AO161" s="4"/>
      <c r="AP161" s="4">
        <v>0</v>
      </c>
      <c r="AQ161" s="4">
        <v>0</v>
      </c>
      <c r="AR161" s="4">
        <f t="shared" si="164"/>
        <v>0</v>
      </c>
      <c r="AS161" s="4">
        <f>VLOOKUP(C161,'[1]ИП-2020-2025 рабоч '!$I$15:$BO$1404,59,0)</f>
        <v>0</v>
      </c>
      <c r="AT161" s="4"/>
      <c r="AU161" s="54"/>
      <c r="AV161" s="54"/>
      <c r="AW161" s="38"/>
      <c r="AX161" s="38"/>
      <c r="AY161" s="38"/>
      <c r="AZ161" s="38"/>
      <c r="BA161" s="38"/>
      <c r="BB161" s="38"/>
      <c r="BC161" s="38"/>
      <c r="BD161" s="38"/>
    </row>
    <row r="162" spans="1:56" s="39" customFormat="1" ht="132.75" x14ac:dyDescent="0.5">
      <c r="A162" s="2">
        <f t="shared" si="186"/>
        <v>127</v>
      </c>
      <c r="B162" s="59" t="s">
        <v>458</v>
      </c>
      <c r="C162" s="51" t="s">
        <v>459</v>
      </c>
      <c r="D162" s="3">
        <v>2020</v>
      </c>
      <c r="E162" s="3">
        <v>2024</v>
      </c>
      <c r="F162" s="55">
        <v>2834.41</v>
      </c>
      <c r="G162" s="4">
        <f t="shared" si="187"/>
        <v>1.02</v>
      </c>
      <c r="H162" s="4">
        <f t="shared" si="188"/>
        <v>0</v>
      </c>
      <c r="I162" s="4">
        <f t="shared" si="189"/>
        <v>2834.41</v>
      </c>
      <c r="J162" s="4">
        <f t="shared" si="190"/>
        <v>2834.41</v>
      </c>
      <c r="K162" s="4">
        <f t="shared" si="191"/>
        <v>0</v>
      </c>
      <c r="L162" s="4">
        <f t="shared" si="192"/>
        <v>0</v>
      </c>
      <c r="M162" s="4">
        <f t="shared" si="193"/>
        <v>0</v>
      </c>
      <c r="N162" s="4">
        <v>0</v>
      </c>
      <c r="O162" s="4">
        <v>0</v>
      </c>
      <c r="P162" s="4">
        <f t="shared" si="194"/>
        <v>0</v>
      </c>
      <c r="Q162" s="4">
        <v>0</v>
      </c>
      <c r="R162" s="4"/>
      <c r="S162" s="4"/>
      <c r="T162" s="4"/>
      <c r="U162" s="4">
        <v>0</v>
      </c>
      <c r="V162" s="4">
        <v>0</v>
      </c>
      <c r="W162" s="4">
        <f t="shared" si="161"/>
        <v>0</v>
      </c>
      <c r="X162" s="4">
        <v>0</v>
      </c>
      <c r="Y162" s="4"/>
      <c r="Z162" s="4"/>
      <c r="AA162" s="4"/>
      <c r="AB162" s="4">
        <v>0</v>
      </c>
      <c r="AC162" s="4">
        <v>0</v>
      </c>
      <c r="AD162" s="4">
        <f t="shared" si="162"/>
        <v>526.68000000000006</v>
      </c>
      <c r="AE162" s="4">
        <v>526.68000000000006</v>
      </c>
      <c r="AF162" s="4"/>
      <c r="AG162" s="4"/>
      <c r="AH162" s="4"/>
      <c r="AI162" s="4">
        <v>1.02</v>
      </c>
      <c r="AJ162" s="4">
        <v>0</v>
      </c>
      <c r="AK162" s="4">
        <f t="shared" si="163"/>
        <v>2307.7299999999996</v>
      </c>
      <c r="AL162" s="4">
        <f>VLOOKUP(C162,'[1]ИП-2020-2025 рабоч '!$I$15:$BG$1560,51,0)</f>
        <v>2307.7299999999996</v>
      </c>
      <c r="AM162" s="4"/>
      <c r="AN162" s="4"/>
      <c r="AO162" s="4"/>
      <c r="AP162" s="4">
        <v>0</v>
      </c>
      <c r="AQ162" s="4">
        <v>0</v>
      </c>
      <c r="AR162" s="4">
        <f t="shared" si="164"/>
        <v>0</v>
      </c>
      <c r="AS162" s="4">
        <f>VLOOKUP(C162,'[1]ИП-2020-2025 рабоч '!$I$15:$BO$1404,59,0)</f>
        <v>0</v>
      </c>
      <c r="AT162" s="4"/>
      <c r="AU162" s="54"/>
      <c r="AV162" s="54"/>
      <c r="AW162" s="38"/>
      <c r="AX162" s="38"/>
      <c r="AY162" s="38"/>
      <c r="AZ162" s="38"/>
      <c r="BA162" s="38"/>
      <c r="BB162" s="38"/>
      <c r="BC162" s="38"/>
      <c r="BD162" s="38"/>
    </row>
    <row r="163" spans="1:56" s="39" customFormat="1" ht="132.75" x14ac:dyDescent="0.5">
      <c r="A163" s="2">
        <f t="shared" si="186"/>
        <v>128</v>
      </c>
      <c r="B163" s="59" t="s">
        <v>460</v>
      </c>
      <c r="C163" s="51" t="s">
        <v>461</v>
      </c>
      <c r="D163" s="3">
        <v>2022</v>
      </c>
      <c r="E163" s="3">
        <v>2025</v>
      </c>
      <c r="F163" s="55">
        <v>42646.31</v>
      </c>
      <c r="G163" s="4">
        <f t="shared" si="187"/>
        <v>13.75</v>
      </c>
      <c r="H163" s="4">
        <f t="shared" si="188"/>
        <v>0</v>
      </c>
      <c r="I163" s="4">
        <f t="shared" si="189"/>
        <v>42646.31</v>
      </c>
      <c r="J163" s="4">
        <f t="shared" si="190"/>
        <v>42646.31</v>
      </c>
      <c r="K163" s="4">
        <f t="shared" si="191"/>
        <v>0</v>
      </c>
      <c r="L163" s="4">
        <f t="shared" si="192"/>
        <v>0</v>
      </c>
      <c r="M163" s="4">
        <f t="shared" si="193"/>
        <v>0</v>
      </c>
      <c r="N163" s="4">
        <v>0</v>
      </c>
      <c r="O163" s="4">
        <v>0</v>
      </c>
      <c r="P163" s="4">
        <f t="shared" si="194"/>
        <v>0</v>
      </c>
      <c r="Q163" s="4">
        <v>0</v>
      </c>
      <c r="R163" s="4"/>
      <c r="S163" s="4"/>
      <c r="T163" s="4"/>
      <c r="U163" s="4">
        <v>0</v>
      </c>
      <c r="V163" s="4">
        <v>0</v>
      </c>
      <c r="W163" s="4">
        <f t="shared" si="161"/>
        <v>0</v>
      </c>
      <c r="X163" s="4">
        <v>0</v>
      </c>
      <c r="Y163" s="4"/>
      <c r="Z163" s="4"/>
      <c r="AA163" s="4"/>
      <c r="AB163" s="4">
        <v>0</v>
      </c>
      <c r="AC163" s="4">
        <v>0</v>
      </c>
      <c r="AD163" s="4">
        <f t="shared" si="162"/>
        <v>556.54999999999995</v>
      </c>
      <c r="AE163" s="4">
        <v>556.54999999999995</v>
      </c>
      <c r="AF163" s="4"/>
      <c r="AG163" s="4"/>
      <c r="AH163" s="4"/>
      <c r="AI163" s="4">
        <v>0</v>
      </c>
      <c r="AJ163" s="4">
        <v>0</v>
      </c>
      <c r="AK163" s="4">
        <f t="shared" si="163"/>
        <v>8417.9519999999993</v>
      </c>
      <c r="AL163" s="4">
        <f>VLOOKUP(C163,'[1]ИП-2020-2025 рабоч '!$I$15:$BG$1560,51,0)</f>
        <v>8417.9519999999993</v>
      </c>
      <c r="AM163" s="4"/>
      <c r="AN163" s="4"/>
      <c r="AO163" s="4"/>
      <c r="AP163" s="4">
        <v>13.75</v>
      </c>
      <c r="AQ163" s="4">
        <v>0</v>
      </c>
      <c r="AR163" s="4">
        <f t="shared" si="164"/>
        <v>33671.807999999997</v>
      </c>
      <c r="AS163" s="4">
        <f>VLOOKUP(C163,'[1]ИП-2020-2025 рабоч '!$I$15:$BO$1404,59,0)</f>
        <v>33671.807999999997</v>
      </c>
      <c r="AT163" s="4"/>
      <c r="AU163" s="54"/>
      <c r="AV163" s="54"/>
      <c r="AW163" s="38"/>
      <c r="AX163" s="38"/>
      <c r="AY163" s="38"/>
      <c r="AZ163" s="38"/>
      <c r="BA163" s="38"/>
      <c r="BB163" s="38"/>
      <c r="BC163" s="38"/>
      <c r="BD163" s="38"/>
    </row>
    <row r="164" spans="1:56" s="39" customFormat="1" ht="66.75" x14ac:dyDescent="0.5">
      <c r="A164" s="2">
        <f t="shared" si="186"/>
        <v>129</v>
      </c>
      <c r="B164" s="59" t="s">
        <v>464</v>
      </c>
      <c r="C164" s="51" t="s">
        <v>465</v>
      </c>
      <c r="D164" s="3">
        <v>2018</v>
      </c>
      <c r="E164" s="3">
        <v>2023</v>
      </c>
      <c r="F164" s="55">
        <v>4334.9799999999996</v>
      </c>
      <c r="G164" s="4">
        <f t="shared" si="187"/>
        <v>0.5</v>
      </c>
      <c r="H164" s="4">
        <f t="shared" si="188"/>
        <v>0.25</v>
      </c>
      <c r="I164" s="4">
        <f t="shared" si="189"/>
        <v>4334.9799999999996</v>
      </c>
      <c r="J164" s="4">
        <f t="shared" si="190"/>
        <v>4334.9799999999996</v>
      </c>
      <c r="K164" s="4">
        <f t="shared" si="191"/>
        <v>0</v>
      </c>
      <c r="L164" s="4">
        <f t="shared" si="192"/>
        <v>0</v>
      </c>
      <c r="M164" s="4">
        <f t="shared" si="193"/>
        <v>0</v>
      </c>
      <c r="N164" s="4">
        <v>0</v>
      </c>
      <c r="O164" s="4">
        <v>0</v>
      </c>
      <c r="P164" s="4">
        <f t="shared" si="194"/>
        <v>0</v>
      </c>
      <c r="Q164" s="4">
        <v>0</v>
      </c>
      <c r="R164" s="4"/>
      <c r="S164" s="4"/>
      <c r="T164" s="4"/>
      <c r="U164" s="4">
        <v>0</v>
      </c>
      <c r="V164" s="4">
        <v>0</v>
      </c>
      <c r="W164" s="4">
        <f t="shared" si="161"/>
        <v>0</v>
      </c>
      <c r="X164" s="4">
        <v>0</v>
      </c>
      <c r="Y164" s="4"/>
      <c r="Z164" s="4"/>
      <c r="AA164" s="4"/>
      <c r="AB164" s="4">
        <v>0.5</v>
      </c>
      <c r="AC164" s="4">
        <v>0.25</v>
      </c>
      <c r="AD164" s="4">
        <f t="shared" si="162"/>
        <v>4334.9799999999996</v>
      </c>
      <c r="AE164" s="4">
        <v>4334.9799999999996</v>
      </c>
      <c r="AF164" s="4"/>
      <c r="AG164" s="4"/>
      <c r="AH164" s="4"/>
      <c r="AI164" s="4">
        <v>0</v>
      </c>
      <c r="AJ164" s="4">
        <v>0</v>
      </c>
      <c r="AK164" s="4">
        <f t="shared" si="163"/>
        <v>0</v>
      </c>
      <c r="AL164" s="4">
        <f>VLOOKUP(C164,'[1]ИП-2020-2025 рабоч '!$I$15:$BG$1560,51,0)</f>
        <v>0</v>
      </c>
      <c r="AM164" s="4"/>
      <c r="AN164" s="4"/>
      <c r="AO164" s="4"/>
      <c r="AP164" s="4">
        <v>0</v>
      </c>
      <c r="AQ164" s="4">
        <v>0</v>
      </c>
      <c r="AR164" s="4">
        <f t="shared" si="164"/>
        <v>0</v>
      </c>
      <c r="AS164" s="4">
        <f>VLOOKUP(C164,'[1]ИП-2020-2025 рабоч '!$I$15:$BO$1404,59,0)</f>
        <v>0</v>
      </c>
      <c r="AT164" s="4"/>
      <c r="AU164" s="54"/>
      <c r="AV164" s="54"/>
      <c r="AW164" s="38"/>
      <c r="AX164" s="38"/>
      <c r="AY164" s="38"/>
      <c r="AZ164" s="38"/>
      <c r="BA164" s="38"/>
      <c r="BB164" s="38"/>
      <c r="BC164" s="38"/>
      <c r="BD164" s="38"/>
    </row>
    <row r="165" spans="1:56" s="39" customFormat="1" ht="47.25" customHeight="1" x14ac:dyDescent="0.5">
      <c r="A165" s="2"/>
      <c r="B165" s="20" t="s">
        <v>466</v>
      </c>
      <c r="C165" s="23"/>
      <c r="D165" s="3"/>
      <c r="E165" s="28"/>
      <c r="F165" s="26">
        <f t="shared" ref="F165:AV165" si="195">SUM(F166:F187)</f>
        <v>450441.52999999991</v>
      </c>
      <c r="G165" s="26">
        <f t="shared" si="195"/>
        <v>44.31</v>
      </c>
      <c r="H165" s="26">
        <f t="shared" si="195"/>
        <v>1.03</v>
      </c>
      <c r="I165" s="26">
        <f t="shared" si="195"/>
        <v>285675.217</v>
      </c>
      <c r="J165" s="26">
        <f t="shared" si="195"/>
        <v>285675.217</v>
      </c>
      <c r="K165" s="26">
        <f t="shared" si="195"/>
        <v>0</v>
      </c>
      <c r="L165" s="26">
        <f t="shared" si="195"/>
        <v>0</v>
      </c>
      <c r="M165" s="26">
        <f t="shared" si="195"/>
        <v>0</v>
      </c>
      <c r="N165" s="26">
        <f t="shared" si="195"/>
        <v>2.1</v>
      </c>
      <c r="O165" s="26">
        <f t="shared" si="195"/>
        <v>0</v>
      </c>
      <c r="P165" s="26">
        <f t="shared" si="195"/>
        <v>22781.322</v>
      </c>
      <c r="Q165" s="26">
        <f t="shared" si="195"/>
        <v>22781.322</v>
      </c>
      <c r="R165" s="26">
        <f t="shared" si="195"/>
        <v>0</v>
      </c>
      <c r="S165" s="26">
        <f t="shared" si="195"/>
        <v>0</v>
      </c>
      <c r="T165" s="26">
        <f t="shared" si="195"/>
        <v>0</v>
      </c>
      <c r="U165" s="26">
        <f t="shared" si="195"/>
        <v>0</v>
      </c>
      <c r="V165" s="26">
        <f t="shared" si="195"/>
        <v>0</v>
      </c>
      <c r="W165" s="26">
        <f t="shared" si="195"/>
        <v>8200</v>
      </c>
      <c r="X165" s="26">
        <f t="shared" si="195"/>
        <v>8200</v>
      </c>
      <c r="Y165" s="26">
        <f t="shared" si="195"/>
        <v>0</v>
      </c>
      <c r="Z165" s="26">
        <f t="shared" si="195"/>
        <v>0</v>
      </c>
      <c r="AA165" s="26">
        <f t="shared" si="195"/>
        <v>0</v>
      </c>
      <c r="AB165" s="26">
        <f t="shared" si="195"/>
        <v>10.3</v>
      </c>
      <c r="AC165" s="26">
        <f t="shared" si="195"/>
        <v>1.03</v>
      </c>
      <c r="AD165" s="26">
        <f t="shared" si="195"/>
        <v>25603.289999999997</v>
      </c>
      <c r="AE165" s="26">
        <f t="shared" si="195"/>
        <v>25603.289999999997</v>
      </c>
      <c r="AF165" s="26">
        <f t="shared" si="195"/>
        <v>0</v>
      </c>
      <c r="AG165" s="26">
        <f t="shared" si="195"/>
        <v>0</v>
      </c>
      <c r="AH165" s="26">
        <f t="shared" si="195"/>
        <v>0</v>
      </c>
      <c r="AI165" s="26">
        <f t="shared" si="195"/>
        <v>20.41</v>
      </c>
      <c r="AJ165" s="26">
        <f t="shared" si="195"/>
        <v>0</v>
      </c>
      <c r="AK165" s="26">
        <f t="shared" si="195"/>
        <v>174749.09000000003</v>
      </c>
      <c r="AL165" s="26">
        <f t="shared" si="195"/>
        <v>174749.09000000003</v>
      </c>
      <c r="AM165" s="26">
        <f t="shared" si="195"/>
        <v>0</v>
      </c>
      <c r="AN165" s="26">
        <f t="shared" si="195"/>
        <v>0</v>
      </c>
      <c r="AO165" s="26">
        <f t="shared" si="195"/>
        <v>0</v>
      </c>
      <c r="AP165" s="26">
        <f t="shared" si="195"/>
        <v>11.5</v>
      </c>
      <c r="AQ165" s="26">
        <f t="shared" si="195"/>
        <v>0</v>
      </c>
      <c r="AR165" s="26">
        <f t="shared" si="195"/>
        <v>54341.514999999999</v>
      </c>
      <c r="AS165" s="26">
        <f t="shared" si="195"/>
        <v>54341.514999999999</v>
      </c>
      <c r="AT165" s="26">
        <f t="shared" si="195"/>
        <v>0</v>
      </c>
      <c r="AU165" s="26">
        <f t="shared" si="195"/>
        <v>0</v>
      </c>
      <c r="AV165" s="26">
        <f t="shared" si="195"/>
        <v>0</v>
      </c>
    </row>
    <row r="166" spans="1:56" s="39" customFormat="1" ht="66" customHeight="1" x14ac:dyDescent="0.5">
      <c r="A166" s="2">
        <f t="shared" ref="A166:A187" si="196">IF(A165&gt;0,A165+1,A164+1)</f>
        <v>130</v>
      </c>
      <c r="B166" s="59" t="s">
        <v>475</v>
      </c>
      <c r="C166" s="51" t="s">
        <v>476</v>
      </c>
      <c r="D166" s="3">
        <v>2016</v>
      </c>
      <c r="E166" s="3">
        <v>2026</v>
      </c>
      <c r="F166" s="55">
        <v>7202.21</v>
      </c>
      <c r="G166" s="4">
        <f t="shared" ref="G166:G187" si="197">N166+U166+AB166+AI166+AP166</f>
        <v>0</v>
      </c>
      <c r="H166" s="4">
        <f t="shared" ref="H166:H187" si="198">O166+V166+AC166+AJ166+AQ166</f>
        <v>0</v>
      </c>
      <c r="I166" s="4">
        <f t="shared" ref="I166:I187" si="199">P166+W166+AD166+AK166+AR166</f>
        <v>3606.105</v>
      </c>
      <c r="J166" s="4">
        <f t="shared" ref="J166:J187" si="200">Q166+X166+AE166+AL166+AS166</f>
        <v>3606.105</v>
      </c>
      <c r="K166" s="4">
        <f t="shared" ref="K166:K187" si="201">R166+Y166+AF166+AM166+AT166</f>
        <v>0</v>
      </c>
      <c r="L166" s="4">
        <f t="shared" ref="L166:L187" si="202">S166+Z166+AG166+AN166+AU166</f>
        <v>0</v>
      </c>
      <c r="M166" s="4">
        <f t="shared" ref="M166:M187" si="203">T166+AA166+AH166+AO166+AV166</f>
        <v>0</v>
      </c>
      <c r="N166" s="4">
        <v>0</v>
      </c>
      <c r="O166" s="4">
        <v>0</v>
      </c>
      <c r="P166" s="4">
        <f t="shared" ref="P166:P187" si="204">Q166+R166+S166</f>
        <v>0</v>
      </c>
      <c r="Q166" s="4">
        <v>0</v>
      </c>
      <c r="R166" s="4"/>
      <c r="S166" s="4"/>
      <c r="T166" s="4"/>
      <c r="U166" s="4">
        <v>0</v>
      </c>
      <c r="V166" s="4">
        <v>0</v>
      </c>
      <c r="W166" s="4">
        <f t="shared" si="161"/>
        <v>0</v>
      </c>
      <c r="X166" s="4">
        <v>0</v>
      </c>
      <c r="Y166" s="4"/>
      <c r="Z166" s="4"/>
      <c r="AA166" s="4"/>
      <c r="AB166" s="4">
        <v>0</v>
      </c>
      <c r="AC166" s="4">
        <v>0</v>
      </c>
      <c r="AD166" s="4">
        <f t="shared" si="162"/>
        <v>0</v>
      </c>
      <c r="AE166" s="4">
        <v>0</v>
      </c>
      <c r="AF166" s="4"/>
      <c r="AG166" s="4"/>
      <c r="AH166" s="4"/>
      <c r="AI166" s="4">
        <v>0</v>
      </c>
      <c r="AJ166" s="4">
        <v>0</v>
      </c>
      <c r="AK166" s="4">
        <f t="shared" si="163"/>
        <v>10</v>
      </c>
      <c r="AL166" s="4">
        <f>VLOOKUP(C166,'[1]ИП-2020-2025 рабоч '!$I$15:$BG$1560,51,0)</f>
        <v>10</v>
      </c>
      <c r="AM166" s="54"/>
      <c r="AN166" s="54"/>
      <c r="AO166" s="54"/>
      <c r="AP166" s="4">
        <v>0</v>
      </c>
      <c r="AQ166" s="4">
        <v>0</v>
      </c>
      <c r="AR166" s="4">
        <f t="shared" si="164"/>
        <v>3596.105</v>
      </c>
      <c r="AS166" s="4">
        <f>VLOOKUP(C166,'[1]ИП-2020-2025 рабоч '!$I$15:$BO$1404,59,0)</f>
        <v>3596.105</v>
      </c>
      <c r="AT166" s="4"/>
      <c r="AU166" s="54"/>
      <c r="AV166" s="54"/>
      <c r="AW166" s="38"/>
      <c r="AX166" s="38"/>
      <c r="AY166" s="38"/>
      <c r="AZ166" s="38"/>
      <c r="BA166" s="38"/>
      <c r="BB166" s="38"/>
      <c r="BC166" s="38"/>
      <c r="BD166" s="38"/>
    </row>
    <row r="167" spans="1:56" s="39" customFormat="1" ht="99.75" x14ac:dyDescent="0.5">
      <c r="A167" s="2">
        <f t="shared" si="196"/>
        <v>131</v>
      </c>
      <c r="B167" s="59" t="s">
        <v>477</v>
      </c>
      <c r="C167" s="51" t="s">
        <v>478</v>
      </c>
      <c r="D167" s="3">
        <v>2020</v>
      </c>
      <c r="E167" s="3">
        <v>2024</v>
      </c>
      <c r="F167" s="55">
        <v>44839.98</v>
      </c>
      <c r="G167" s="4">
        <f t="shared" si="197"/>
        <v>5.5</v>
      </c>
      <c r="H167" s="4">
        <f t="shared" si="198"/>
        <v>0</v>
      </c>
      <c r="I167" s="4">
        <f t="shared" si="199"/>
        <v>44839.98</v>
      </c>
      <c r="J167" s="4">
        <f t="shared" si="200"/>
        <v>44839.98</v>
      </c>
      <c r="K167" s="4">
        <f t="shared" si="201"/>
        <v>0</v>
      </c>
      <c r="L167" s="4">
        <f t="shared" si="202"/>
        <v>0</v>
      </c>
      <c r="M167" s="4">
        <f t="shared" si="203"/>
        <v>0</v>
      </c>
      <c r="N167" s="4">
        <v>0</v>
      </c>
      <c r="O167" s="4">
        <v>0</v>
      </c>
      <c r="P167" s="4">
        <f t="shared" si="204"/>
        <v>0</v>
      </c>
      <c r="Q167" s="4">
        <v>0</v>
      </c>
      <c r="R167" s="4"/>
      <c r="S167" s="4"/>
      <c r="T167" s="4"/>
      <c r="U167" s="4">
        <v>0</v>
      </c>
      <c r="V167" s="4">
        <v>0</v>
      </c>
      <c r="W167" s="4">
        <f t="shared" si="161"/>
        <v>0</v>
      </c>
      <c r="X167" s="4">
        <v>0</v>
      </c>
      <c r="Y167" s="4"/>
      <c r="Z167" s="4"/>
      <c r="AA167" s="4"/>
      <c r="AB167" s="4">
        <v>0</v>
      </c>
      <c r="AC167" s="4">
        <v>0</v>
      </c>
      <c r="AD167" s="4">
        <f t="shared" si="162"/>
        <v>0</v>
      </c>
      <c r="AE167" s="4">
        <v>0</v>
      </c>
      <c r="AF167" s="4"/>
      <c r="AG167" s="4"/>
      <c r="AH167" s="4"/>
      <c r="AI167" s="4">
        <v>5.5</v>
      </c>
      <c r="AJ167" s="4">
        <v>0</v>
      </c>
      <c r="AK167" s="4">
        <f t="shared" si="163"/>
        <v>44839.98</v>
      </c>
      <c r="AL167" s="4">
        <f>VLOOKUP(C167,'[1]ИП-2020-2025 рабоч '!$I$15:$BG$1560,51,0)</f>
        <v>44839.98</v>
      </c>
      <c r="AM167" s="54"/>
      <c r="AN167" s="54"/>
      <c r="AO167" s="54"/>
      <c r="AP167" s="4">
        <v>0</v>
      </c>
      <c r="AQ167" s="4">
        <v>0</v>
      </c>
      <c r="AR167" s="4">
        <f t="shared" si="164"/>
        <v>0</v>
      </c>
      <c r="AS167" s="4">
        <f>VLOOKUP(C167,'[1]ИП-2020-2025 рабоч '!$I$15:$BO$1404,59,0)</f>
        <v>0</v>
      </c>
      <c r="AT167" s="4"/>
      <c r="AU167" s="54"/>
      <c r="AV167" s="54"/>
      <c r="AW167" s="38"/>
      <c r="AX167" s="38"/>
      <c r="AY167" s="38"/>
      <c r="AZ167" s="38"/>
      <c r="BA167" s="38"/>
      <c r="BB167" s="38"/>
      <c r="BC167" s="38"/>
      <c r="BD167" s="38"/>
    </row>
    <row r="168" spans="1:56" s="39" customFormat="1" ht="99.75" x14ac:dyDescent="0.5">
      <c r="A168" s="2">
        <f t="shared" si="196"/>
        <v>132</v>
      </c>
      <c r="B168" s="59" t="s">
        <v>479</v>
      </c>
      <c r="C168" s="51" t="s">
        <v>480</v>
      </c>
      <c r="D168" s="3">
        <v>2022</v>
      </c>
      <c r="E168" s="3">
        <v>2023</v>
      </c>
      <c r="F168" s="55">
        <v>1516.06</v>
      </c>
      <c r="G168" s="4">
        <f t="shared" si="197"/>
        <v>0.55000000000000004</v>
      </c>
      <c r="H168" s="4">
        <f t="shared" si="198"/>
        <v>0</v>
      </c>
      <c r="I168" s="4">
        <f t="shared" si="199"/>
        <v>1516.06</v>
      </c>
      <c r="J168" s="4">
        <f t="shared" si="200"/>
        <v>1516.06</v>
      </c>
      <c r="K168" s="4">
        <f t="shared" si="201"/>
        <v>0</v>
      </c>
      <c r="L168" s="4">
        <f t="shared" si="202"/>
        <v>0</v>
      </c>
      <c r="M168" s="4">
        <f t="shared" si="203"/>
        <v>0</v>
      </c>
      <c r="N168" s="4">
        <v>0</v>
      </c>
      <c r="O168" s="4">
        <v>0</v>
      </c>
      <c r="P168" s="4">
        <f t="shared" si="204"/>
        <v>0</v>
      </c>
      <c r="Q168" s="4">
        <v>0</v>
      </c>
      <c r="R168" s="4"/>
      <c r="S168" s="4"/>
      <c r="T168" s="4"/>
      <c r="U168" s="4">
        <v>0</v>
      </c>
      <c r="V168" s="4">
        <v>0</v>
      </c>
      <c r="W168" s="4">
        <f t="shared" si="161"/>
        <v>0</v>
      </c>
      <c r="X168" s="4">
        <v>0</v>
      </c>
      <c r="Y168" s="4"/>
      <c r="Z168" s="4"/>
      <c r="AA168" s="4"/>
      <c r="AB168" s="4">
        <v>0.55000000000000004</v>
      </c>
      <c r="AC168" s="4">
        <v>0</v>
      </c>
      <c r="AD168" s="4">
        <f t="shared" si="162"/>
        <v>1516.06</v>
      </c>
      <c r="AE168" s="4">
        <v>1516.06</v>
      </c>
      <c r="AF168" s="4"/>
      <c r="AG168" s="4"/>
      <c r="AH168" s="4"/>
      <c r="AI168" s="4">
        <v>0</v>
      </c>
      <c r="AJ168" s="4">
        <v>0</v>
      </c>
      <c r="AK168" s="4">
        <f t="shared" si="163"/>
        <v>0</v>
      </c>
      <c r="AL168" s="4">
        <f>VLOOKUP(C168,'[1]ИП-2020-2025 рабоч '!$I$15:$BG$1560,51,0)</f>
        <v>0</v>
      </c>
      <c r="AM168" s="54"/>
      <c r="AN168" s="54"/>
      <c r="AO168" s="54"/>
      <c r="AP168" s="4">
        <v>0</v>
      </c>
      <c r="AQ168" s="4">
        <v>0</v>
      </c>
      <c r="AR168" s="4">
        <f t="shared" si="164"/>
        <v>0</v>
      </c>
      <c r="AS168" s="4">
        <f>VLOOKUP(C168,'[1]ИП-2020-2025 рабоч '!$I$15:$BO$1404,59,0)</f>
        <v>0</v>
      </c>
      <c r="AT168" s="4"/>
      <c r="AU168" s="54"/>
      <c r="AV168" s="54"/>
      <c r="AW168" s="38"/>
      <c r="AX168" s="38"/>
      <c r="AY168" s="38"/>
      <c r="AZ168" s="38"/>
      <c r="BA168" s="38"/>
      <c r="BB168" s="38"/>
      <c r="BC168" s="38"/>
      <c r="BD168" s="38"/>
    </row>
    <row r="169" spans="1:56" s="39" customFormat="1" ht="99.75" x14ac:dyDescent="0.5">
      <c r="A169" s="2">
        <f t="shared" si="196"/>
        <v>133</v>
      </c>
      <c r="B169" s="59" t="s">
        <v>481</v>
      </c>
      <c r="C169" s="51" t="s">
        <v>482</v>
      </c>
      <c r="D169" s="3">
        <v>2021</v>
      </c>
      <c r="E169" s="3">
        <v>2024</v>
      </c>
      <c r="F169" s="55">
        <v>854.51</v>
      </c>
      <c r="G169" s="4">
        <f t="shared" si="197"/>
        <v>0.31</v>
      </c>
      <c r="H169" s="4">
        <f t="shared" si="198"/>
        <v>0</v>
      </c>
      <c r="I169" s="4">
        <f t="shared" si="199"/>
        <v>854.51</v>
      </c>
      <c r="J169" s="4">
        <f t="shared" si="200"/>
        <v>854.51</v>
      </c>
      <c r="K169" s="4">
        <f t="shared" si="201"/>
        <v>0</v>
      </c>
      <c r="L169" s="4">
        <f t="shared" si="202"/>
        <v>0</v>
      </c>
      <c r="M169" s="4">
        <f t="shared" si="203"/>
        <v>0</v>
      </c>
      <c r="N169" s="4">
        <v>0</v>
      </c>
      <c r="O169" s="4">
        <v>0</v>
      </c>
      <c r="P169" s="4">
        <f t="shared" si="204"/>
        <v>0</v>
      </c>
      <c r="Q169" s="4">
        <v>0</v>
      </c>
      <c r="R169" s="4"/>
      <c r="S169" s="4"/>
      <c r="T169" s="4"/>
      <c r="U169" s="4">
        <v>0</v>
      </c>
      <c r="V169" s="4">
        <v>0</v>
      </c>
      <c r="W169" s="4">
        <f t="shared" si="161"/>
        <v>0</v>
      </c>
      <c r="X169" s="4">
        <v>0</v>
      </c>
      <c r="Y169" s="4"/>
      <c r="Z169" s="4"/>
      <c r="AA169" s="4"/>
      <c r="AB169" s="4">
        <v>0</v>
      </c>
      <c r="AC169" s="4">
        <v>0</v>
      </c>
      <c r="AD169" s="4">
        <f t="shared" si="162"/>
        <v>54.51</v>
      </c>
      <c r="AE169" s="4">
        <v>54.51</v>
      </c>
      <c r="AF169" s="4"/>
      <c r="AG169" s="4"/>
      <c r="AH169" s="4"/>
      <c r="AI169" s="4">
        <v>0.31</v>
      </c>
      <c r="AJ169" s="4">
        <v>0</v>
      </c>
      <c r="AK169" s="4">
        <f t="shared" si="163"/>
        <v>800</v>
      </c>
      <c r="AL169" s="4">
        <f>VLOOKUP(C169,'[1]ИП-2020-2025 рабоч '!$I$15:$BG$1560,51,0)</f>
        <v>800</v>
      </c>
      <c r="AM169" s="54"/>
      <c r="AN169" s="54"/>
      <c r="AO169" s="54"/>
      <c r="AP169" s="4">
        <v>0</v>
      </c>
      <c r="AQ169" s="4">
        <v>0</v>
      </c>
      <c r="AR169" s="4">
        <f t="shared" si="164"/>
        <v>0</v>
      </c>
      <c r="AS169" s="4">
        <f>VLOOKUP(C169,'[1]ИП-2020-2025 рабоч '!$I$15:$BO$1404,59,0)</f>
        <v>0</v>
      </c>
      <c r="AT169" s="4"/>
      <c r="AU169" s="54"/>
      <c r="AV169" s="54"/>
      <c r="AW169" s="38"/>
      <c r="AX169" s="38"/>
      <c r="AY169" s="38"/>
      <c r="AZ169" s="38"/>
      <c r="BA169" s="38"/>
      <c r="BB169" s="38"/>
      <c r="BC169" s="38"/>
      <c r="BD169" s="38"/>
    </row>
    <row r="170" spans="1:56" s="39" customFormat="1" ht="132.75" x14ac:dyDescent="0.5">
      <c r="A170" s="2">
        <f t="shared" si="196"/>
        <v>134</v>
      </c>
      <c r="B170" s="59" t="s">
        <v>483</v>
      </c>
      <c r="C170" s="51" t="s">
        <v>484</v>
      </c>
      <c r="D170" s="3">
        <v>2021</v>
      </c>
      <c r="E170" s="3">
        <v>2024</v>
      </c>
      <c r="F170" s="55">
        <v>1653.9</v>
      </c>
      <c r="G170" s="4">
        <f t="shared" si="197"/>
        <v>0.6</v>
      </c>
      <c r="H170" s="4">
        <f t="shared" si="198"/>
        <v>0</v>
      </c>
      <c r="I170" s="4">
        <f t="shared" si="199"/>
        <v>1653.9</v>
      </c>
      <c r="J170" s="4">
        <f t="shared" si="200"/>
        <v>1653.9</v>
      </c>
      <c r="K170" s="4">
        <f t="shared" si="201"/>
        <v>0</v>
      </c>
      <c r="L170" s="4">
        <f t="shared" si="202"/>
        <v>0</v>
      </c>
      <c r="M170" s="4">
        <f t="shared" si="203"/>
        <v>0</v>
      </c>
      <c r="N170" s="4">
        <v>0</v>
      </c>
      <c r="O170" s="4">
        <v>0</v>
      </c>
      <c r="P170" s="4">
        <f t="shared" si="204"/>
        <v>0</v>
      </c>
      <c r="Q170" s="4">
        <v>0</v>
      </c>
      <c r="R170" s="4"/>
      <c r="S170" s="4"/>
      <c r="T170" s="4"/>
      <c r="U170" s="4">
        <v>0</v>
      </c>
      <c r="V170" s="4">
        <v>0</v>
      </c>
      <c r="W170" s="4">
        <f t="shared" si="161"/>
        <v>0</v>
      </c>
      <c r="X170" s="4">
        <v>0</v>
      </c>
      <c r="Y170" s="4"/>
      <c r="Z170" s="4"/>
      <c r="AA170" s="4"/>
      <c r="AB170" s="4">
        <v>0</v>
      </c>
      <c r="AC170" s="4">
        <v>0</v>
      </c>
      <c r="AD170" s="4">
        <f t="shared" si="162"/>
        <v>653.9</v>
      </c>
      <c r="AE170" s="4">
        <v>653.9</v>
      </c>
      <c r="AF170" s="4"/>
      <c r="AG170" s="4"/>
      <c r="AH170" s="4"/>
      <c r="AI170" s="4">
        <v>0.6</v>
      </c>
      <c r="AJ170" s="4">
        <v>0</v>
      </c>
      <c r="AK170" s="4">
        <f t="shared" si="163"/>
        <v>1000.0000000000001</v>
      </c>
      <c r="AL170" s="4">
        <f>VLOOKUP(C170,'[1]ИП-2020-2025 рабоч '!$I$15:$BG$1560,51,0)</f>
        <v>1000.0000000000001</v>
      </c>
      <c r="AM170" s="54"/>
      <c r="AN170" s="54"/>
      <c r="AO170" s="54"/>
      <c r="AP170" s="4">
        <v>0</v>
      </c>
      <c r="AQ170" s="4">
        <v>0</v>
      </c>
      <c r="AR170" s="4">
        <f t="shared" si="164"/>
        <v>0</v>
      </c>
      <c r="AS170" s="4">
        <f>VLOOKUP(C170,'[1]ИП-2020-2025 рабоч '!$I$15:$BO$1404,59,0)</f>
        <v>0</v>
      </c>
      <c r="AT170" s="4"/>
      <c r="AU170" s="54"/>
      <c r="AV170" s="54"/>
      <c r="AW170" s="38"/>
      <c r="AX170" s="38"/>
      <c r="AY170" s="38"/>
      <c r="AZ170" s="38"/>
      <c r="BA170" s="38"/>
      <c r="BB170" s="38"/>
      <c r="BC170" s="38"/>
      <c r="BD170" s="38"/>
    </row>
    <row r="171" spans="1:56" s="39" customFormat="1" ht="96.75" customHeight="1" x14ac:dyDescent="0.5">
      <c r="A171" s="2">
        <f t="shared" si="196"/>
        <v>135</v>
      </c>
      <c r="B171" s="59" t="s">
        <v>485</v>
      </c>
      <c r="C171" s="51" t="s">
        <v>486</v>
      </c>
      <c r="D171" s="3">
        <v>2019</v>
      </c>
      <c r="E171" s="3">
        <v>2023</v>
      </c>
      <c r="F171" s="55">
        <v>36993.910000000003</v>
      </c>
      <c r="G171" s="4">
        <f t="shared" si="197"/>
        <v>6.4</v>
      </c>
      <c r="H171" s="4">
        <f t="shared" si="198"/>
        <v>0</v>
      </c>
      <c r="I171" s="4">
        <f t="shared" si="199"/>
        <v>30300.29</v>
      </c>
      <c r="J171" s="4">
        <f t="shared" si="200"/>
        <v>30300.29</v>
      </c>
      <c r="K171" s="4">
        <f t="shared" si="201"/>
        <v>0</v>
      </c>
      <c r="L171" s="4">
        <f t="shared" si="202"/>
        <v>0</v>
      </c>
      <c r="M171" s="4">
        <f t="shared" si="203"/>
        <v>0</v>
      </c>
      <c r="N171" s="4">
        <v>0</v>
      </c>
      <c r="O171" s="4">
        <v>0</v>
      </c>
      <c r="P171" s="4">
        <f t="shared" si="204"/>
        <v>300.29000000000002</v>
      </c>
      <c r="Q171" s="4">
        <v>300.29000000000002</v>
      </c>
      <c r="R171" s="4"/>
      <c r="S171" s="4"/>
      <c r="T171" s="4"/>
      <c r="U171" s="4">
        <v>0</v>
      </c>
      <c r="V171" s="4">
        <v>0</v>
      </c>
      <c r="W171" s="4">
        <f t="shared" si="161"/>
        <v>8200</v>
      </c>
      <c r="X171" s="4">
        <v>8200</v>
      </c>
      <c r="Y171" s="4"/>
      <c r="Z171" s="4"/>
      <c r="AA171" s="4"/>
      <c r="AB171" s="4">
        <v>6.4</v>
      </c>
      <c r="AC171" s="4">
        <v>0</v>
      </c>
      <c r="AD171" s="4">
        <f t="shared" si="162"/>
        <v>21800</v>
      </c>
      <c r="AE171" s="4">
        <v>21800</v>
      </c>
      <c r="AF171" s="4"/>
      <c r="AG171" s="4"/>
      <c r="AH171" s="4"/>
      <c r="AI171" s="4">
        <v>0</v>
      </c>
      <c r="AJ171" s="4">
        <v>0</v>
      </c>
      <c r="AK171" s="4">
        <f t="shared" si="163"/>
        <v>0</v>
      </c>
      <c r="AL171" s="4">
        <f>VLOOKUP(C171,'[1]ИП-2020-2025 рабоч '!$I$15:$BG$1560,51,0)</f>
        <v>0</v>
      </c>
      <c r="AM171" s="4"/>
      <c r="AN171" s="4"/>
      <c r="AO171" s="4"/>
      <c r="AP171" s="4">
        <v>0</v>
      </c>
      <c r="AQ171" s="4">
        <v>0</v>
      </c>
      <c r="AR171" s="4">
        <f t="shared" si="164"/>
        <v>0</v>
      </c>
      <c r="AS171" s="4">
        <f>VLOOKUP(C171,'[1]ИП-2020-2025 рабоч '!$I$15:$BO$1404,59,0)</f>
        <v>0</v>
      </c>
      <c r="AT171" s="4"/>
      <c r="AU171" s="54"/>
      <c r="AV171" s="54"/>
      <c r="AW171" s="38"/>
      <c r="AX171" s="38"/>
      <c r="AY171" s="38"/>
      <c r="AZ171" s="38"/>
      <c r="BA171" s="38"/>
      <c r="BB171" s="38"/>
      <c r="BC171" s="38"/>
      <c r="BD171" s="38"/>
    </row>
    <row r="172" spans="1:56" s="39" customFormat="1" ht="147" customHeight="1" x14ac:dyDescent="0.5">
      <c r="A172" s="2">
        <f t="shared" si="196"/>
        <v>136</v>
      </c>
      <c r="B172" s="59" t="s">
        <v>2924</v>
      </c>
      <c r="C172" s="51" t="s">
        <v>487</v>
      </c>
      <c r="D172" s="3">
        <v>2018</v>
      </c>
      <c r="E172" s="3">
        <v>2024</v>
      </c>
      <c r="F172" s="55">
        <v>33309.32</v>
      </c>
      <c r="G172" s="4">
        <f t="shared" si="197"/>
        <v>4</v>
      </c>
      <c r="H172" s="4">
        <f t="shared" si="198"/>
        <v>0</v>
      </c>
      <c r="I172" s="4">
        <f t="shared" si="199"/>
        <v>33309.32</v>
      </c>
      <c r="J172" s="4">
        <f t="shared" si="200"/>
        <v>33309.32</v>
      </c>
      <c r="K172" s="4">
        <f t="shared" si="201"/>
        <v>0</v>
      </c>
      <c r="L172" s="4">
        <f t="shared" si="202"/>
        <v>0</v>
      </c>
      <c r="M172" s="4">
        <f t="shared" si="203"/>
        <v>0</v>
      </c>
      <c r="N172" s="4">
        <v>0</v>
      </c>
      <c r="O172" s="4">
        <v>0</v>
      </c>
      <c r="P172" s="4">
        <f t="shared" si="204"/>
        <v>0</v>
      </c>
      <c r="Q172" s="4">
        <v>0</v>
      </c>
      <c r="R172" s="4"/>
      <c r="S172" s="4"/>
      <c r="T172" s="4"/>
      <c r="U172" s="4">
        <v>0</v>
      </c>
      <c r="V172" s="4">
        <v>0</v>
      </c>
      <c r="W172" s="4">
        <f t="shared" si="161"/>
        <v>0</v>
      </c>
      <c r="X172" s="4">
        <v>0</v>
      </c>
      <c r="Y172" s="4"/>
      <c r="Z172" s="4"/>
      <c r="AA172" s="4"/>
      <c r="AB172" s="4">
        <v>0</v>
      </c>
      <c r="AC172" s="4">
        <v>0</v>
      </c>
      <c r="AD172" s="4">
        <f t="shared" si="162"/>
        <v>0</v>
      </c>
      <c r="AE172" s="4">
        <v>0</v>
      </c>
      <c r="AF172" s="4"/>
      <c r="AG172" s="4"/>
      <c r="AH172" s="4"/>
      <c r="AI172" s="4">
        <v>4</v>
      </c>
      <c r="AJ172" s="4">
        <v>0</v>
      </c>
      <c r="AK172" s="4">
        <f t="shared" si="163"/>
        <v>33309.32</v>
      </c>
      <c r="AL172" s="4">
        <f>VLOOKUP(C172,'[1]ИП-2020-2025 рабоч '!$I$15:$BG$1560,51,0)</f>
        <v>33309.32</v>
      </c>
      <c r="AM172" s="4"/>
      <c r="AN172" s="4"/>
      <c r="AO172" s="4"/>
      <c r="AP172" s="4">
        <v>0</v>
      </c>
      <c r="AQ172" s="4">
        <v>0</v>
      </c>
      <c r="AR172" s="4">
        <f t="shared" si="164"/>
        <v>0</v>
      </c>
      <c r="AS172" s="4">
        <f>VLOOKUP(C172,'[1]ИП-2020-2025 рабоч '!$I$15:$BO$1404,59,0)</f>
        <v>0</v>
      </c>
      <c r="AT172" s="4"/>
      <c r="AU172" s="54"/>
      <c r="AV172" s="54"/>
      <c r="AW172" s="38"/>
      <c r="AX172" s="38"/>
      <c r="AY172" s="38"/>
      <c r="AZ172" s="38"/>
      <c r="BA172" s="38"/>
      <c r="BB172" s="38"/>
      <c r="BC172" s="38"/>
      <c r="BD172" s="38"/>
    </row>
    <row r="173" spans="1:56" s="39" customFormat="1" ht="110.25" customHeight="1" x14ac:dyDescent="0.5">
      <c r="A173" s="2">
        <f t="shared" si="196"/>
        <v>137</v>
      </c>
      <c r="B173" s="59" t="s">
        <v>2925</v>
      </c>
      <c r="C173" s="51" t="s">
        <v>488</v>
      </c>
      <c r="D173" s="3">
        <v>2021</v>
      </c>
      <c r="E173" s="3">
        <v>2024</v>
      </c>
      <c r="F173" s="55">
        <v>71339.789999999994</v>
      </c>
      <c r="G173" s="4">
        <f t="shared" si="197"/>
        <v>10</v>
      </c>
      <c r="H173" s="4">
        <f t="shared" si="198"/>
        <v>0</v>
      </c>
      <c r="I173" s="4">
        <f t="shared" si="199"/>
        <v>71339.790000000008</v>
      </c>
      <c r="J173" s="4">
        <f t="shared" si="200"/>
        <v>71339.790000000008</v>
      </c>
      <c r="K173" s="4">
        <f t="shared" si="201"/>
        <v>0</v>
      </c>
      <c r="L173" s="4">
        <f t="shared" si="202"/>
        <v>0</v>
      </c>
      <c r="M173" s="4">
        <f t="shared" si="203"/>
        <v>0</v>
      </c>
      <c r="N173" s="4">
        <v>0</v>
      </c>
      <c r="O173" s="4">
        <v>0</v>
      </c>
      <c r="P173" s="4">
        <f t="shared" si="204"/>
        <v>0</v>
      </c>
      <c r="Q173" s="4">
        <v>0</v>
      </c>
      <c r="R173" s="4"/>
      <c r="S173" s="4"/>
      <c r="T173" s="4"/>
      <c r="U173" s="4">
        <v>0</v>
      </c>
      <c r="V173" s="4">
        <v>0</v>
      </c>
      <c r="W173" s="4">
        <f t="shared" si="161"/>
        <v>0</v>
      </c>
      <c r="X173" s="4">
        <v>0</v>
      </c>
      <c r="Y173" s="4"/>
      <c r="Z173" s="4"/>
      <c r="AA173" s="4"/>
      <c r="AB173" s="4">
        <v>0</v>
      </c>
      <c r="AC173" s="4">
        <v>0</v>
      </c>
      <c r="AD173" s="4">
        <f t="shared" si="162"/>
        <v>0</v>
      </c>
      <c r="AE173" s="4">
        <v>0</v>
      </c>
      <c r="AF173" s="4"/>
      <c r="AG173" s="4"/>
      <c r="AH173" s="4"/>
      <c r="AI173" s="4">
        <v>10</v>
      </c>
      <c r="AJ173" s="4">
        <v>0</v>
      </c>
      <c r="AK173" s="4">
        <f t="shared" si="163"/>
        <v>71339.790000000008</v>
      </c>
      <c r="AL173" s="4">
        <f>VLOOKUP(C173,'[1]ИП-2020-2025 рабоч '!$I$15:$BG$1560,51,0)</f>
        <v>71339.790000000008</v>
      </c>
      <c r="AM173" s="4"/>
      <c r="AN173" s="4"/>
      <c r="AO173" s="4"/>
      <c r="AP173" s="4">
        <v>0</v>
      </c>
      <c r="AQ173" s="4">
        <v>0</v>
      </c>
      <c r="AR173" s="4">
        <f t="shared" si="164"/>
        <v>0</v>
      </c>
      <c r="AS173" s="4">
        <f>VLOOKUP(C173,'[1]ИП-2020-2025 рабоч '!$I$15:$BO$1404,59,0)</f>
        <v>0</v>
      </c>
      <c r="AT173" s="4"/>
      <c r="AU173" s="54"/>
      <c r="AV173" s="54"/>
      <c r="AW173" s="38"/>
      <c r="AX173" s="38"/>
      <c r="AY173" s="38"/>
      <c r="AZ173" s="38"/>
      <c r="BA173" s="38"/>
      <c r="BB173" s="38"/>
      <c r="BC173" s="38"/>
      <c r="BD173" s="38"/>
    </row>
    <row r="174" spans="1:56" s="39" customFormat="1" ht="99.75" x14ac:dyDescent="0.5">
      <c r="A174" s="2">
        <f t="shared" si="196"/>
        <v>138</v>
      </c>
      <c r="B174" s="59" t="s">
        <v>489</v>
      </c>
      <c r="C174" s="51" t="s">
        <v>490</v>
      </c>
      <c r="D174" s="3">
        <v>2020</v>
      </c>
      <c r="E174" s="3">
        <v>2026</v>
      </c>
      <c r="F174" s="55">
        <v>71339.789999999994</v>
      </c>
      <c r="G174" s="4">
        <f t="shared" si="197"/>
        <v>0</v>
      </c>
      <c r="H174" s="4">
        <f t="shared" si="198"/>
        <v>0</v>
      </c>
      <c r="I174" s="4">
        <f t="shared" si="199"/>
        <v>11339.79</v>
      </c>
      <c r="J174" s="4">
        <f t="shared" si="200"/>
        <v>11339.79</v>
      </c>
      <c r="K174" s="4">
        <f t="shared" si="201"/>
        <v>0</v>
      </c>
      <c r="L174" s="4">
        <f t="shared" si="202"/>
        <v>0</v>
      </c>
      <c r="M174" s="4">
        <f t="shared" si="203"/>
        <v>0</v>
      </c>
      <c r="N174" s="4">
        <v>0</v>
      </c>
      <c r="O174" s="4">
        <v>0</v>
      </c>
      <c r="P174" s="4">
        <f t="shared" si="204"/>
        <v>0</v>
      </c>
      <c r="Q174" s="4">
        <v>0</v>
      </c>
      <c r="R174" s="4"/>
      <c r="S174" s="4"/>
      <c r="T174" s="4"/>
      <c r="U174" s="4">
        <v>0</v>
      </c>
      <c r="V174" s="4">
        <v>0</v>
      </c>
      <c r="W174" s="4">
        <f t="shared" si="161"/>
        <v>0</v>
      </c>
      <c r="X174" s="4">
        <v>0</v>
      </c>
      <c r="Y174" s="4"/>
      <c r="Z174" s="4"/>
      <c r="AA174" s="4"/>
      <c r="AB174" s="4">
        <v>0</v>
      </c>
      <c r="AC174" s="4">
        <v>0</v>
      </c>
      <c r="AD174" s="4">
        <f t="shared" si="162"/>
        <v>0</v>
      </c>
      <c r="AE174" s="4">
        <v>0</v>
      </c>
      <c r="AF174" s="4"/>
      <c r="AG174" s="4"/>
      <c r="AH174" s="4"/>
      <c r="AI174" s="4">
        <v>0</v>
      </c>
      <c r="AJ174" s="4">
        <v>0</v>
      </c>
      <c r="AK174" s="4">
        <f t="shared" si="163"/>
        <v>10</v>
      </c>
      <c r="AL174" s="4">
        <f>VLOOKUP(C174,'[1]ИП-2020-2025 рабоч '!$I$15:$BG$1560,51,0)</f>
        <v>10</v>
      </c>
      <c r="AM174" s="4"/>
      <c r="AN174" s="4"/>
      <c r="AO174" s="4"/>
      <c r="AP174" s="4">
        <v>0</v>
      </c>
      <c r="AQ174" s="4">
        <v>0</v>
      </c>
      <c r="AR174" s="4">
        <f t="shared" si="164"/>
        <v>11329.79</v>
      </c>
      <c r="AS174" s="4">
        <f>VLOOKUP(C174,'[1]ИП-2020-2025 рабоч '!$I$15:$BO$1404,59,0)</f>
        <v>11329.79</v>
      </c>
      <c r="AT174" s="4"/>
      <c r="AU174" s="54"/>
      <c r="AV174" s="54"/>
      <c r="AW174" s="38"/>
      <c r="AX174" s="38"/>
      <c r="AY174" s="38"/>
      <c r="AZ174" s="38"/>
      <c r="BA174" s="38"/>
      <c r="BB174" s="38"/>
      <c r="BC174" s="38"/>
      <c r="BD174" s="38"/>
    </row>
    <row r="175" spans="1:56" s="39" customFormat="1" ht="135.75" customHeight="1" x14ac:dyDescent="0.5">
      <c r="A175" s="2">
        <f t="shared" si="196"/>
        <v>139</v>
      </c>
      <c r="B175" s="59" t="s">
        <v>491</v>
      </c>
      <c r="C175" s="51" t="s">
        <v>492</v>
      </c>
      <c r="D175" s="3">
        <v>2018</v>
      </c>
      <c r="E175" s="3">
        <v>2025</v>
      </c>
      <c r="F175" s="55">
        <v>12265.3</v>
      </c>
      <c r="G175" s="4">
        <f t="shared" si="197"/>
        <v>5</v>
      </c>
      <c r="H175" s="4">
        <f t="shared" si="198"/>
        <v>0</v>
      </c>
      <c r="I175" s="4">
        <f t="shared" si="199"/>
        <v>12265.3</v>
      </c>
      <c r="J175" s="4">
        <f t="shared" si="200"/>
        <v>12265.3</v>
      </c>
      <c r="K175" s="4">
        <f t="shared" si="201"/>
        <v>0</v>
      </c>
      <c r="L175" s="4">
        <f t="shared" si="202"/>
        <v>0</v>
      </c>
      <c r="M175" s="4">
        <f t="shared" si="203"/>
        <v>0</v>
      </c>
      <c r="N175" s="4">
        <v>0</v>
      </c>
      <c r="O175" s="4">
        <v>0</v>
      </c>
      <c r="P175" s="4">
        <f t="shared" si="204"/>
        <v>0</v>
      </c>
      <c r="Q175" s="4">
        <v>0</v>
      </c>
      <c r="R175" s="4"/>
      <c r="S175" s="4"/>
      <c r="T175" s="4"/>
      <c r="U175" s="4">
        <v>0</v>
      </c>
      <c r="V175" s="4">
        <v>0</v>
      </c>
      <c r="W175" s="4">
        <f t="shared" si="161"/>
        <v>0</v>
      </c>
      <c r="X175" s="4">
        <v>0</v>
      </c>
      <c r="Y175" s="4"/>
      <c r="Z175" s="4"/>
      <c r="AA175" s="4"/>
      <c r="AB175" s="4">
        <v>0</v>
      </c>
      <c r="AC175" s="4">
        <v>0</v>
      </c>
      <c r="AD175" s="4">
        <f t="shared" si="162"/>
        <v>265.3</v>
      </c>
      <c r="AE175" s="4">
        <v>265.3</v>
      </c>
      <c r="AF175" s="4"/>
      <c r="AG175" s="4"/>
      <c r="AH175" s="4"/>
      <c r="AI175" s="4">
        <v>0</v>
      </c>
      <c r="AJ175" s="4">
        <v>0</v>
      </c>
      <c r="AK175" s="4">
        <f t="shared" si="163"/>
        <v>2400</v>
      </c>
      <c r="AL175" s="4">
        <f>VLOOKUP(C175,'[1]ИП-2020-2025 рабоч '!$I$15:$BG$1560,51,0)</f>
        <v>2400</v>
      </c>
      <c r="AM175" s="4"/>
      <c r="AN175" s="4"/>
      <c r="AO175" s="4"/>
      <c r="AP175" s="4">
        <v>5</v>
      </c>
      <c r="AQ175" s="4">
        <v>0</v>
      </c>
      <c r="AR175" s="4">
        <f t="shared" si="164"/>
        <v>9600</v>
      </c>
      <c r="AS175" s="4">
        <f>VLOOKUP(C175,'[1]ИП-2020-2025 рабоч '!$I$15:$BO$1404,59,0)</f>
        <v>9600</v>
      </c>
      <c r="AT175" s="4"/>
      <c r="AU175" s="54"/>
      <c r="AV175" s="54"/>
      <c r="AW175" s="38"/>
      <c r="AX175" s="38"/>
      <c r="AY175" s="38"/>
      <c r="AZ175" s="38"/>
      <c r="BA175" s="38"/>
      <c r="BB175" s="38"/>
      <c r="BC175" s="38"/>
      <c r="BD175" s="38"/>
    </row>
    <row r="176" spans="1:56" s="39" customFormat="1" ht="132.75" x14ac:dyDescent="0.5">
      <c r="A176" s="2">
        <f t="shared" si="196"/>
        <v>140</v>
      </c>
      <c r="B176" s="59" t="s">
        <v>493</v>
      </c>
      <c r="C176" s="51" t="s">
        <v>494</v>
      </c>
      <c r="D176" s="3">
        <v>2016</v>
      </c>
      <c r="E176" s="3">
        <v>2026</v>
      </c>
      <c r="F176" s="55">
        <v>8374.5499999999993</v>
      </c>
      <c r="G176" s="4">
        <f t="shared" si="197"/>
        <v>0</v>
      </c>
      <c r="H176" s="4">
        <f t="shared" si="198"/>
        <v>0</v>
      </c>
      <c r="I176" s="4">
        <f t="shared" si="199"/>
        <v>4192.2749999999996</v>
      </c>
      <c r="J176" s="4">
        <f t="shared" si="200"/>
        <v>4192.2749999999996</v>
      </c>
      <c r="K176" s="4">
        <f t="shared" si="201"/>
        <v>0</v>
      </c>
      <c r="L176" s="4">
        <f t="shared" si="202"/>
        <v>0</v>
      </c>
      <c r="M176" s="4">
        <f t="shared" si="203"/>
        <v>0</v>
      </c>
      <c r="N176" s="4">
        <v>0</v>
      </c>
      <c r="O176" s="4">
        <v>0</v>
      </c>
      <c r="P176" s="4">
        <f t="shared" si="204"/>
        <v>0</v>
      </c>
      <c r="Q176" s="4">
        <v>0</v>
      </c>
      <c r="R176" s="4"/>
      <c r="S176" s="4"/>
      <c r="T176" s="4"/>
      <c r="U176" s="4">
        <v>0</v>
      </c>
      <c r="V176" s="4">
        <v>0</v>
      </c>
      <c r="W176" s="4">
        <f t="shared" si="161"/>
        <v>0</v>
      </c>
      <c r="X176" s="4">
        <v>0</v>
      </c>
      <c r="Y176" s="4"/>
      <c r="Z176" s="4"/>
      <c r="AA176" s="4"/>
      <c r="AB176" s="4">
        <v>0</v>
      </c>
      <c r="AC176" s="4">
        <v>0</v>
      </c>
      <c r="AD176" s="4">
        <f t="shared" si="162"/>
        <v>0</v>
      </c>
      <c r="AE176" s="4">
        <v>0</v>
      </c>
      <c r="AF176" s="4"/>
      <c r="AG176" s="4"/>
      <c r="AH176" s="4"/>
      <c r="AI176" s="4">
        <v>0</v>
      </c>
      <c r="AJ176" s="4">
        <v>0</v>
      </c>
      <c r="AK176" s="4">
        <f t="shared" si="163"/>
        <v>10</v>
      </c>
      <c r="AL176" s="4">
        <f>VLOOKUP(C176,'[1]ИП-2020-2025 рабоч '!$I$15:$BG$1560,51,0)</f>
        <v>10</v>
      </c>
      <c r="AM176" s="4"/>
      <c r="AN176" s="4"/>
      <c r="AO176" s="4"/>
      <c r="AP176" s="4">
        <v>0</v>
      </c>
      <c r="AQ176" s="4">
        <v>0</v>
      </c>
      <c r="AR176" s="4">
        <f t="shared" si="164"/>
        <v>4182.2749999999996</v>
      </c>
      <c r="AS176" s="4">
        <f>VLOOKUP(C176,'[1]ИП-2020-2025 рабоч '!$I$15:$BO$1404,59,0)</f>
        <v>4182.2749999999996</v>
      </c>
      <c r="AT176" s="4"/>
      <c r="AU176" s="54"/>
      <c r="AV176" s="54"/>
      <c r="AW176" s="38"/>
      <c r="AX176" s="38"/>
      <c r="AY176" s="38"/>
      <c r="AZ176" s="38"/>
      <c r="BA176" s="38"/>
      <c r="BB176" s="38"/>
      <c r="BC176" s="38"/>
      <c r="BD176" s="38"/>
    </row>
    <row r="177" spans="1:56" s="39" customFormat="1" ht="132.75" x14ac:dyDescent="0.5">
      <c r="A177" s="2">
        <f t="shared" si="196"/>
        <v>141</v>
      </c>
      <c r="B177" s="59" t="s">
        <v>495</v>
      </c>
      <c r="C177" s="51" t="s">
        <v>496</v>
      </c>
      <c r="D177" s="3">
        <v>2016</v>
      </c>
      <c r="E177" s="3">
        <v>2026</v>
      </c>
      <c r="F177" s="55">
        <v>9742.67</v>
      </c>
      <c r="G177" s="4">
        <f t="shared" si="197"/>
        <v>0</v>
      </c>
      <c r="H177" s="4">
        <f t="shared" si="198"/>
        <v>0</v>
      </c>
      <c r="I177" s="4">
        <f t="shared" si="199"/>
        <v>4876.335</v>
      </c>
      <c r="J177" s="4">
        <f t="shared" si="200"/>
        <v>4876.335</v>
      </c>
      <c r="K177" s="4">
        <f t="shared" si="201"/>
        <v>0</v>
      </c>
      <c r="L177" s="4">
        <f t="shared" si="202"/>
        <v>0</v>
      </c>
      <c r="M177" s="4">
        <f t="shared" si="203"/>
        <v>0</v>
      </c>
      <c r="N177" s="4">
        <v>0</v>
      </c>
      <c r="O177" s="4">
        <v>0</v>
      </c>
      <c r="P177" s="4">
        <f t="shared" si="204"/>
        <v>0</v>
      </c>
      <c r="Q177" s="4">
        <v>0</v>
      </c>
      <c r="R177" s="4"/>
      <c r="S177" s="4"/>
      <c r="T177" s="4"/>
      <c r="U177" s="4">
        <v>0</v>
      </c>
      <c r="V177" s="4">
        <v>0</v>
      </c>
      <c r="W177" s="4">
        <f t="shared" si="161"/>
        <v>0</v>
      </c>
      <c r="X177" s="4">
        <v>0</v>
      </c>
      <c r="Y177" s="4"/>
      <c r="Z177" s="4"/>
      <c r="AA177" s="4"/>
      <c r="AB177" s="4">
        <v>0</v>
      </c>
      <c r="AC177" s="4">
        <v>0</v>
      </c>
      <c r="AD177" s="4">
        <f t="shared" si="162"/>
        <v>0</v>
      </c>
      <c r="AE177" s="4">
        <v>0</v>
      </c>
      <c r="AF177" s="4"/>
      <c r="AG177" s="4"/>
      <c r="AH177" s="4"/>
      <c r="AI177" s="4">
        <v>0</v>
      </c>
      <c r="AJ177" s="4">
        <v>0</v>
      </c>
      <c r="AK177" s="4">
        <f t="shared" si="163"/>
        <v>10</v>
      </c>
      <c r="AL177" s="4">
        <f>VLOOKUP(C177,'[1]ИП-2020-2025 рабоч '!$I$15:$BG$1560,51,0)</f>
        <v>10</v>
      </c>
      <c r="AM177" s="4"/>
      <c r="AN177" s="4"/>
      <c r="AO177" s="4"/>
      <c r="AP177" s="4">
        <v>0</v>
      </c>
      <c r="AQ177" s="4">
        <v>0</v>
      </c>
      <c r="AR177" s="4">
        <f t="shared" si="164"/>
        <v>4866.335</v>
      </c>
      <c r="AS177" s="4">
        <f>VLOOKUP(C177,'[1]ИП-2020-2025 рабоч '!$I$15:$BO$1404,59,0)</f>
        <v>4866.335</v>
      </c>
      <c r="AT177" s="4"/>
      <c r="AU177" s="54"/>
      <c r="AV177" s="54"/>
      <c r="AW177" s="38"/>
      <c r="AX177" s="38"/>
      <c r="AY177" s="38"/>
      <c r="AZ177" s="38"/>
      <c r="BA177" s="38"/>
      <c r="BB177" s="38"/>
      <c r="BC177" s="38"/>
      <c r="BD177" s="38"/>
    </row>
    <row r="178" spans="1:56" s="39" customFormat="1" ht="99.75" x14ac:dyDescent="0.5">
      <c r="A178" s="2">
        <f t="shared" si="196"/>
        <v>142</v>
      </c>
      <c r="B178" s="59" t="s">
        <v>497</v>
      </c>
      <c r="C178" s="51" t="s">
        <v>498</v>
      </c>
      <c r="D178" s="3">
        <v>2016</v>
      </c>
      <c r="E178" s="3">
        <v>2026</v>
      </c>
      <c r="F178" s="55">
        <v>8731.19</v>
      </c>
      <c r="G178" s="4">
        <f t="shared" si="197"/>
        <v>0</v>
      </c>
      <c r="H178" s="4">
        <f t="shared" si="198"/>
        <v>0</v>
      </c>
      <c r="I178" s="4">
        <f t="shared" si="199"/>
        <v>4370.5950000000003</v>
      </c>
      <c r="J178" s="4">
        <f t="shared" si="200"/>
        <v>4370.5950000000003</v>
      </c>
      <c r="K178" s="4">
        <f t="shared" si="201"/>
        <v>0</v>
      </c>
      <c r="L178" s="4">
        <f t="shared" si="202"/>
        <v>0</v>
      </c>
      <c r="M178" s="4">
        <f t="shared" si="203"/>
        <v>0</v>
      </c>
      <c r="N178" s="4">
        <v>0</v>
      </c>
      <c r="O178" s="4">
        <v>0</v>
      </c>
      <c r="P178" s="4">
        <f t="shared" si="204"/>
        <v>0</v>
      </c>
      <c r="Q178" s="4">
        <v>0</v>
      </c>
      <c r="R178" s="4"/>
      <c r="S178" s="4"/>
      <c r="T178" s="4"/>
      <c r="U178" s="4">
        <v>0</v>
      </c>
      <c r="V178" s="4">
        <v>0</v>
      </c>
      <c r="W178" s="4">
        <f t="shared" si="161"/>
        <v>0</v>
      </c>
      <c r="X178" s="4">
        <v>0</v>
      </c>
      <c r="Y178" s="4"/>
      <c r="Z178" s="4"/>
      <c r="AA178" s="4"/>
      <c r="AB178" s="4">
        <v>0</v>
      </c>
      <c r="AC178" s="4">
        <v>0</v>
      </c>
      <c r="AD178" s="4">
        <f t="shared" si="162"/>
        <v>0</v>
      </c>
      <c r="AE178" s="4">
        <v>0</v>
      </c>
      <c r="AF178" s="4"/>
      <c r="AG178" s="4"/>
      <c r="AH178" s="4"/>
      <c r="AI178" s="4">
        <v>0</v>
      </c>
      <c r="AJ178" s="4">
        <v>0</v>
      </c>
      <c r="AK178" s="4">
        <f t="shared" si="163"/>
        <v>10</v>
      </c>
      <c r="AL178" s="4">
        <f>VLOOKUP(C178,'[1]ИП-2020-2025 рабоч '!$I$15:$BG$1560,51,0)</f>
        <v>10</v>
      </c>
      <c r="AM178" s="4"/>
      <c r="AN178" s="4"/>
      <c r="AO178" s="4"/>
      <c r="AP178" s="4">
        <v>0</v>
      </c>
      <c r="AQ178" s="4">
        <v>0</v>
      </c>
      <c r="AR178" s="4">
        <f t="shared" si="164"/>
        <v>4360.5950000000003</v>
      </c>
      <c r="AS178" s="4">
        <f>VLOOKUP(C178,'[1]ИП-2020-2025 рабоч '!$I$15:$BO$1404,59,0)</f>
        <v>4360.5950000000003</v>
      </c>
      <c r="AT178" s="4"/>
      <c r="AU178" s="54"/>
      <c r="AV178" s="54"/>
      <c r="AW178" s="38"/>
      <c r="AX178" s="38"/>
      <c r="AY178" s="38"/>
      <c r="AZ178" s="38"/>
      <c r="BA178" s="38"/>
      <c r="BB178" s="38"/>
      <c r="BC178" s="38"/>
      <c r="BD178" s="38"/>
    </row>
    <row r="179" spans="1:56" s="39" customFormat="1" ht="132.75" x14ac:dyDescent="0.5">
      <c r="A179" s="2">
        <f t="shared" si="196"/>
        <v>143</v>
      </c>
      <c r="B179" s="59" t="s">
        <v>2926</v>
      </c>
      <c r="C179" s="51" t="s">
        <v>499</v>
      </c>
      <c r="D179" s="3">
        <v>2016</v>
      </c>
      <c r="E179" s="3">
        <v>2026</v>
      </c>
      <c r="F179" s="55">
        <v>8822.8300000000017</v>
      </c>
      <c r="G179" s="4">
        <f t="shared" si="197"/>
        <v>0</v>
      </c>
      <c r="H179" s="4">
        <f t="shared" si="198"/>
        <v>0</v>
      </c>
      <c r="I179" s="4">
        <f t="shared" si="199"/>
        <v>4416.4150000000009</v>
      </c>
      <c r="J179" s="4">
        <f t="shared" si="200"/>
        <v>4416.4150000000009</v>
      </c>
      <c r="K179" s="4">
        <f t="shared" si="201"/>
        <v>0</v>
      </c>
      <c r="L179" s="4">
        <f t="shared" si="202"/>
        <v>0</v>
      </c>
      <c r="M179" s="4">
        <f t="shared" si="203"/>
        <v>0</v>
      </c>
      <c r="N179" s="4">
        <v>0</v>
      </c>
      <c r="O179" s="4">
        <v>0</v>
      </c>
      <c r="P179" s="4">
        <f t="shared" si="204"/>
        <v>0</v>
      </c>
      <c r="Q179" s="4">
        <v>0</v>
      </c>
      <c r="R179" s="4"/>
      <c r="S179" s="4"/>
      <c r="T179" s="4"/>
      <c r="U179" s="4">
        <v>0</v>
      </c>
      <c r="V179" s="4">
        <v>0</v>
      </c>
      <c r="W179" s="4">
        <f t="shared" si="161"/>
        <v>0</v>
      </c>
      <c r="X179" s="4">
        <v>0</v>
      </c>
      <c r="Y179" s="4"/>
      <c r="Z179" s="4"/>
      <c r="AA179" s="4"/>
      <c r="AB179" s="4">
        <v>0</v>
      </c>
      <c r="AC179" s="4">
        <v>0</v>
      </c>
      <c r="AD179" s="4">
        <f t="shared" si="162"/>
        <v>0</v>
      </c>
      <c r="AE179" s="4">
        <v>0</v>
      </c>
      <c r="AF179" s="4"/>
      <c r="AG179" s="4"/>
      <c r="AH179" s="4"/>
      <c r="AI179" s="4">
        <v>0</v>
      </c>
      <c r="AJ179" s="4">
        <v>0</v>
      </c>
      <c r="AK179" s="4">
        <f t="shared" si="163"/>
        <v>10</v>
      </c>
      <c r="AL179" s="4">
        <f>VLOOKUP(C179,'[1]ИП-2020-2025 рабоч '!$I$15:$BG$1560,51,0)</f>
        <v>10</v>
      </c>
      <c r="AM179" s="4"/>
      <c r="AN179" s="4"/>
      <c r="AO179" s="4"/>
      <c r="AP179" s="4">
        <v>0</v>
      </c>
      <c r="AQ179" s="4">
        <v>0</v>
      </c>
      <c r="AR179" s="4">
        <f t="shared" si="164"/>
        <v>4406.4150000000009</v>
      </c>
      <c r="AS179" s="4">
        <f>VLOOKUP(C179,'[1]ИП-2020-2025 рабоч '!$I$15:$BO$1404,59,0)</f>
        <v>4406.4150000000009</v>
      </c>
      <c r="AT179" s="4"/>
      <c r="AU179" s="54"/>
      <c r="AV179" s="54"/>
      <c r="AW179" s="38"/>
      <c r="AX179" s="38"/>
      <c r="AY179" s="38"/>
      <c r="AZ179" s="38"/>
      <c r="BA179" s="38"/>
      <c r="BB179" s="38"/>
      <c r="BC179" s="38"/>
      <c r="BD179" s="38"/>
    </row>
    <row r="180" spans="1:56" s="39" customFormat="1" ht="165.75" x14ac:dyDescent="0.5">
      <c r="A180" s="2">
        <f t="shared" si="196"/>
        <v>144</v>
      </c>
      <c r="B180" s="59" t="s">
        <v>500</v>
      </c>
      <c r="C180" s="51" t="s">
        <v>501</v>
      </c>
      <c r="D180" s="3">
        <v>2019</v>
      </c>
      <c r="E180" s="3">
        <v>2025</v>
      </c>
      <c r="F180" s="55">
        <v>15803.26</v>
      </c>
      <c r="G180" s="4">
        <f t="shared" si="197"/>
        <v>6.5</v>
      </c>
      <c r="H180" s="4">
        <f t="shared" si="198"/>
        <v>0</v>
      </c>
      <c r="I180" s="4">
        <f t="shared" si="199"/>
        <v>15803.26</v>
      </c>
      <c r="J180" s="4">
        <f t="shared" si="200"/>
        <v>15803.26</v>
      </c>
      <c r="K180" s="4">
        <f t="shared" si="201"/>
        <v>0</v>
      </c>
      <c r="L180" s="4">
        <f t="shared" si="202"/>
        <v>0</v>
      </c>
      <c r="M180" s="4">
        <f t="shared" si="203"/>
        <v>0</v>
      </c>
      <c r="N180" s="4">
        <v>0</v>
      </c>
      <c r="O180" s="4">
        <v>0</v>
      </c>
      <c r="P180" s="4">
        <f t="shared" si="204"/>
        <v>0</v>
      </c>
      <c r="Q180" s="4">
        <v>0</v>
      </c>
      <c r="R180" s="4"/>
      <c r="S180" s="4"/>
      <c r="T180" s="4"/>
      <c r="U180" s="4">
        <v>0</v>
      </c>
      <c r="V180" s="4">
        <v>0</v>
      </c>
      <c r="W180" s="4">
        <f t="shared" si="161"/>
        <v>0</v>
      </c>
      <c r="X180" s="4">
        <v>0</v>
      </c>
      <c r="Y180" s="4"/>
      <c r="Z180" s="4"/>
      <c r="AA180" s="4"/>
      <c r="AB180" s="4">
        <v>0</v>
      </c>
      <c r="AC180" s="4">
        <v>0</v>
      </c>
      <c r="AD180" s="4">
        <f t="shared" si="162"/>
        <v>803.26</v>
      </c>
      <c r="AE180" s="4">
        <v>803.26</v>
      </c>
      <c r="AF180" s="4"/>
      <c r="AG180" s="4"/>
      <c r="AH180" s="4"/>
      <c r="AI180" s="4">
        <v>0</v>
      </c>
      <c r="AJ180" s="4">
        <v>0</v>
      </c>
      <c r="AK180" s="4">
        <f t="shared" si="163"/>
        <v>3000</v>
      </c>
      <c r="AL180" s="4">
        <f>VLOOKUP(C180,'[1]ИП-2020-2025 рабоч '!$I$15:$BG$1560,51,0)</f>
        <v>3000</v>
      </c>
      <c r="AM180" s="4"/>
      <c r="AN180" s="4"/>
      <c r="AO180" s="4"/>
      <c r="AP180" s="4">
        <v>6.5</v>
      </c>
      <c r="AQ180" s="4">
        <v>0</v>
      </c>
      <c r="AR180" s="4">
        <f t="shared" si="164"/>
        <v>12000</v>
      </c>
      <c r="AS180" s="4">
        <f>VLOOKUP(C180,'[1]ИП-2020-2025 рабоч '!$I$15:$BO$1404,59,0)</f>
        <v>12000</v>
      </c>
      <c r="AT180" s="4"/>
      <c r="AU180" s="54"/>
      <c r="AV180" s="54"/>
      <c r="AW180" s="38"/>
      <c r="AX180" s="38"/>
      <c r="AY180" s="38"/>
      <c r="AZ180" s="38"/>
      <c r="BA180" s="38"/>
      <c r="BB180" s="38"/>
      <c r="BC180" s="38"/>
      <c r="BD180" s="38"/>
    </row>
    <row r="181" spans="1:56" s="39" customFormat="1" ht="99.75" x14ac:dyDescent="0.5">
      <c r="A181" s="2">
        <f t="shared" si="196"/>
        <v>145</v>
      </c>
      <c r="B181" s="59" t="s">
        <v>502</v>
      </c>
      <c r="C181" s="51" t="s">
        <v>503</v>
      </c>
      <c r="D181" s="3">
        <v>2016</v>
      </c>
      <c r="E181" s="3">
        <v>2023</v>
      </c>
      <c r="F181" s="55">
        <v>11241.8</v>
      </c>
      <c r="G181" s="4">
        <f t="shared" si="197"/>
        <v>0.45</v>
      </c>
      <c r="H181" s="4">
        <f t="shared" si="198"/>
        <v>1.03</v>
      </c>
      <c r="I181" s="4">
        <f t="shared" si="199"/>
        <v>11241.8</v>
      </c>
      <c r="J181" s="4">
        <f t="shared" si="200"/>
        <v>11241.8</v>
      </c>
      <c r="K181" s="4">
        <f t="shared" si="201"/>
        <v>0</v>
      </c>
      <c r="L181" s="4">
        <f t="shared" si="202"/>
        <v>0</v>
      </c>
      <c r="M181" s="4">
        <f t="shared" si="203"/>
        <v>0</v>
      </c>
      <c r="N181" s="4">
        <v>0</v>
      </c>
      <c r="O181" s="4">
        <v>0</v>
      </c>
      <c r="P181" s="4">
        <f t="shared" si="204"/>
        <v>0</v>
      </c>
      <c r="Q181" s="4">
        <v>0</v>
      </c>
      <c r="R181" s="4"/>
      <c r="S181" s="4"/>
      <c r="T181" s="4"/>
      <c r="U181" s="4">
        <v>0</v>
      </c>
      <c r="V181" s="4">
        <v>0</v>
      </c>
      <c r="W181" s="4">
        <f t="shared" si="161"/>
        <v>0</v>
      </c>
      <c r="X181" s="4">
        <v>0</v>
      </c>
      <c r="Y181" s="4"/>
      <c r="Z181" s="4"/>
      <c r="AA181" s="4"/>
      <c r="AB181" s="4">
        <v>0.45</v>
      </c>
      <c r="AC181" s="4">
        <v>1.03</v>
      </c>
      <c r="AD181" s="4">
        <f t="shared" si="162"/>
        <v>241.8</v>
      </c>
      <c r="AE181" s="4">
        <v>241.8</v>
      </c>
      <c r="AF181" s="4"/>
      <c r="AG181" s="4"/>
      <c r="AH181" s="4"/>
      <c r="AI181" s="4">
        <v>0</v>
      </c>
      <c r="AJ181" s="4">
        <v>0</v>
      </c>
      <c r="AK181" s="4">
        <f t="shared" si="163"/>
        <v>11000</v>
      </c>
      <c r="AL181" s="4">
        <f>VLOOKUP(C181,'[1]ИП-2020-2025 рабоч '!$I$15:$BG$1560,51,0)</f>
        <v>11000</v>
      </c>
      <c r="AM181" s="4"/>
      <c r="AN181" s="4"/>
      <c r="AO181" s="4"/>
      <c r="AP181" s="4">
        <v>0</v>
      </c>
      <c r="AQ181" s="4">
        <v>0</v>
      </c>
      <c r="AR181" s="4">
        <f t="shared" si="164"/>
        <v>0</v>
      </c>
      <c r="AS181" s="4">
        <f>VLOOKUP(C181,'[1]ИП-2020-2025 рабоч '!$I$15:$BO$1404,59,0)</f>
        <v>0</v>
      </c>
      <c r="AT181" s="4"/>
      <c r="AU181" s="54"/>
      <c r="AV181" s="54"/>
      <c r="AW181" s="38"/>
      <c r="AX181" s="38"/>
      <c r="AY181" s="38"/>
      <c r="AZ181" s="38"/>
      <c r="BA181" s="38"/>
      <c r="BB181" s="38"/>
      <c r="BC181" s="38"/>
      <c r="BD181" s="38"/>
    </row>
    <row r="182" spans="1:56" s="39" customFormat="1" ht="66.75" x14ac:dyDescent="0.5">
      <c r="A182" s="2">
        <f t="shared" si="196"/>
        <v>146</v>
      </c>
      <c r="B182" s="59" t="s">
        <v>504</v>
      </c>
      <c r="C182" s="51" t="s">
        <v>505</v>
      </c>
      <c r="D182" s="3">
        <v>2017</v>
      </c>
      <c r="E182" s="3">
        <v>2021</v>
      </c>
      <c r="F182" s="55">
        <v>72832.800000000003</v>
      </c>
      <c r="G182" s="4">
        <f t="shared" si="197"/>
        <v>0</v>
      </c>
      <c r="H182" s="4">
        <f t="shared" si="198"/>
        <v>0</v>
      </c>
      <c r="I182" s="4">
        <f t="shared" si="199"/>
        <v>10000</v>
      </c>
      <c r="J182" s="4">
        <f t="shared" si="200"/>
        <v>10000</v>
      </c>
      <c r="K182" s="4">
        <f t="shared" si="201"/>
        <v>0</v>
      </c>
      <c r="L182" s="4">
        <f t="shared" si="202"/>
        <v>0</v>
      </c>
      <c r="M182" s="4">
        <f t="shared" si="203"/>
        <v>0</v>
      </c>
      <c r="N182" s="4">
        <v>0</v>
      </c>
      <c r="O182" s="4">
        <v>0</v>
      </c>
      <c r="P182" s="4">
        <f t="shared" si="204"/>
        <v>10000</v>
      </c>
      <c r="Q182" s="4">
        <v>10000</v>
      </c>
      <c r="R182" s="4"/>
      <c r="S182" s="4"/>
      <c r="T182" s="4"/>
      <c r="U182" s="4">
        <v>0</v>
      </c>
      <c r="V182" s="4">
        <v>0</v>
      </c>
      <c r="W182" s="4">
        <f t="shared" si="161"/>
        <v>0</v>
      </c>
      <c r="X182" s="4">
        <v>0</v>
      </c>
      <c r="Y182" s="4"/>
      <c r="Z182" s="4"/>
      <c r="AA182" s="4"/>
      <c r="AB182" s="4">
        <v>0</v>
      </c>
      <c r="AC182" s="4">
        <v>0</v>
      </c>
      <c r="AD182" s="4">
        <f t="shared" si="162"/>
        <v>0</v>
      </c>
      <c r="AE182" s="4">
        <v>0</v>
      </c>
      <c r="AF182" s="4"/>
      <c r="AG182" s="4"/>
      <c r="AH182" s="4"/>
      <c r="AI182" s="4">
        <v>0</v>
      </c>
      <c r="AJ182" s="4">
        <v>0</v>
      </c>
      <c r="AK182" s="4">
        <f t="shared" si="163"/>
        <v>0</v>
      </c>
      <c r="AL182" s="4">
        <f>VLOOKUP(C182,'[1]ИП-2020-2025 рабоч '!$I$15:$BG$1560,51,0)</f>
        <v>0</v>
      </c>
      <c r="AM182" s="4"/>
      <c r="AN182" s="4"/>
      <c r="AO182" s="4"/>
      <c r="AP182" s="4">
        <v>0</v>
      </c>
      <c r="AQ182" s="4">
        <v>0</v>
      </c>
      <c r="AR182" s="4">
        <f t="shared" si="164"/>
        <v>0</v>
      </c>
      <c r="AS182" s="4">
        <f>VLOOKUP(C182,'[1]ИП-2020-2025 рабоч '!$I$15:$BO$1404,59,0)</f>
        <v>0</v>
      </c>
      <c r="AT182" s="4"/>
      <c r="AU182" s="54"/>
      <c r="AV182" s="54"/>
      <c r="AW182" s="38"/>
      <c r="AX182" s="38"/>
      <c r="AY182" s="38"/>
      <c r="AZ182" s="38"/>
      <c r="BA182" s="38"/>
      <c r="BB182" s="38"/>
      <c r="BC182" s="38"/>
      <c r="BD182" s="38"/>
    </row>
    <row r="183" spans="1:56" s="39" customFormat="1" ht="99.75" x14ac:dyDescent="0.5">
      <c r="A183" s="2">
        <f t="shared" si="196"/>
        <v>147</v>
      </c>
      <c r="B183" s="59" t="s">
        <v>510</v>
      </c>
      <c r="C183" s="51" t="s">
        <v>511</v>
      </c>
      <c r="D183" s="3">
        <v>2018</v>
      </c>
      <c r="E183" s="3">
        <v>2023</v>
      </c>
      <c r="F183" s="55">
        <v>7268.46</v>
      </c>
      <c r="G183" s="4">
        <f t="shared" si="197"/>
        <v>2.9</v>
      </c>
      <c r="H183" s="4">
        <f t="shared" si="198"/>
        <v>0</v>
      </c>
      <c r="I183" s="4">
        <f t="shared" si="199"/>
        <v>7268.46</v>
      </c>
      <c r="J183" s="4">
        <f t="shared" si="200"/>
        <v>7268.46</v>
      </c>
      <c r="K183" s="4">
        <f t="shared" si="201"/>
        <v>0</v>
      </c>
      <c r="L183" s="4">
        <f t="shared" si="202"/>
        <v>0</v>
      </c>
      <c r="M183" s="4">
        <f t="shared" si="203"/>
        <v>0</v>
      </c>
      <c r="N183" s="4">
        <v>0</v>
      </c>
      <c r="O183" s="4">
        <v>0</v>
      </c>
      <c r="P183" s="4">
        <f t="shared" si="204"/>
        <v>0</v>
      </c>
      <c r="Q183" s="4">
        <v>0</v>
      </c>
      <c r="R183" s="4"/>
      <c r="S183" s="4"/>
      <c r="T183" s="4"/>
      <c r="U183" s="4">
        <v>0</v>
      </c>
      <c r="V183" s="4">
        <v>0</v>
      </c>
      <c r="W183" s="4">
        <f t="shared" si="161"/>
        <v>0</v>
      </c>
      <c r="X183" s="4">
        <v>0</v>
      </c>
      <c r="Y183" s="4"/>
      <c r="Z183" s="4"/>
      <c r="AA183" s="4"/>
      <c r="AB183" s="4">
        <v>2.9</v>
      </c>
      <c r="AC183" s="4">
        <v>0</v>
      </c>
      <c r="AD183" s="4">
        <f t="shared" si="162"/>
        <v>268.45999999999998</v>
      </c>
      <c r="AE183" s="4">
        <v>268.45999999999998</v>
      </c>
      <c r="AF183" s="4"/>
      <c r="AG183" s="4"/>
      <c r="AH183" s="4"/>
      <c r="AI183" s="4">
        <v>0</v>
      </c>
      <c r="AJ183" s="4">
        <v>0</v>
      </c>
      <c r="AK183" s="4">
        <f t="shared" si="163"/>
        <v>7000</v>
      </c>
      <c r="AL183" s="4">
        <f>VLOOKUP(C183,'[1]ИП-2020-2025 рабоч '!$I$15:$BG$1560,51,0)</f>
        <v>7000</v>
      </c>
      <c r="AM183" s="4"/>
      <c r="AN183" s="4"/>
      <c r="AO183" s="4"/>
      <c r="AP183" s="4">
        <v>0</v>
      </c>
      <c r="AQ183" s="4">
        <v>0</v>
      </c>
      <c r="AR183" s="4">
        <f t="shared" si="164"/>
        <v>0</v>
      </c>
      <c r="AS183" s="4">
        <f>VLOOKUP(C183,'[1]ИП-2020-2025 рабоч '!$I$15:$BO$1404,59,0)</f>
        <v>0</v>
      </c>
      <c r="AT183" s="4"/>
      <c r="AU183" s="54"/>
      <c r="AV183" s="54"/>
      <c r="AW183" s="38"/>
      <c r="AX183" s="38"/>
      <c r="AY183" s="38"/>
      <c r="AZ183" s="38"/>
      <c r="BA183" s="38"/>
      <c r="BB183" s="38"/>
      <c r="BC183" s="38"/>
      <c r="BD183" s="38"/>
    </row>
    <row r="184" spans="1:56" s="39" customFormat="1" ht="99.75" x14ac:dyDescent="0.5">
      <c r="A184" s="2">
        <f t="shared" si="196"/>
        <v>148</v>
      </c>
      <c r="B184" s="59" t="s">
        <v>2657</v>
      </c>
      <c r="C184" s="51" t="s">
        <v>520</v>
      </c>
      <c r="D184" s="3">
        <v>2020</v>
      </c>
      <c r="E184" s="3">
        <v>2021</v>
      </c>
      <c r="F184" s="55">
        <v>11875.47</v>
      </c>
      <c r="G184" s="4">
        <f t="shared" si="197"/>
        <v>1.2</v>
      </c>
      <c r="H184" s="4">
        <f t="shared" si="198"/>
        <v>0</v>
      </c>
      <c r="I184" s="4">
        <f t="shared" si="199"/>
        <v>2200</v>
      </c>
      <c r="J184" s="4">
        <f t="shared" si="200"/>
        <v>2200</v>
      </c>
      <c r="K184" s="4">
        <f t="shared" si="201"/>
        <v>0</v>
      </c>
      <c r="L184" s="4">
        <f t="shared" si="202"/>
        <v>0</v>
      </c>
      <c r="M184" s="4">
        <f t="shared" si="203"/>
        <v>0</v>
      </c>
      <c r="N184" s="4">
        <v>1.2</v>
      </c>
      <c r="O184" s="4">
        <v>0</v>
      </c>
      <c r="P184" s="4">
        <f t="shared" si="204"/>
        <v>2200</v>
      </c>
      <c r="Q184" s="4">
        <v>2200</v>
      </c>
      <c r="R184" s="4"/>
      <c r="S184" s="4"/>
      <c r="T184" s="4"/>
      <c r="U184" s="4">
        <v>0</v>
      </c>
      <c r="V184" s="4">
        <v>0</v>
      </c>
      <c r="W184" s="4">
        <f t="shared" si="161"/>
        <v>0</v>
      </c>
      <c r="X184" s="4">
        <v>0</v>
      </c>
      <c r="Y184" s="4"/>
      <c r="Z184" s="4"/>
      <c r="AA184" s="4"/>
      <c r="AB184" s="4">
        <v>0</v>
      </c>
      <c r="AC184" s="4">
        <v>0</v>
      </c>
      <c r="AD184" s="4">
        <f t="shared" si="162"/>
        <v>0</v>
      </c>
      <c r="AE184" s="4">
        <v>0</v>
      </c>
      <c r="AF184" s="4"/>
      <c r="AG184" s="4"/>
      <c r="AH184" s="4"/>
      <c r="AI184" s="4">
        <v>0</v>
      </c>
      <c r="AJ184" s="4">
        <v>0</v>
      </c>
      <c r="AK184" s="4">
        <f t="shared" si="163"/>
        <v>0</v>
      </c>
      <c r="AL184" s="4">
        <f>VLOOKUP(C184,'[1]ИП-2020-2025 рабоч '!$I$15:$BG$1560,51,0)</f>
        <v>0</v>
      </c>
      <c r="AM184" s="4"/>
      <c r="AN184" s="4"/>
      <c r="AO184" s="4"/>
      <c r="AP184" s="4">
        <v>0</v>
      </c>
      <c r="AQ184" s="4">
        <v>0</v>
      </c>
      <c r="AR184" s="4">
        <f t="shared" si="164"/>
        <v>0</v>
      </c>
      <c r="AS184" s="4">
        <f>VLOOKUP(C184,'[1]ИП-2020-2025 рабоч '!$I$15:$BO$1404,59,0)</f>
        <v>0</v>
      </c>
      <c r="AT184" s="4"/>
      <c r="AU184" s="54"/>
      <c r="AV184" s="54"/>
      <c r="AW184" s="38"/>
      <c r="AX184" s="38"/>
      <c r="AY184" s="38"/>
      <c r="AZ184" s="38"/>
      <c r="BA184" s="38"/>
      <c r="BB184" s="38"/>
      <c r="BC184" s="38"/>
      <c r="BD184" s="38"/>
    </row>
    <row r="185" spans="1:56" s="39" customFormat="1" ht="165.75" x14ac:dyDescent="0.5">
      <c r="A185" s="2">
        <f t="shared" si="196"/>
        <v>149</v>
      </c>
      <c r="B185" s="59" t="s">
        <v>2927</v>
      </c>
      <c r="C185" s="51" t="s">
        <v>521</v>
      </c>
      <c r="D185" s="3">
        <v>2020</v>
      </c>
      <c r="E185" s="3">
        <v>2021</v>
      </c>
      <c r="F185" s="55">
        <v>1405.16</v>
      </c>
      <c r="G185" s="4">
        <f t="shared" si="197"/>
        <v>0.9</v>
      </c>
      <c r="H185" s="4">
        <f t="shared" si="198"/>
        <v>0</v>
      </c>
      <c r="I185" s="4">
        <f t="shared" si="199"/>
        <v>281.03200000000004</v>
      </c>
      <c r="J185" s="4">
        <f t="shared" si="200"/>
        <v>281.03200000000004</v>
      </c>
      <c r="K185" s="4">
        <f t="shared" si="201"/>
        <v>0</v>
      </c>
      <c r="L185" s="4">
        <f t="shared" si="202"/>
        <v>0</v>
      </c>
      <c r="M185" s="4">
        <f t="shared" si="203"/>
        <v>0</v>
      </c>
      <c r="N185" s="4">
        <v>0.9</v>
      </c>
      <c r="O185" s="4">
        <v>0</v>
      </c>
      <c r="P185" s="4">
        <f t="shared" si="204"/>
        <v>281.03200000000004</v>
      </c>
      <c r="Q185" s="4">
        <v>281.03200000000004</v>
      </c>
      <c r="R185" s="4"/>
      <c r="S185" s="4"/>
      <c r="T185" s="4"/>
      <c r="U185" s="4">
        <v>0</v>
      </c>
      <c r="V185" s="4">
        <v>0</v>
      </c>
      <c r="W185" s="4">
        <f t="shared" si="161"/>
        <v>0</v>
      </c>
      <c r="X185" s="4">
        <v>0</v>
      </c>
      <c r="Y185" s="4"/>
      <c r="Z185" s="4"/>
      <c r="AA185" s="4"/>
      <c r="AB185" s="4">
        <v>0</v>
      </c>
      <c r="AC185" s="4">
        <v>0</v>
      </c>
      <c r="AD185" s="4">
        <f t="shared" si="162"/>
        <v>0</v>
      </c>
      <c r="AE185" s="4">
        <v>0</v>
      </c>
      <c r="AF185" s="4"/>
      <c r="AG185" s="4"/>
      <c r="AH185" s="4"/>
      <c r="AI185" s="4">
        <v>0</v>
      </c>
      <c r="AJ185" s="4">
        <v>0</v>
      </c>
      <c r="AK185" s="4">
        <f t="shared" si="163"/>
        <v>0</v>
      </c>
      <c r="AL185" s="4">
        <f>VLOOKUP(C185,'[1]ИП-2020-2025 рабоч '!$I$15:$BG$1560,51,0)</f>
        <v>0</v>
      </c>
      <c r="AM185" s="4"/>
      <c r="AN185" s="4"/>
      <c r="AO185" s="4"/>
      <c r="AP185" s="4">
        <v>0</v>
      </c>
      <c r="AQ185" s="4">
        <v>0</v>
      </c>
      <c r="AR185" s="4">
        <f t="shared" si="164"/>
        <v>0</v>
      </c>
      <c r="AS185" s="4">
        <f>VLOOKUP(C185,'[1]ИП-2020-2025 рабоч '!$I$15:$BO$1404,59,0)</f>
        <v>0</v>
      </c>
      <c r="AT185" s="4"/>
      <c r="AU185" s="54"/>
      <c r="AV185" s="54"/>
      <c r="AW185" s="38"/>
      <c r="AX185" s="38"/>
      <c r="AY185" s="38"/>
      <c r="AZ185" s="38"/>
      <c r="BA185" s="38"/>
      <c r="BB185" s="38"/>
      <c r="BC185" s="38"/>
      <c r="BD185" s="38"/>
    </row>
    <row r="186" spans="1:56" s="39" customFormat="1" ht="165.75" x14ac:dyDescent="0.5">
      <c r="A186" s="2">
        <f t="shared" si="196"/>
        <v>150</v>
      </c>
      <c r="B186" s="59" t="s">
        <v>529</v>
      </c>
      <c r="C186" s="51" t="s">
        <v>530</v>
      </c>
      <c r="D186" s="3">
        <v>2020</v>
      </c>
      <c r="E186" s="3">
        <v>2020</v>
      </c>
      <c r="F186" s="55">
        <v>5343.64</v>
      </c>
      <c r="G186" s="4">
        <f t="shared" si="197"/>
        <v>0</v>
      </c>
      <c r="H186" s="4">
        <f t="shared" si="198"/>
        <v>0</v>
      </c>
      <c r="I186" s="4">
        <f t="shared" si="199"/>
        <v>4000</v>
      </c>
      <c r="J186" s="4">
        <f t="shared" si="200"/>
        <v>4000</v>
      </c>
      <c r="K186" s="4">
        <f t="shared" si="201"/>
        <v>0</v>
      </c>
      <c r="L186" s="4">
        <f t="shared" si="202"/>
        <v>0</v>
      </c>
      <c r="M186" s="4">
        <f t="shared" si="203"/>
        <v>0</v>
      </c>
      <c r="N186" s="4">
        <v>0</v>
      </c>
      <c r="O186" s="4">
        <v>0</v>
      </c>
      <c r="P186" s="4">
        <f t="shared" si="204"/>
        <v>4000</v>
      </c>
      <c r="Q186" s="4">
        <v>4000</v>
      </c>
      <c r="R186" s="4"/>
      <c r="S186" s="4"/>
      <c r="T186" s="4"/>
      <c r="U186" s="4">
        <v>0</v>
      </c>
      <c r="V186" s="4">
        <v>0</v>
      </c>
      <c r="W186" s="4">
        <f t="shared" ref="W186:W220" si="205">X186+Y186+Z186</f>
        <v>0</v>
      </c>
      <c r="X186" s="4">
        <v>0</v>
      </c>
      <c r="Y186" s="4"/>
      <c r="Z186" s="4"/>
      <c r="AA186" s="4"/>
      <c r="AB186" s="4">
        <v>0</v>
      </c>
      <c r="AC186" s="4">
        <v>0</v>
      </c>
      <c r="AD186" s="4">
        <f t="shared" ref="AD186:AD220" si="206">AE186+AF186+AG186</f>
        <v>0</v>
      </c>
      <c r="AE186" s="4">
        <v>0</v>
      </c>
      <c r="AF186" s="4"/>
      <c r="AG186" s="4"/>
      <c r="AH186" s="4"/>
      <c r="AI186" s="4">
        <v>0</v>
      </c>
      <c r="AJ186" s="4">
        <v>0</v>
      </c>
      <c r="AK186" s="4">
        <f t="shared" ref="AK186:AK220" si="207">AL186+AM186+AN186</f>
        <v>0</v>
      </c>
      <c r="AL186" s="4">
        <f>VLOOKUP(C186,'[1]ИП-2020-2025 рабоч '!$I$15:$BG$1560,51,0)</f>
        <v>0</v>
      </c>
      <c r="AM186" s="4"/>
      <c r="AN186" s="4"/>
      <c r="AO186" s="4"/>
      <c r="AP186" s="4">
        <v>0</v>
      </c>
      <c r="AQ186" s="4">
        <v>0</v>
      </c>
      <c r="AR186" s="4">
        <f t="shared" ref="AR186:AR220" si="208">AS186+AT186+AU186</f>
        <v>0</v>
      </c>
      <c r="AS186" s="4">
        <f>VLOOKUP(C186,'[1]ИП-2020-2025 рабоч '!$I$15:$BO$1404,59,0)</f>
        <v>0</v>
      </c>
      <c r="AT186" s="4"/>
      <c r="AU186" s="54"/>
      <c r="AV186" s="54"/>
      <c r="AW186" s="38"/>
      <c r="AX186" s="38"/>
      <c r="AY186" s="38"/>
      <c r="AZ186" s="38"/>
      <c r="BA186" s="38"/>
      <c r="BB186" s="38"/>
      <c r="BC186" s="38"/>
      <c r="BD186" s="38"/>
    </row>
    <row r="187" spans="1:56" s="39" customFormat="1" ht="66.75" x14ac:dyDescent="0.5">
      <c r="A187" s="2">
        <f t="shared" si="196"/>
        <v>151</v>
      </c>
      <c r="B187" s="59" t="s">
        <v>531</v>
      </c>
      <c r="C187" s="51" t="s">
        <v>532</v>
      </c>
      <c r="D187" s="3">
        <v>2020</v>
      </c>
      <c r="E187" s="3">
        <v>2020</v>
      </c>
      <c r="F187" s="55">
        <v>7684.93</v>
      </c>
      <c r="G187" s="4">
        <f t="shared" si="197"/>
        <v>0</v>
      </c>
      <c r="H187" s="4">
        <f t="shared" si="198"/>
        <v>0</v>
      </c>
      <c r="I187" s="4">
        <f t="shared" si="199"/>
        <v>6000</v>
      </c>
      <c r="J187" s="4">
        <f t="shared" si="200"/>
        <v>6000</v>
      </c>
      <c r="K187" s="4">
        <f t="shared" si="201"/>
        <v>0</v>
      </c>
      <c r="L187" s="4">
        <f t="shared" si="202"/>
        <v>0</v>
      </c>
      <c r="M187" s="4">
        <f t="shared" si="203"/>
        <v>0</v>
      </c>
      <c r="N187" s="4">
        <v>0</v>
      </c>
      <c r="O187" s="4">
        <v>0</v>
      </c>
      <c r="P187" s="4">
        <f t="shared" si="204"/>
        <v>6000</v>
      </c>
      <c r="Q187" s="4">
        <v>6000</v>
      </c>
      <c r="R187" s="4"/>
      <c r="S187" s="4"/>
      <c r="T187" s="4"/>
      <c r="U187" s="4">
        <v>0</v>
      </c>
      <c r="V187" s="4">
        <v>0</v>
      </c>
      <c r="W187" s="4">
        <f t="shared" si="205"/>
        <v>0</v>
      </c>
      <c r="X187" s="4">
        <v>0</v>
      </c>
      <c r="Y187" s="4"/>
      <c r="Z187" s="4"/>
      <c r="AA187" s="4"/>
      <c r="AB187" s="4">
        <v>0</v>
      </c>
      <c r="AC187" s="4">
        <v>0</v>
      </c>
      <c r="AD187" s="4">
        <f t="shared" si="206"/>
        <v>0</v>
      </c>
      <c r="AE187" s="4">
        <v>0</v>
      </c>
      <c r="AF187" s="4"/>
      <c r="AG187" s="4"/>
      <c r="AH187" s="4"/>
      <c r="AI187" s="4">
        <v>0</v>
      </c>
      <c r="AJ187" s="4">
        <v>0</v>
      </c>
      <c r="AK187" s="4">
        <f t="shared" si="207"/>
        <v>0</v>
      </c>
      <c r="AL187" s="4">
        <f>VLOOKUP(C187,'[1]ИП-2020-2025 рабоч '!$I$15:$BG$1560,51,0)</f>
        <v>0</v>
      </c>
      <c r="AM187" s="4"/>
      <c r="AN187" s="4"/>
      <c r="AO187" s="4"/>
      <c r="AP187" s="4">
        <v>0</v>
      </c>
      <c r="AQ187" s="4">
        <v>0</v>
      </c>
      <c r="AR187" s="4">
        <f t="shared" si="208"/>
        <v>0</v>
      </c>
      <c r="AS187" s="4">
        <f>VLOOKUP(C187,'[1]ИП-2020-2025 рабоч '!$I$15:$BO$1404,59,0)</f>
        <v>0</v>
      </c>
      <c r="AT187" s="4"/>
      <c r="AU187" s="54"/>
      <c r="AV187" s="54"/>
      <c r="AW187" s="38"/>
      <c r="AX187" s="38"/>
      <c r="AY187" s="38"/>
      <c r="AZ187" s="38"/>
      <c r="BA187" s="38"/>
      <c r="BB187" s="38"/>
      <c r="BC187" s="38"/>
      <c r="BD187" s="38"/>
    </row>
    <row r="188" spans="1:56" s="39" customFormat="1" ht="43.5" customHeight="1" x14ac:dyDescent="0.5">
      <c r="A188" s="2"/>
      <c r="B188" s="20" t="s">
        <v>533</v>
      </c>
      <c r="C188" s="23"/>
      <c r="D188" s="3"/>
      <c r="E188" s="28"/>
      <c r="F188" s="26">
        <f t="shared" ref="F188:AV188" si="209">SUM(F189:F207)</f>
        <v>171493.59999999998</v>
      </c>
      <c r="G188" s="26">
        <f t="shared" si="209"/>
        <v>23.96</v>
      </c>
      <c r="H188" s="26">
        <f t="shared" si="209"/>
        <v>0.2</v>
      </c>
      <c r="I188" s="26">
        <f t="shared" si="209"/>
        <v>153898.76</v>
      </c>
      <c r="J188" s="26">
        <f t="shared" si="209"/>
        <v>153898.76</v>
      </c>
      <c r="K188" s="26">
        <f t="shared" si="209"/>
        <v>0</v>
      </c>
      <c r="L188" s="26">
        <f t="shared" si="209"/>
        <v>0</v>
      </c>
      <c r="M188" s="26">
        <f t="shared" si="209"/>
        <v>0</v>
      </c>
      <c r="N188" s="26">
        <f t="shared" si="209"/>
        <v>1.1499999999999999</v>
      </c>
      <c r="O188" s="26">
        <f t="shared" si="209"/>
        <v>0</v>
      </c>
      <c r="P188" s="26">
        <f t="shared" si="209"/>
        <v>4900</v>
      </c>
      <c r="Q188" s="26">
        <f t="shared" si="209"/>
        <v>4900</v>
      </c>
      <c r="R188" s="26">
        <f t="shared" si="209"/>
        <v>0</v>
      </c>
      <c r="S188" s="26">
        <f t="shared" si="209"/>
        <v>0</v>
      </c>
      <c r="T188" s="26">
        <f t="shared" si="209"/>
        <v>0</v>
      </c>
      <c r="U188" s="26">
        <f t="shared" si="209"/>
        <v>4.45</v>
      </c>
      <c r="V188" s="26">
        <f t="shared" si="209"/>
        <v>0</v>
      </c>
      <c r="W188" s="26">
        <f t="shared" si="209"/>
        <v>20381.580000000002</v>
      </c>
      <c r="X188" s="26">
        <f t="shared" si="209"/>
        <v>20381.580000000002</v>
      </c>
      <c r="Y188" s="26">
        <f t="shared" si="209"/>
        <v>0</v>
      </c>
      <c r="Z188" s="26">
        <f t="shared" si="209"/>
        <v>0</v>
      </c>
      <c r="AA188" s="26">
        <f t="shared" si="209"/>
        <v>0</v>
      </c>
      <c r="AB188" s="26">
        <f t="shared" si="209"/>
        <v>1.1600000000000001</v>
      </c>
      <c r="AC188" s="26">
        <f t="shared" si="209"/>
        <v>0.2</v>
      </c>
      <c r="AD188" s="26">
        <f t="shared" si="209"/>
        <v>16631.72</v>
      </c>
      <c r="AE188" s="26">
        <f t="shared" si="209"/>
        <v>16631.72</v>
      </c>
      <c r="AF188" s="26">
        <f t="shared" si="209"/>
        <v>0</v>
      </c>
      <c r="AG188" s="26">
        <f t="shared" si="209"/>
        <v>0</v>
      </c>
      <c r="AH188" s="26">
        <f t="shared" si="209"/>
        <v>0</v>
      </c>
      <c r="AI188" s="26">
        <f t="shared" si="209"/>
        <v>4.92</v>
      </c>
      <c r="AJ188" s="26">
        <f t="shared" si="209"/>
        <v>0</v>
      </c>
      <c r="AK188" s="26">
        <f t="shared" si="209"/>
        <v>35685.464</v>
      </c>
      <c r="AL188" s="26">
        <f t="shared" si="209"/>
        <v>35685.464</v>
      </c>
      <c r="AM188" s="26">
        <f t="shared" si="209"/>
        <v>0</v>
      </c>
      <c r="AN188" s="26">
        <f t="shared" si="209"/>
        <v>0</v>
      </c>
      <c r="AO188" s="26">
        <f t="shared" si="209"/>
        <v>0</v>
      </c>
      <c r="AP188" s="26">
        <f t="shared" si="209"/>
        <v>12.280000000000001</v>
      </c>
      <c r="AQ188" s="26">
        <f t="shared" si="209"/>
        <v>0</v>
      </c>
      <c r="AR188" s="26">
        <f t="shared" si="209"/>
        <v>76299.995999999985</v>
      </c>
      <c r="AS188" s="26">
        <f t="shared" si="209"/>
        <v>76299.995999999985</v>
      </c>
      <c r="AT188" s="26">
        <f t="shared" si="209"/>
        <v>0</v>
      </c>
      <c r="AU188" s="26">
        <f t="shared" si="209"/>
        <v>0</v>
      </c>
      <c r="AV188" s="26">
        <f t="shared" si="209"/>
        <v>0</v>
      </c>
    </row>
    <row r="189" spans="1:56" s="39" customFormat="1" ht="132.75" x14ac:dyDescent="0.5">
      <c r="A189" s="2">
        <f t="shared" ref="A189:A207" si="210">IF(A188&gt;0,A188+1,A187+1)</f>
        <v>152</v>
      </c>
      <c r="B189" s="59" t="s">
        <v>540</v>
      </c>
      <c r="C189" s="51" t="s">
        <v>541</v>
      </c>
      <c r="D189" s="3">
        <v>2017</v>
      </c>
      <c r="E189" s="3">
        <v>2026</v>
      </c>
      <c r="F189" s="55">
        <v>17010.72</v>
      </c>
      <c r="G189" s="4">
        <f t="shared" ref="G189:G207" si="211">N189+U189+AB189+AI189+AP189</f>
        <v>0</v>
      </c>
      <c r="H189" s="4">
        <f t="shared" ref="H189:H207" si="212">O189+V189+AC189+AJ189+AQ189</f>
        <v>0</v>
      </c>
      <c r="I189" s="4">
        <f t="shared" ref="I189:I207" si="213">P189+W189+AD189+AK189+AR189</f>
        <v>8510.36</v>
      </c>
      <c r="J189" s="4">
        <f t="shared" ref="J189:J207" si="214">Q189+X189+AE189+AL189+AS189</f>
        <v>8510.36</v>
      </c>
      <c r="K189" s="4">
        <f t="shared" ref="K189:K207" si="215">R189+Y189+AF189+AM189+AT189</f>
        <v>0</v>
      </c>
      <c r="L189" s="4">
        <f t="shared" ref="L189:L207" si="216">S189+Z189+AG189+AN189+AU189</f>
        <v>0</v>
      </c>
      <c r="M189" s="4">
        <f t="shared" ref="M189:M207" si="217">T189+AA189+AH189+AO189+AV189</f>
        <v>0</v>
      </c>
      <c r="N189" s="4">
        <v>0</v>
      </c>
      <c r="O189" s="4">
        <v>0</v>
      </c>
      <c r="P189" s="4">
        <f t="shared" ref="P189:P207" si="218">Q189+R189+S189</f>
        <v>0</v>
      </c>
      <c r="Q189" s="4">
        <v>0</v>
      </c>
      <c r="R189" s="4"/>
      <c r="S189" s="4"/>
      <c r="T189" s="4"/>
      <c r="U189" s="4">
        <v>0</v>
      </c>
      <c r="V189" s="4">
        <v>0</v>
      </c>
      <c r="W189" s="4">
        <f t="shared" si="205"/>
        <v>0</v>
      </c>
      <c r="X189" s="4">
        <v>0</v>
      </c>
      <c r="Y189" s="4"/>
      <c r="Z189" s="4"/>
      <c r="AA189" s="4"/>
      <c r="AB189" s="4">
        <v>0</v>
      </c>
      <c r="AC189" s="4">
        <v>0</v>
      </c>
      <c r="AD189" s="4">
        <f t="shared" si="206"/>
        <v>0</v>
      </c>
      <c r="AE189" s="4">
        <v>0</v>
      </c>
      <c r="AF189" s="4"/>
      <c r="AG189" s="4"/>
      <c r="AH189" s="4"/>
      <c r="AI189" s="4">
        <v>0</v>
      </c>
      <c r="AJ189" s="4">
        <v>0</v>
      </c>
      <c r="AK189" s="4">
        <f t="shared" si="207"/>
        <v>10</v>
      </c>
      <c r="AL189" s="4">
        <f>VLOOKUP(C189,'[1]ИП-2020-2025 рабоч '!$I$15:$BG$1560,51,0)</f>
        <v>10</v>
      </c>
      <c r="AM189" s="4"/>
      <c r="AN189" s="4"/>
      <c r="AO189" s="4"/>
      <c r="AP189" s="4">
        <v>0</v>
      </c>
      <c r="AQ189" s="4">
        <v>0</v>
      </c>
      <c r="AR189" s="4">
        <f t="shared" si="208"/>
        <v>8500.36</v>
      </c>
      <c r="AS189" s="4">
        <f>VLOOKUP(C189,'[1]ИП-2020-2025 рабоч '!$I$15:$BO$1404,59,0)</f>
        <v>8500.36</v>
      </c>
      <c r="AT189" s="4"/>
      <c r="AU189" s="54"/>
      <c r="AV189" s="54"/>
      <c r="AW189" s="38"/>
      <c r="AX189" s="38"/>
      <c r="AY189" s="38"/>
      <c r="AZ189" s="38"/>
      <c r="BA189" s="38"/>
      <c r="BB189" s="38"/>
      <c r="BC189" s="38"/>
      <c r="BD189" s="38"/>
    </row>
    <row r="190" spans="1:56" s="39" customFormat="1" ht="231.75" x14ac:dyDescent="0.5">
      <c r="A190" s="2">
        <f t="shared" si="210"/>
        <v>153</v>
      </c>
      <c r="B190" s="59" t="s">
        <v>2928</v>
      </c>
      <c r="C190" s="51" t="s">
        <v>542</v>
      </c>
      <c r="D190" s="3">
        <v>2022</v>
      </c>
      <c r="E190" s="3">
        <v>2024</v>
      </c>
      <c r="F190" s="55">
        <v>7309.22</v>
      </c>
      <c r="G190" s="4">
        <f t="shared" si="211"/>
        <v>2.62</v>
      </c>
      <c r="H190" s="4">
        <f t="shared" si="212"/>
        <v>0</v>
      </c>
      <c r="I190" s="4">
        <f t="shared" si="213"/>
        <v>7309.22</v>
      </c>
      <c r="J190" s="4">
        <f t="shared" si="214"/>
        <v>7309.22</v>
      </c>
      <c r="K190" s="4">
        <f t="shared" si="215"/>
        <v>0</v>
      </c>
      <c r="L190" s="4">
        <f t="shared" si="216"/>
        <v>0</v>
      </c>
      <c r="M190" s="4">
        <f t="shared" si="217"/>
        <v>0</v>
      </c>
      <c r="N190" s="4">
        <v>0</v>
      </c>
      <c r="O190" s="4">
        <v>0</v>
      </c>
      <c r="P190" s="4">
        <f t="shared" si="218"/>
        <v>0</v>
      </c>
      <c r="Q190" s="4">
        <v>0</v>
      </c>
      <c r="R190" s="4"/>
      <c r="S190" s="4"/>
      <c r="T190" s="4"/>
      <c r="U190" s="4">
        <v>0</v>
      </c>
      <c r="V190" s="4">
        <v>0</v>
      </c>
      <c r="W190" s="4">
        <f t="shared" si="205"/>
        <v>0</v>
      </c>
      <c r="X190" s="4">
        <v>0</v>
      </c>
      <c r="Y190" s="4"/>
      <c r="Z190" s="4"/>
      <c r="AA190" s="4"/>
      <c r="AB190" s="4">
        <v>0</v>
      </c>
      <c r="AC190" s="4">
        <v>0</v>
      </c>
      <c r="AD190" s="4">
        <f t="shared" si="206"/>
        <v>253.17</v>
      </c>
      <c r="AE190" s="4">
        <v>253.17</v>
      </c>
      <c r="AF190" s="4"/>
      <c r="AG190" s="4"/>
      <c r="AH190" s="4"/>
      <c r="AI190" s="4">
        <v>2.62</v>
      </c>
      <c r="AJ190" s="4">
        <v>0</v>
      </c>
      <c r="AK190" s="4">
        <f t="shared" si="207"/>
        <v>7056.05</v>
      </c>
      <c r="AL190" s="4">
        <f>VLOOKUP(C190,'[1]ИП-2020-2025 рабоч '!$I$15:$BG$1560,51,0)</f>
        <v>7056.05</v>
      </c>
      <c r="AM190" s="4"/>
      <c r="AN190" s="4"/>
      <c r="AO190" s="4"/>
      <c r="AP190" s="4">
        <v>0</v>
      </c>
      <c r="AQ190" s="4">
        <v>0</v>
      </c>
      <c r="AR190" s="4">
        <f t="shared" si="208"/>
        <v>0</v>
      </c>
      <c r="AS190" s="4">
        <f>VLOOKUP(C190,'[1]ИП-2020-2025 рабоч '!$I$15:$BO$1404,59,0)</f>
        <v>0</v>
      </c>
      <c r="AT190" s="4"/>
      <c r="AU190" s="54"/>
      <c r="AV190" s="54"/>
      <c r="AW190" s="38"/>
      <c r="AX190" s="38"/>
      <c r="AY190" s="38"/>
      <c r="AZ190" s="38"/>
      <c r="BA190" s="38"/>
      <c r="BB190" s="38"/>
      <c r="BC190" s="38"/>
      <c r="BD190" s="38"/>
    </row>
    <row r="191" spans="1:56" s="39" customFormat="1" ht="198.75" x14ac:dyDescent="0.5">
      <c r="A191" s="2">
        <f t="shared" si="210"/>
        <v>154</v>
      </c>
      <c r="B191" s="59" t="s">
        <v>543</v>
      </c>
      <c r="C191" s="51" t="s">
        <v>544</v>
      </c>
      <c r="D191" s="3">
        <v>2022</v>
      </c>
      <c r="E191" s="3">
        <v>2026</v>
      </c>
      <c r="F191" s="55">
        <v>8592.6299999999992</v>
      </c>
      <c r="G191" s="4">
        <f t="shared" si="211"/>
        <v>0</v>
      </c>
      <c r="H191" s="4">
        <f t="shared" si="212"/>
        <v>0</v>
      </c>
      <c r="I191" s="4">
        <f t="shared" si="213"/>
        <v>8592.6299999999992</v>
      </c>
      <c r="J191" s="4">
        <f t="shared" si="214"/>
        <v>8592.6299999999992</v>
      </c>
      <c r="K191" s="4">
        <f t="shared" si="215"/>
        <v>0</v>
      </c>
      <c r="L191" s="4">
        <f t="shared" si="216"/>
        <v>0</v>
      </c>
      <c r="M191" s="4">
        <f t="shared" si="217"/>
        <v>0</v>
      </c>
      <c r="N191" s="4">
        <v>0</v>
      </c>
      <c r="O191" s="4">
        <v>0</v>
      </c>
      <c r="P191" s="4">
        <f t="shared" si="218"/>
        <v>0</v>
      </c>
      <c r="Q191" s="4">
        <v>0</v>
      </c>
      <c r="R191" s="4"/>
      <c r="S191" s="4"/>
      <c r="T191" s="4"/>
      <c r="U191" s="4">
        <v>0</v>
      </c>
      <c r="V191" s="4">
        <v>0</v>
      </c>
      <c r="W191" s="4">
        <f t="shared" si="205"/>
        <v>0</v>
      </c>
      <c r="X191" s="4">
        <v>0</v>
      </c>
      <c r="Y191" s="4"/>
      <c r="Z191" s="4"/>
      <c r="AA191" s="4"/>
      <c r="AB191" s="4">
        <v>0</v>
      </c>
      <c r="AC191" s="4">
        <v>0</v>
      </c>
      <c r="AD191" s="4">
        <f t="shared" si="206"/>
        <v>0</v>
      </c>
      <c r="AE191" s="4">
        <v>0</v>
      </c>
      <c r="AF191" s="4"/>
      <c r="AG191" s="4"/>
      <c r="AH191" s="4"/>
      <c r="AI191" s="4">
        <v>0</v>
      </c>
      <c r="AJ191" s="4">
        <v>0</v>
      </c>
      <c r="AK191" s="4">
        <f t="shared" si="207"/>
        <v>10</v>
      </c>
      <c r="AL191" s="4">
        <f>VLOOKUP(C191,'[1]ИП-2020-2025 рабоч '!$I$15:$BG$1560,51,0)</f>
        <v>10</v>
      </c>
      <c r="AM191" s="4"/>
      <c r="AN191" s="4"/>
      <c r="AO191" s="4"/>
      <c r="AP191" s="4">
        <v>0</v>
      </c>
      <c r="AQ191" s="4">
        <v>0</v>
      </c>
      <c r="AR191" s="4">
        <f t="shared" si="208"/>
        <v>8582.6299999999992</v>
      </c>
      <c r="AS191" s="4">
        <f>VLOOKUP(C191,'[1]ИП-2020-2025 рабоч '!$I$15:$BO$1404,59,0)</f>
        <v>8582.6299999999992</v>
      </c>
      <c r="AT191" s="4"/>
      <c r="AU191" s="54"/>
      <c r="AV191" s="54"/>
      <c r="AW191" s="38"/>
      <c r="AX191" s="38"/>
      <c r="AY191" s="38"/>
      <c r="AZ191" s="38"/>
      <c r="BA191" s="38"/>
      <c r="BB191" s="38"/>
      <c r="BC191" s="38"/>
      <c r="BD191" s="38"/>
    </row>
    <row r="192" spans="1:56" s="39" customFormat="1" ht="135.75" customHeight="1" x14ac:dyDescent="0.5">
      <c r="A192" s="2">
        <f t="shared" si="210"/>
        <v>155</v>
      </c>
      <c r="B192" s="59" t="s">
        <v>545</v>
      </c>
      <c r="C192" s="51" t="s">
        <v>546</v>
      </c>
      <c r="D192" s="3">
        <v>2022</v>
      </c>
      <c r="E192" s="3">
        <v>2023</v>
      </c>
      <c r="F192" s="55">
        <v>1378.24</v>
      </c>
      <c r="G192" s="4">
        <f t="shared" si="211"/>
        <v>0.5</v>
      </c>
      <c r="H192" s="4">
        <f t="shared" si="212"/>
        <v>0</v>
      </c>
      <c r="I192" s="4">
        <f t="shared" si="213"/>
        <v>1378.24</v>
      </c>
      <c r="J192" s="4">
        <f t="shared" si="214"/>
        <v>1378.24</v>
      </c>
      <c r="K192" s="4">
        <f t="shared" si="215"/>
        <v>0</v>
      </c>
      <c r="L192" s="4">
        <f t="shared" si="216"/>
        <v>0</v>
      </c>
      <c r="M192" s="4">
        <f t="shared" si="217"/>
        <v>0</v>
      </c>
      <c r="N192" s="4">
        <v>0</v>
      </c>
      <c r="O192" s="4">
        <v>0</v>
      </c>
      <c r="P192" s="4">
        <f t="shared" si="218"/>
        <v>0</v>
      </c>
      <c r="Q192" s="4">
        <v>0</v>
      </c>
      <c r="R192" s="4"/>
      <c r="S192" s="4"/>
      <c r="T192" s="4"/>
      <c r="U192" s="4">
        <v>0</v>
      </c>
      <c r="V192" s="4">
        <v>0</v>
      </c>
      <c r="W192" s="4">
        <f t="shared" si="205"/>
        <v>0</v>
      </c>
      <c r="X192" s="4">
        <v>0</v>
      </c>
      <c r="Y192" s="4"/>
      <c r="Z192" s="4"/>
      <c r="AA192" s="4"/>
      <c r="AB192" s="4">
        <v>0.5</v>
      </c>
      <c r="AC192" s="4">
        <v>0</v>
      </c>
      <c r="AD192" s="4">
        <f t="shared" si="206"/>
        <v>1378.24</v>
      </c>
      <c r="AE192" s="4">
        <v>1378.24</v>
      </c>
      <c r="AF192" s="4"/>
      <c r="AG192" s="4"/>
      <c r="AH192" s="4"/>
      <c r="AI192" s="4">
        <v>0</v>
      </c>
      <c r="AJ192" s="4">
        <v>0</v>
      </c>
      <c r="AK192" s="4">
        <f t="shared" si="207"/>
        <v>0</v>
      </c>
      <c r="AL192" s="4">
        <f>VLOOKUP(C192,'[1]ИП-2020-2025 рабоч '!$I$15:$BG$1560,51,0)</f>
        <v>0</v>
      </c>
      <c r="AM192" s="4"/>
      <c r="AN192" s="4"/>
      <c r="AO192" s="4"/>
      <c r="AP192" s="4">
        <v>0</v>
      </c>
      <c r="AQ192" s="4">
        <v>0</v>
      </c>
      <c r="AR192" s="4">
        <f t="shared" si="208"/>
        <v>0</v>
      </c>
      <c r="AS192" s="4">
        <f>VLOOKUP(C192,'[1]ИП-2020-2025 рабоч '!$I$15:$BO$1404,59,0)</f>
        <v>0</v>
      </c>
      <c r="AT192" s="4"/>
      <c r="AU192" s="54"/>
      <c r="AV192" s="54"/>
      <c r="AW192" s="38"/>
      <c r="AX192" s="38"/>
      <c r="AY192" s="38"/>
      <c r="AZ192" s="38"/>
      <c r="BA192" s="38"/>
      <c r="BB192" s="38"/>
      <c r="BC192" s="38"/>
      <c r="BD192" s="38"/>
    </row>
    <row r="193" spans="1:56" s="39" customFormat="1" ht="381" customHeight="1" x14ac:dyDescent="0.5">
      <c r="A193" s="2">
        <f t="shared" si="210"/>
        <v>156</v>
      </c>
      <c r="B193" s="59" t="s">
        <v>547</v>
      </c>
      <c r="C193" s="51" t="s">
        <v>548</v>
      </c>
      <c r="D193" s="3">
        <v>2022</v>
      </c>
      <c r="E193" s="3">
        <v>2025</v>
      </c>
      <c r="F193" s="55">
        <v>20300.5</v>
      </c>
      <c r="G193" s="4">
        <f t="shared" si="211"/>
        <v>6.38</v>
      </c>
      <c r="H193" s="4">
        <f t="shared" si="212"/>
        <v>0</v>
      </c>
      <c r="I193" s="4">
        <f t="shared" si="213"/>
        <v>20300.5</v>
      </c>
      <c r="J193" s="4">
        <f t="shared" si="214"/>
        <v>20300.5</v>
      </c>
      <c r="K193" s="4">
        <f t="shared" si="215"/>
        <v>0</v>
      </c>
      <c r="L193" s="4">
        <f t="shared" si="216"/>
        <v>0</v>
      </c>
      <c r="M193" s="4">
        <f t="shared" si="217"/>
        <v>0</v>
      </c>
      <c r="N193" s="4">
        <v>0</v>
      </c>
      <c r="O193" s="4">
        <v>0</v>
      </c>
      <c r="P193" s="4">
        <f t="shared" si="218"/>
        <v>0</v>
      </c>
      <c r="Q193" s="4">
        <v>0</v>
      </c>
      <c r="R193" s="4"/>
      <c r="S193" s="4"/>
      <c r="T193" s="4"/>
      <c r="U193" s="4">
        <v>0</v>
      </c>
      <c r="V193" s="4">
        <v>0</v>
      </c>
      <c r="W193" s="4">
        <f t="shared" si="205"/>
        <v>0</v>
      </c>
      <c r="X193" s="4">
        <v>0</v>
      </c>
      <c r="Y193" s="4"/>
      <c r="Z193" s="4"/>
      <c r="AA193" s="4"/>
      <c r="AB193" s="4">
        <v>0</v>
      </c>
      <c r="AC193" s="4">
        <v>0</v>
      </c>
      <c r="AD193" s="4">
        <f t="shared" si="206"/>
        <v>17.53</v>
      </c>
      <c r="AE193" s="4">
        <v>17.53</v>
      </c>
      <c r="AF193" s="4"/>
      <c r="AG193" s="4"/>
      <c r="AH193" s="4"/>
      <c r="AI193" s="4">
        <v>0</v>
      </c>
      <c r="AJ193" s="4">
        <v>0</v>
      </c>
      <c r="AK193" s="4">
        <f t="shared" si="207"/>
        <v>4056.5940000000005</v>
      </c>
      <c r="AL193" s="4">
        <f>VLOOKUP(C193,'[1]ИП-2020-2025 рабоч '!$I$15:$BG$1560,51,0)</f>
        <v>4056.5940000000005</v>
      </c>
      <c r="AM193" s="4"/>
      <c r="AN193" s="4"/>
      <c r="AO193" s="4"/>
      <c r="AP193" s="4">
        <v>6.38</v>
      </c>
      <c r="AQ193" s="4">
        <v>0</v>
      </c>
      <c r="AR193" s="4">
        <f t="shared" si="208"/>
        <v>16226.375999999998</v>
      </c>
      <c r="AS193" s="4">
        <f>VLOOKUP(C193,'[1]ИП-2020-2025 рабоч '!$I$15:$BO$1404,59,0)</f>
        <v>16226.375999999998</v>
      </c>
      <c r="AT193" s="4"/>
      <c r="AU193" s="54"/>
      <c r="AV193" s="54"/>
      <c r="AW193" s="38"/>
      <c r="AX193" s="38"/>
      <c r="AY193" s="38"/>
      <c r="AZ193" s="38"/>
      <c r="BA193" s="38"/>
      <c r="BB193" s="38"/>
      <c r="BC193" s="38"/>
      <c r="BD193" s="38"/>
    </row>
    <row r="194" spans="1:56" s="39" customFormat="1" ht="273" customHeight="1" x14ac:dyDescent="0.5">
      <c r="A194" s="2">
        <f t="shared" si="210"/>
        <v>157</v>
      </c>
      <c r="B194" s="59" t="s">
        <v>549</v>
      </c>
      <c r="C194" s="51" t="s">
        <v>550</v>
      </c>
      <c r="D194" s="3">
        <v>2022</v>
      </c>
      <c r="E194" s="3">
        <v>2026</v>
      </c>
      <c r="F194" s="55">
        <v>12591.23</v>
      </c>
      <c r="G194" s="4">
        <f t="shared" si="211"/>
        <v>0</v>
      </c>
      <c r="H194" s="4">
        <f t="shared" si="212"/>
        <v>0</v>
      </c>
      <c r="I194" s="4">
        <f t="shared" si="213"/>
        <v>12591.23</v>
      </c>
      <c r="J194" s="4">
        <f t="shared" si="214"/>
        <v>12591.23</v>
      </c>
      <c r="K194" s="4">
        <f t="shared" si="215"/>
        <v>0</v>
      </c>
      <c r="L194" s="4">
        <f t="shared" si="216"/>
        <v>0</v>
      </c>
      <c r="M194" s="4">
        <f t="shared" si="217"/>
        <v>0</v>
      </c>
      <c r="N194" s="4">
        <v>0</v>
      </c>
      <c r="O194" s="4">
        <v>0</v>
      </c>
      <c r="P194" s="4">
        <f t="shared" si="218"/>
        <v>0</v>
      </c>
      <c r="Q194" s="4">
        <v>0</v>
      </c>
      <c r="R194" s="4"/>
      <c r="S194" s="4"/>
      <c r="T194" s="4"/>
      <c r="U194" s="4">
        <v>0</v>
      </c>
      <c r="V194" s="4">
        <v>0</v>
      </c>
      <c r="W194" s="4">
        <f t="shared" si="205"/>
        <v>0</v>
      </c>
      <c r="X194" s="4">
        <v>0</v>
      </c>
      <c r="Y194" s="4"/>
      <c r="Z194" s="4"/>
      <c r="AA194" s="4"/>
      <c r="AB194" s="4">
        <v>0</v>
      </c>
      <c r="AC194" s="4">
        <v>0</v>
      </c>
      <c r="AD194" s="4">
        <f t="shared" si="206"/>
        <v>0</v>
      </c>
      <c r="AE194" s="4">
        <v>0</v>
      </c>
      <c r="AF194" s="4"/>
      <c r="AG194" s="4"/>
      <c r="AH194" s="4"/>
      <c r="AI194" s="4">
        <v>0</v>
      </c>
      <c r="AJ194" s="4">
        <v>0</v>
      </c>
      <c r="AK194" s="4">
        <f t="shared" si="207"/>
        <v>10</v>
      </c>
      <c r="AL194" s="4">
        <f>VLOOKUP(C194,'[1]ИП-2020-2025 рабоч '!$I$15:$BG$1560,51,0)</f>
        <v>10</v>
      </c>
      <c r="AM194" s="4"/>
      <c r="AN194" s="4"/>
      <c r="AO194" s="4"/>
      <c r="AP194" s="4">
        <v>0</v>
      </c>
      <c r="AQ194" s="4">
        <v>0</v>
      </c>
      <c r="AR194" s="4">
        <f t="shared" si="208"/>
        <v>12581.23</v>
      </c>
      <c r="AS194" s="4">
        <f>VLOOKUP(C194,'[1]ИП-2020-2025 рабоч '!$I$15:$BO$1404,59,0)</f>
        <v>12581.23</v>
      </c>
      <c r="AT194" s="4"/>
      <c r="AU194" s="54"/>
      <c r="AV194" s="54"/>
      <c r="AW194" s="38"/>
      <c r="AX194" s="38"/>
      <c r="AY194" s="38"/>
      <c r="AZ194" s="38"/>
      <c r="BA194" s="38"/>
      <c r="BB194" s="38"/>
      <c r="BC194" s="38"/>
      <c r="BD194" s="38"/>
    </row>
    <row r="195" spans="1:56" s="39" customFormat="1" ht="132.75" x14ac:dyDescent="0.5">
      <c r="A195" s="2">
        <f t="shared" si="210"/>
        <v>158</v>
      </c>
      <c r="B195" s="59" t="s">
        <v>551</v>
      </c>
      <c r="C195" s="51" t="s">
        <v>552</v>
      </c>
      <c r="D195" s="3">
        <v>2022</v>
      </c>
      <c r="E195" s="3">
        <v>2023</v>
      </c>
      <c r="F195" s="55">
        <v>1834.25</v>
      </c>
      <c r="G195" s="4">
        <f t="shared" si="211"/>
        <v>0.66</v>
      </c>
      <c r="H195" s="4">
        <f t="shared" si="212"/>
        <v>0</v>
      </c>
      <c r="I195" s="4">
        <f t="shared" si="213"/>
        <v>1834.25</v>
      </c>
      <c r="J195" s="4">
        <f t="shared" si="214"/>
        <v>1834.25</v>
      </c>
      <c r="K195" s="4">
        <f t="shared" si="215"/>
        <v>0</v>
      </c>
      <c r="L195" s="4">
        <f t="shared" si="216"/>
        <v>0</v>
      </c>
      <c r="M195" s="4">
        <f t="shared" si="217"/>
        <v>0</v>
      </c>
      <c r="N195" s="4">
        <v>0</v>
      </c>
      <c r="O195" s="4">
        <v>0</v>
      </c>
      <c r="P195" s="4">
        <f t="shared" si="218"/>
        <v>0</v>
      </c>
      <c r="Q195" s="4">
        <v>0</v>
      </c>
      <c r="R195" s="4"/>
      <c r="S195" s="4"/>
      <c r="T195" s="4"/>
      <c r="U195" s="4">
        <v>0</v>
      </c>
      <c r="V195" s="4">
        <v>0</v>
      </c>
      <c r="W195" s="4">
        <f t="shared" si="205"/>
        <v>0</v>
      </c>
      <c r="X195" s="4">
        <v>0</v>
      </c>
      <c r="Y195" s="4"/>
      <c r="Z195" s="4"/>
      <c r="AA195" s="4"/>
      <c r="AB195" s="4">
        <v>0.66</v>
      </c>
      <c r="AC195" s="4">
        <v>0</v>
      </c>
      <c r="AD195" s="4">
        <f t="shared" si="206"/>
        <v>1834.25</v>
      </c>
      <c r="AE195" s="4">
        <v>1834.25</v>
      </c>
      <c r="AF195" s="4"/>
      <c r="AG195" s="4"/>
      <c r="AH195" s="4"/>
      <c r="AI195" s="4">
        <v>0</v>
      </c>
      <c r="AJ195" s="4">
        <v>0</v>
      </c>
      <c r="AK195" s="4">
        <f t="shared" si="207"/>
        <v>0</v>
      </c>
      <c r="AL195" s="4">
        <f>VLOOKUP(C195,'[1]ИП-2020-2025 рабоч '!$I$15:$BG$1560,51,0)</f>
        <v>0</v>
      </c>
      <c r="AM195" s="4"/>
      <c r="AN195" s="4"/>
      <c r="AO195" s="4"/>
      <c r="AP195" s="4">
        <v>0</v>
      </c>
      <c r="AQ195" s="4">
        <v>0</v>
      </c>
      <c r="AR195" s="4">
        <f t="shared" si="208"/>
        <v>0</v>
      </c>
      <c r="AS195" s="4">
        <f>VLOOKUP(C195,'[1]ИП-2020-2025 рабоч '!$I$15:$BO$1404,59,0)</f>
        <v>0</v>
      </c>
      <c r="AT195" s="4"/>
      <c r="AU195" s="54"/>
      <c r="AV195" s="54"/>
      <c r="AW195" s="38"/>
      <c r="AX195" s="38"/>
      <c r="AY195" s="38"/>
      <c r="AZ195" s="38"/>
      <c r="BA195" s="38"/>
      <c r="BB195" s="38"/>
      <c r="BC195" s="38"/>
      <c r="BD195" s="38"/>
    </row>
    <row r="196" spans="1:56" s="39" customFormat="1" ht="99.75" x14ac:dyDescent="0.5">
      <c r="A196" s="2">
        <f t="shared" si="210"/>
        <v>159</v>
      </c>
      <c r="B196" s="59" t="s">
        <v>553</v>
      </c>
      <c r="C196" s="51" t="s">
        <v>554</v>
      </c>
      <c r="D196" s="3">
        <v>2016</v>
      </c>
      <c r="E196" s="3">
        <v>2026</v>
      </c>
      <c r="F196" s="55">
        <v>8921.7900000000009</v>
      </c>
      <c r="G196" s="4">
        <f t="shared" si="211"/>
        <v>0</v>
      </c>
      <c r="H196" s="4">
        <f t="shared" si="212"/>
        <v>0</v>
      </c>
      <c r="I196" s="4">
        <f t="shared" si="213"/>
        <v>8921.7900000000009</v>
      </c>
      <c r="J196" s="4">
        <f t="shared" si="214"/>
        <v>8921.7900000000009</v>
      </c>
      <c r="K196" s="4">
        <f t="shared" si="215"/>
        <v>0</v>
      </c>
      <c r="L196" s="4">
        <f t="shared" si="216"/>
        <v>0</v>
      </c>
      <c r="M196" s="4">
        <f t="shared" si="217"/>
        <v>0</v>
      </c>
      <c r="N196" s="4">
        <v>0</v>
      </c>
      <c r="O196" s="4">
        <v>0</v>
      </c>
      <c r="P196" s="4">
        <f t="shared" si="218"/>
        <v>0</v>
      </c>
      <c r="Q196" s="4">
        <v>0</v>
      </c>
      <c r="R196" s="4"/>
      <c r="S196" s="4"/>
      <c r="T196" s="4"/>
      <c r="U196" s="4">
        <v>0</v>
      </c>
      <c r="V196" s="4">
        <v>0</v>
      </c>
      <c r="W196" s="4">
        <f t="shared" si="205"/>
        <v>0</v>
      </c>
      <c r="X196" s="4">
        <v>0</v>
      </c>
      <c r="Y196" s="4"/>
      <c r="Z196" s="4"/>
      <c r="AA196" s="4"/>
      <c r="AB196" s="4">
        <v>0</v>
      </c>
      <c r="AC196" s="4">
        <v>0</v>
      </c>
      <c r="AD196" s="4">
        <f t="shared" si="206"/>
        <v>0</v>
      </c>
      <c r="AE196" s="4">
        <v>0</v>
      </c>
      <c r="AF196" s="4"/>
      <c r="AG196" s="4"/>
      <c r="AH196" s="4"/>
      <c r="AI196" s="4">
        <v>0</v>
      </c>
      <c r="AJ196" s="4">
        <v>0</v>
      </c>
      <c r="AK196" s="4">
        <f t="shared" si="207"/>
        <v>10</v>
      </c>
      <c r="AL196" s="4">
        <f>VLOOKUP(C196,'[1]ИП-2020-2025 рабоч '!$I$15:$BG$1560,51,0)</f>
        <v>10</v>
      </c>
      <c r="AM196" s="4"/>
      <c r="AN196" s="4"/>
      <c r="AO196" s="4"/>
      <c r="AP196" s="4">
        <v>0</v>
      </c>
      <c r="AQ196" s="4">
        <v>0</v>
      </c>
      <c r="AR196" s="4">
        <f t="shared" si="208"/>
        <v>8911.7900000000009</v>
      </c>
      <c r="AS196" s="4">
        <f>VLOOKUP(C196,'[1]ИП-2020-2025 рабоч '!$I$15:$BO$1404,59,0)</f>
        <v>8911.7900000000009</v>
      </c>
      <c r="AT196" s="4"/>
      <c r="AU196" s="54"/>
      <c r="AV196" s="54"/>
      <c r="AW196" s="38"/>
      <c r="AX196" s="38"/>
      <c r="AY196" s="38"/>
      <c r="AZ196" s="38"/>
      <c r="BA196" s="38"/>
      <c r="BB196" s="38"/>
      <c r="BC196" s="38"/>
      <c r="BD196" s="38"/>
    </row>
    <row r="197" spans="1:56" s="39" customFormat="1" ht="139.5" customHeight="1" x14ac:dyDescent="0.5">
      <c r="A197" s="2">
        <f t="shared" si="210"/>
        <v>160</v>
      </c>
      <c r="B197" s="59" t="s">
        <v>555</v>
      </c>
      <c r="C197" s="51" t="s">
        <v>556</v>
      </c>
      <c r="D197" s="3">
        <v>2017</v>
      </c>
      <c r="E197" s="3">
        <v>2022</v>
      </c>
      <c r="F197" s="55">
        <v>5578.37</v>
      </c>
      <c r="G197" s="4">
        <f t="shared" si="211"/>
        <v>2.2000000000000002</v>
      </c>
      <c r="H197" s="4">
        <f t="shared" si="212"/>
        <v>0</v>
      </c>
      <c r="I197" s="4">
        <f t="shared" si="213"/>
        <v>5568.37</v>
      </c>
      <c r="J197" s="4">
        <f t="shared" si="214"/>
        <v>5568.37</v>
      </c>
      <c r="K197" s="4">
        <f t="shared" si="215"/>
        <v>0</v>
      </c>
      <c r="L197" s="4">
        <f t="shared" si="216"/>
        <v>0</v>
      </c>
      <c r="M197" s="4">
        <f t="shared" si="217"/>
        <v>0</v>
      </c>
      <c r="N197" s="4">
        <v>0</v>
      </c>
      <c r="O197" s="4">
        <v>0</v>
      </c>
      <c r="P197" s="4">
        <f t="shared" si="218"/>
        <v>0</v>
      </c>
      <c r="Q197" s="4">
        <v>0</v>
      </c>
      <c r="R197" s="4"/>
      <c r="S197" s="4"/>
      <c r="T197" s="4"/>
      <c r="U197" s="4">
        <v>2.2000000000000002</v>
      </c>
      <c r="V197" s="4">
        <v>0</v>
      </c>
      <c r="W197" s="4">
        <f t="shared" si="205"/>
        <v>5568.37</v>
      </c>
      <c r="X197" s="4">
        <v>5568.37</v>
      </c>
      <c r="Y197" s="4"/>
      <c r="Z197" s="4"/>
      <c r="AA197" s="4"/>
      <c r="AB197" s="4">
        <v>0</v>
      </c>
      <c r="AC197" s="4">
        <v>0</v>
      </c>
      <c r="AD197" s="4">
        <f t="shared" si="206"/>
        <v>0</v>
      </c>
      <c r="AE197" s="4">
        <v>0</v>
      </c>
      <c r="AF197" s="4"/>
      <c r="AG197" s="4"/>
      <c r="AH197" s="4"/>
      <c r="AI197" s="4">
        <v>0</v>
      </c>
      <c r="AJ197" s="4">
        <v>0</v>
      </c>
      <c r="AK197" s="4">
        <f t="shared" si="207"/>
        <v>0</v>
      </c>
      <c r="AL197" s="4">
        <f>VLOOKUP(C197,'[1]ИП-2020-2025 рабоч '!$I$15:$BG$1560,51,0)</f>
        <v>0</v>
      </c>
      <c r="AM197" s="4"/>
      <c r="AN197" s="4"/>
      <c r="AO197" s="4"/>
      <c r="AP197" s="4">
        <v>0</v>
      </c>
      <c r="AQ197" s="4">
        <v>0</v>
      </c>
      <c r="AR197" s="4">
        <f t="shared" si="208"/>
        <v>0</v>
      </c>
      <c r="AS197" s="4">
        <f>VLOOKUP(C197,'[1]ИП-2020-2025 рабоч '!$I$15:$BO$1404,59,0)</f>
        <v>0</v>
      </c>
      <c r="AT197" s="4"/>
      <c r="AU197" s="54"/>
      <c r="AV197" s="54"/>
      <c r="AW197" s="38"/>
      <c r="AX197" s="38"/>
      <c r="AY197" s="38"/>
      <c r="AZ197" s="38"/>
      <c r="BA197" s="38"/>
      <c r="BB197" s="38"/>
      <c r="BC197" s="38"/>
      <c r="BD197" s="38"/>
    </row>
    <row r="198" spans="1:56" s="39" customFormat="1" ht="63.75" customHeight="1" x14ac:dyDescent="0.5">
      <c r="A198" s="2">
        <f t="shared" si="210"/>
        <v>161</v>
      </c>
      <c r="B198" s="59" t="s">
        <v>557</v>
      </c>
      <c r="C198" s="51" t="s">
        <v>558</v>
      </c>
      <c r="D198" s="3">
        <v>2016</v>
      </c>
      <c r="E198" s="3">
        <v>2024</v>
      </c>
      <c r="F198" s="55">
        <v>6522.82</v>
      </c>
      <c r="G198" s="4">
        <f t="shared" si="211"/>
        <v>2.2999999999999998</v>
      </c>
      <c r="H198" s="4">
        <f t="shared" si="212"/>
        <v>0</v>
      </c>
      <c r="I198" s="4">
        <f t="shared" si="213"/>
        <v>6522.82</v>
      </c>
      <c r="J198" s="4">
        <f t="shared" si="214"/>
        <v>6522.82</v>
      </c>
      <c r="K198" s="4">
        <f t="shared" si="215"/>
        <v>0</v>
      </c>
      <c r="L198" s="4">
        <f t="shared" si="216"/>
        <v>0</v>
      </c>
      <c r="M198" s="4">
        <f t="shared" si="217"/>
        <v>0</v>
      </c>
      <c r="N198" s="4">
        <v>0</v>
      </c>
      <c r="O198" s="4">
        <v>0</v>
      </c>
      <c r="P198" s="4">
        <f t="shared" si="218"/>
        <v>0</v>
      </c>
      <c r="Q198" s="4">
        <v>0</v>
      </c>
      <c r="R198" s="4"/>
      <c r="S198" s="4"/>
      <c r="T198" s="4"/>
      <c r="U198" s="4">
        <v>0</v>
      </c>
      <c r="V198" s="4">
        <v>0</v>
      </c>
      <c r="W198" s="4">
        <f t="shared" si="205"/>
        <v>0</v>
      </c>
      <c r="X198" s="4">
        <v>0</v>
      </c>
      <c r="Y198" s="4"/>
      <c r="Z198" s="4"/>
      <c r="AA198" s="4"/>
      <c r="AB198" s="4">
        <v>0</v>
      </c>
      <c r="AC198" s="4">
        <v>0</v>
      </c>
      <c r="AD198" s="4">
        <f t="shared" si="206"/>
        <v>0</v>
      </c>
      <c r="AE198" s="4">
        <v>0</v>
      </c>
      <c r="AF198" s="4"/>
      <c r="AG198" s="4"/>
      <c r="AH198" s="4"/>
      <c r="AI198" s="4">
        <v>2.2999999999999998</v>
      </c>
      <c r="AJ198" s="4">
        <v>0</v>
      </c>
      <c r="AK198" s="4">
        <f t="shared" si="207"/>
        <v>6522.82</v>
      </c>
      <c r="AL198" s="4">
        <f>VLOOKUP(C198,'[1]ИП-2020-2025 рабоч '!$I$15:$BG$1560,51,0)</f>
        <v>6522.82</v>
      </c>
      <c r="AM198" s="4"/>
      <c r="AN198" s="4"/>
      <c r="AO198" s="4"/>
      <c r="AP198" s="4">
        <v>0</v>
      </c>
      <c r="AQ198" s="4">
        <v>0</v>
      </c>
      <c r="AR198" s="4">
        <f t="shared" si="208"/>
        <v>0</v>
      </c>
      <c r="AS198" s="4">
        <f>VLOOKUP(C198,'[1]ИП-2020-2025 рабоч '!$I$15:$BO$1404,59,0)</f>
        <v>0</v>
      </c>
      <c r="AT198" s="4"/>
      <c r="AU198" s="54"/>
      <c r="AV198" s="54"/>
      <c r="AW198" s="38"/>
      <c r="AX198" s="38"/>
      <c r="AY198" s="38"/>
      <c r="AZ198" s="38"/>
      <c r="BA198" s="38"/>
      <c r="BB198" s="38"/>
      <c r="BC198" s="38"/>
      <c r="BD198" s="38"/>
    </row>
    <row r="199" spans="1:56" s="39" customFormat="1" ht="78.75" customHeight="1" x14ac:dyDescent="0.5">
      <c r="A199" s="2">
        <f t="shared" si="210"/>
        <v>162</v>
      </c>
      <c r="B199" s="59" t="s">
        <v>563</v>
      </c>
      <c r="C199" s="51" t="s">
        <v>564</v>
      </c>
      <c r="D199" s="3">
        <v>2019</v>
      </c>
      <c r="E199" s="3">
        <v>2023</v>
      </c>
      <c r="F199" s="55">
        <v>3363.07</v>
      </c>
      <c r="G199" s="4">
        <f t="shared" si="211"/>
        <v>0</v>
      </c>
      <c r="H199" s="4">
        <f t="shared" si="212"/>
        <v>0</v>
      </c>
      <c r="I199" s="4">
        <f t="shared" si="213"/>
        <v>3363.07</v>
      </c>
      <c r="J199" s="4">
        <f t="shared" si="214"/>
        <v>3363.07</v>
      </c>
      <c r="K199" s="4">
        <f t="shared" si="215"/>
        <v>0</v>
      </c>
      <c r="L199" s="4">
        <f t="shared" si="216"/>
        <v>0</v>
      </c>
      <c r="M199" s="4">
        <f t="shared" si="217"/>
        <v>0</v>
      </c>
      <c r="N199" s="4">
        <v>0</v>
      </c>
      <c r="O199" s="4">
        <v>0</v>
      </c>
      <c r="P199" s="4">
        <f t="shared" si="218"/>
        <v>0</v>
      </c>
      <c r="Q199" s="4">
        <v>0</v>
      </c>
      <c r="R199" s="4"/>
      <c r="S199" s="4"/>
      <c r="T199" s="4"/>
      <c r="U199" s="4">
        <v>0</v>
      </c>
      <c r="V199" s="4">
        <v>0</v>
      </c>
      <c r="W199" s="4">
        <f t="shared" si="205"/>
        <v>0</v>
      </c>
      <c r="X199" s="4">
        <v>0</v>
      </c>
      <c r="Y199" s="4"/>
      <c r="Z199" s="4"/>
      <c r="AA199" s="4"/>
      <c r="AB199" s="4">
        <v>0</v>
      </c>
      <c r="AC199" s="4">
        <v>0</v>
      </c>
      <c r="AD199" s="4">
        <f t="shared" si="206"/>
        <v>3363.07</v>
      </c>
      <c r="AE199" s="4">
        <v>3363.07</v>
      </c>
      <c r="AF199" s="4"/>
      <c r="AG199" s="4"/>
      <c r="AH199" s="4"/>
      <c r="AI199" s="4">
        <v>0</v>
      </c>
      <c r="AJ199" s="4">
        <v>0</v>
      </c>
      <c r="AK199" s="4">
        <f t="shared" si="207"/>
        <v>0</v>
      </c>
      <c r="AL199" s="4">
        <f>VLOOKUP(C199,'[1]ИП-2020-2025 рабоч '!$I$15:$BG$1560,51,0)</f>
        <v>0</v>
      </c>
      <c r="AM199" s="4"/>
      <c r="AN199" s="4"/>
      <c r="AO199" s="4"/>
      <c r="AP199" s="4">
        <v>0</v>
      </c>
      <c r="AQ199" s="4">
        <v>0</v>
      </c>
      <c r="AR199" s="4">
        <f t="shared" si="208"/>
        <v>0</v>
      </c>
      <c r="AS199" s="4">
        <f>VLOOKUP(C199,'[1]ИП-2020-2025 рабоч '!$I$15:$BO$1404,59,0)</f>
        <v>0</v>
      </c>
      <c r="AT199" s="4"/>
      <c r="AU199" s="54"/>
      <c r="AV199" s="54"/>
      <c r="AW199" s="38"/>
      <c r="AX199" s="38"/>
      <c r="AY199" s="38"/>
      <c r="AZ199" s="38"/>
      <c r="BA199" s="38"/>
      <c r="BB199" s="38"/>
      <c r="BC199" s="38"/>
      <c r="BD199" s="38"/>
    </row>
    <row r="200" spans="1:56" s="39" customFormat="1" ht="66.75" x14ac:dyDescent="0.5">
      <c r="A200" s="2">
        <f t="shared" si="210"/>
        <v>163</v>
      </c>
      <c r="B200" s="59" t="s">
        <v>565</v>
      </c>
      <c r="C200" s="51" t="s">
        <v>566</v>
      </c>
      <c r="D200" s="3">
        <v>2019</v>
      </c>
      <c r="E200" s="3">
        <v>2022</v>
      </c>
      <c r="F200" s="55">
        <v>3320.07</v>
      </c>
      <c r="G200" s="4">
        <f t="shared" si="211"/>
        <v>0</v>
      </c>
      <c r="H200" s="4">
        <f t="shared" si="212"/>
        <v>0</v>
      </c>
      <c r="I200" s="4">
        <f t="shared" si="213"/>
        <v>3320.07</v>
      </c>
      <c r="J200" s="4">
        <f t="shared" si="214"/>
        <v>3320.07</v>
      </c>
      <c r="K200" s="4">
        <f t="shared" si="215"/>
        <v>0</v>
      </c>
      <c r="L200" s="4">
        <f t="shared" si="216"/>
        <v>0</v>
      </c>
      <c r="M200" s="4">
        <f t="shared" si="217"/>
        <v>0</v>
      </c>
      <c r="N200" s="4">
        <v>0</v>
      </c>
      <c r="O200" s="4">
        <v>0</v>
      </c>
      <c r="P200" s="4">
        <f t="shared" si="218"/>
        <v>0</v>
      </c>
      <c r="Q200" s="4">
        <v>0</v>
      </c>
      <c r="R200" s="4"/>
      <c r="S200" s="4"/>
      <c r="T200" s="4"/>
      <c r="U200" s="4">
        <v>0</v>
      </c>
      <c r="V200" s="4">
        <v>0</v>
      </c>
      <c r="W200" s="4">
        <f t="shared" si="205"/>
        <v>3320.07</v>
      </c>
      <c r="X200" s="4">
        <v>3320.07</v>
      </c>
      <c r="Y200" s="4"/>
      <c r="Z200" s="4"/>
      <c r="AA200" s="4"/>
      <c r="AB200" s="4">
        <v>0</v>
      </c>
      <c r="AC200" s="4">
        <v>0</v>
      </c>
      <c r="AD200" s="4">
        <f t="shared" si="206"/>
        <v>0</v>
      </c>
      <c r="AE200" s="4">
        <v>0</v>
      </c>
      <c r="AF200" s="4"/>
      <c r="AG200" s="4"/>
      <c r="AH200" s="4"/>
      <c r="AI200" s="4">
        <v>0</v>
      </c>
      <c r="AJ200" s="4">
        <v>0</v>
      </c>
      <c r="AK200" s="4">
        <f t="shared" si="207"/>
        <v>0</v>
      </c>
      <c r="AL200" s="4">
        <f>VLOOKUP(C200,'[1]ИП-2020-2025 рабоч '!$I$15:$BG$1560,51,0)</f>
        <v>0</v>
      </c>
      <c r="AM200" s="4"/>
      <c r="AN200" s="4"/>
      <c r="AO200" s="4"/>
      <c r="AP200" s="4">
        <v>0</v>
      </c>
      <c r="AQ200" s="4">
        <v>0</v>
      </c>
      <c r="AR200" s="4">
        <f t="shared" si="208"/>
        <v>0</v>
      </c>
      <c r="AS200" s="4">
        <f>VLOOKUP(C200,'[1]ИП-2020-2025 рабоч '!$I$15:$BO$1404,59,0)</f>
        <v>0</v>
      </c>
      <c r="AT200" s="4"/>
      <c r="AU200" s="54"/>
      <c r="AV200" s="54"/>
      <c r="AW200" s="38"/>
      <c r="AX200" s="38"/>
      <c r="AY200" s="38"/>
      <c r="AZ200" s="38"/>
      <c r="BA200" s="38"/>
      <c r="BB200" s="38"/>
      <c r="BC200" s="38"/>
      <c r="BD200" s="38"/>
    </row>
    <row r="201" spans="1:56" s="39" customFormat="1" ht="99.75" x14ac:dyDescent="0.5">
      <c r="A201" s="2">
        <f t="shared" si="210"/>
        <v>164</v>
      </c>
      <c r="B201" s="59" t="s">
        <v>569</v>
      </c>
      <c r="C201" s="51" t="s">
        <v>570</v>
      </c>
      <c r="D201" s="3">
        <v>2019</v>
      </c>
      <c r="E201" s="3">
        <v>2023</v>
      </c>
      <c r="F201" s="55">
        <v>15575.84</v>
      </c>
      <c r="G201" s="4">
        <f t="shared" si="211"/>
        <v>0</v>
      </c>
      <c r="H201" s="4">
        <f t="shared" si="212"/>
        <v>0.2</v>
      </c>
      <c r="I201" s="4">
        <f t="shared" si="213"/>
        <v>15575.84</v>
      </c>
      <c r="J201" s="4">
        <f t="shared" si="214"/>
        <v>15575.84</v>
      </c>
      <c r="K201" s="4">
        <f t="shared" si="215"/>
        <v>0</v>
      </c>
      <c r="L201" s="4">
        <f t="shared" si="216"/>
        <v>0</v>
      </c>
      <c r="M201" s="4">
        <f t="shared" si="217"/>
        <v>0</v>
      </c>
      <c r="N201" s="4">
        <v>0</v>
      </c>
      <c r="O201" s="4">
        <v>0</v>
      </c>
      <c r="P201" s="4">
        <f t="shared" si="218"/>
        <v>0</v>
      </c>
      <c r="Q201" s="4">
        <v>0</v>
      </c>
      <c r="R201" s="4"/>
      <c r="S201" s="4"/>
      <c r="T201" s="4"/>
      <c r="U201" s="4">
        <v>0</v>
      </c>
      <c r="V201" s="4">
        <v>0</v>
      </c>
      <c r="W201" s="4">
        <f t="shared" si="205"/>
        <v>0</v>
      </c>
      <c r="X201" s="4">
        <v>0</v>
      </c>
      <c r="Y201" s="4"/>
      <c r="Z201" s="4"/>
      <c r="AA201" s="4"/>
      <c r="AB201" s="4">
        <v>0</v>
      </c>
      <c r="AC201" s="4">
        <v>0.2</v>
      </c>
      <c r="AD201" s="4">
        <f t="shared" si="206"/>
        <v>575.84</v>
      </c>
      <c r="AE201" s="4">
        <v>575.84</v>
      </c>
      <c r="AF201" s="4"/>
      <c r="AG201" s="4"/>
      <c r="AH201" s="4"/>
      <c r="AI201" s="4">
        <v>0</v>
      </c>
      <c r="AJ201" s="4">
        <v>0</v>
      </c>
      <c r="AK201" s="4">
        <f t="shared" si="207"/>
        <v>15000</v>
      </c>
      <c r="AL201" s="4">
        <f>VLOOKUP(C201,'[1]ИП-2020-2025 рабоч '!$I$15:$BG$1560,51,0)</f>
        <v>15000</v>
      </c>
      <c r="AM201" s="4"/>
      <c r="AN201" s="4"/>
      <c r="AO201" s="4"/>
      <c r="AP201" s="4">
        <v>0</v>
      </c>
      <c r="AQ201" s="4">
        <v>0</v>
      </c>
      <c r="AR201" s="4">
        <f t="shared" si="208"/>
        <v>0</v>
      </c>
      <c r="AS201" s="4">
        <f>VLOOKUP(C201,'[1]ИП-2020-2025 рабоч '!$I$15:$BO$1404,59,0)</f>
        <v>0</v>
      </c>
      <c r="AT201" s="4"/>
      <c r="AU201" s="54"/>
      <c r="AV201" s="54"/>
      <c r="AW201" s="38"/>
      <c r="AX201" s="38"/>
      <c r="AY201" s="38"/>
      <c r="AZ201" s="38"/>
      <c r="BA201" s="38"/>
      <c r="BB201" s="38"/>
      <c r="BC201" s="38"/>
      <c r="BD201" s="38"/>
    </row>
    <row r="202" spans="1:56" s="39" customFormat="1" ht="132.75" x14ac:dyDescent="0.5">
      <c r="A202" s="2">
        <f t="shared" si="210"/>
        <v>165</v>
      </c>
      <c r="B202" s="59" t="s">
        <v>571</v>
      </c>
      <c r="C202" s="51" t="s">
        <v>572</v>
      </c>
      <c r="D202" s="3">
        <v>2016</v>
      </c>
      <c r="E202" s="3">
        <v>2026</v>
      </c>
      <c r="F202" s="55">
        <v>9507.61</v>
      </c>
      <c r="G202" s="4">
        <f t="shared" si="211"/>
        <v>0</v>
      </c>
      <c r="H202" s="4">
        <f t="shared" si="212"/>
        <v>0</v>
      </c>
      <c r="I202" s="4">
        <f t="shared" si="213"/>
        <v>9507.61</v>
      </c>
      <c r="J202" s="4">
        <f t="shared" si="214"/>
        <v>9507.61</v>
      </c>
      <c r="K202" s="4">
        <f t="shared" si="215"/>
        <v>0</v>
      </c>
      <c r="L202" s="4">
        <f t="shared" si="216"/>
        <v>0</v>
      </c>
      <c r="M202" s="4">
        <f t="shared" si="217"/>
        <v>0</v>
      </c>
      <c r="N202" s="4">
        <v>0</v>
      </c>
      <c r="O202" s="4">
        <v>0</v>
      </c>
      <c r="P202" s="4">
        <f t="shared" si="218"/>
        <v>0</v>
      </c>
      <c r="Q202" s="4">
        <v>0</v>
      </c>
      <c r="R202" s="4"/>
      <c r="S202" s="4"/>
      <c r="T202" s="4"/>
      <c r="U202" s="4">
        <v>0</v>
      </c>
      <c r="V202" s="4">
        <v>0</v>
      </c>
      <c r="W202" s="4">
        <f t="shared" si="205"/>
        <v>0</v>
      </c>
      <c r="X202" s="4">
        <v>0</v>
      </c>
      <c r="Y202" s="4"/>
      <c r="Z202" s="4"/>
      <c r="AA202" s="4"/>
      <c r="AB202" s="4">
        <v>0</v>
      </c>
      <c r="AC202" s="4">
        <v>0</v>
      </c>
      <c r="AD202" s="4">
        <f t="shared" si="206"/>
        <v>0</v>
      </c>
      <c r="AE202" s="4">
        <v>0</v>
      </c>
      <c r="AF202" s="4"/>
      <c r="AG202" s="4"/>
      <c r="AH202" s="4"/>
      <c r="AI202" s="4">
        <v>0</v>
      </c>
      <c r="AJ202" s="4">
        <v>0</v>
      </c>
      <c r="AK202" s="4">
        <f t="shared" si="207"/>
        <v>10</v>
      </c>
      <c r="AL202" s="4">
        <f>VLOOKUP(C202,'[1]ИП-2020-2025 рабоч '!$I$15:$BG$1560,51,0)</f>
        <v>10</v>
      </c>
      <c r="AM202" s="4"/>
      <c r="AN202" s="4"/>
      <c r="AO202" s="4"/>
      <c r="AP202" s="4">
        <v>0</v>
      </c>
      <c r="AQ202" s="4">
        <v>0</v>
      </c>
      <c r="AR202" s="4">
        <f t="shared" si="208"/>
        <v>9497.61</v>
      </c>
      <c r="AS202" s="4">
        <f>VLOOKUP(C202,'[1]ИП-2020-2025 рабоч '!$I$15:$BO$1404,59,0)</f>
        <v>9497.61</v>
      </c>
      <c r="AT202" s="4"/>
      <c r="AU202" s="54"/>
      <c r="AV202" s="54"/>
      <c r="AW202" s="38"/>
      <c r="AX202" s="38"/>
      <c r="AY202" s="38"/>
      <c r="AZ202" s="38"/>
      <c r="BA202" s="38"/>
      <c r="BB202" s="38"/>
      <c r="BC202" s="38"/>
      <c r="BD202" s="38"/>
    </row>
    <row r="203" spans="1:56" s="39" customFormat="1" ht="73.5" customHeight="1" x14ac:dyDescent="0.5">
      <c r="A203" s="2">
        <f t="shared" si="210"/>
        <v>166</v>
      </c>
      <c r="B203" s="59" t="s">
        <v>573</v>
      </c>
      <c r="C203" s="51" t="s">
        <v>574</v>
      </c>
      <c r="D203" s="3">
        <v>2018</v>
      </c>
      <c r="E203" s="3">
        <v>2022</v>
      </c>
      <c r="F203" s="55">
        <v>9532.56</v>
      </c>
      <c r="G203" s="4">
        <f t="shared" si="211"/>
        <v>0</v>
      </c>
      <c r="H203" s="4">
        <f t="shared" si="212"/>
        <v>0</v>
      </c>
      <c r="I203" s="4">
        <f t="shared" si="213"/>
        <v>9522.56</v>
      </c>
      <c r="J203" s="4">
        <f t="shared" si="214"/>
        <v>9522.56</v>
      </c>
      <c r="K203" s="4">
        <f t="shared" si="215"/>
        <v>0</v>
      </c>
      <c r="L203" s="4">
        <f t="shared" si="216"/>
        <v>0</v>
      </c>
      <c r="M203" s="4">
        <f t="shared" si="217"/>
        <v>0</v>
      </c>
      <c r="N203" s="4">
        <v>0</v>
      </c>
      <c r="O203" s="4">
        <v>0</v>
      </c>
      <c r="P203" s="4">
        <f t="shared" si="218"/>
        <v>0</v>
      </c>
      <c r="Q203" s="4">
        <v>0</v>
      </c>
      <c r="R203" s="4"/>
      <c r="S203" s="4"/>
      <c r="T203" s="4"/>
      <c r="U203" s="4">
        <v>0</v>
      </c>
      <c r="V203" s="4">
        <v>0</v>
      </c>
      <c r="W203" s="4">
        <f t="shared" si="205"/>
        <v>522.55999999999995</v>
      </c>
      <c r="X203" s="4">
        <v>522.55999999999995</v>
      </c>
      <c r="Y203" s="4"/>
      <c r="Z203" s="4"/>
      <c r="AA203" s="4"/>
      <c r="AB203" s="4">
        <v>0</v>
      </c>
      <c r="AC203" s="4">
        <v>0</v>
      </c>
      <c r="AD203" s="4">
        <f t="shared" si="206"/>
        <v>9000</v>
      </c>
      <c r="AE203" s="4">
        <v>9000</v>
      </c>
      <c r="AF203" s="4"/>
      <c r="AG203" s="4"/>
      <c r="AH203" s="4"/>
      <c r="AI203" s="4">
        <v>0</v>
      </c>
      <c r="AJ203" s="4">
        <v>0</v>
      </c>
      <c r="AK203" s="4">
        <f t="shared" si="207"/>
        <v>0</v>
      </c>
      <c r="AL203" s="4">
        <f>VLOOKUP(C203,'[1]ИП-2020-2025 рабоч '!$I$15:$BG$1560,51,0)</f>
        <v>0</v>
      </c>
      <c r="AM203" s="4"/>
      <c r="AN203" s="4"/>
      <c r="AO203" s="4"/>
      <c r="AP203" s="4">
        <v>0</v>
      </c>
      <c r="AQ203" s="4">
        <v>0</v>
      </c>
      <c r="AR203" s="4">
        <f t="shared" si="208"/>
        <v>0</v>
      </c>
      <c r="AS203" s="4">
        <f>VLOOKUP(C203,'[1]ИП-2020-2025 рабоч '!$I$15:$BO$1404,59,0)</f>
        <v>0</v>
      </c>
      <c r="AT203" s="4"/>
      <c r="AU203" s="54"/>
      <c r="AV203" s="54"/>
      <c r="AW203" s="38"/>
      <c r="AX203" s="38"/>
      <c r="AY203" s="38"/>
      <c r="AZ203" s="38"/>
      <c r="BA203" s="38"/>
      <c r="BB203" s="38"/>
      <c r="BC203" s="38"/>
      <c r="BD203" s="38"/>
    </row>
    <row r="204" spans="1:56" s="39" customFormat="1" ht="99.75" x14ac:dyDescent="0.5">
      <c r="A204" s="2">
        <f t="shared" si="210"/>
        <v>167</v>
      </c>
      <c r="B204" s="59" t="s">
        <v>575</v>
      </c>
      <c r="C204" s="51" t="s">
        <v>576</v>
      </c>
      <c r="D204" s="3">
        <v>2018</v>
      </c>
      <c r="E204" s="3">
        <v>2020</v>
      </c>
      <c r="F204" s="55">
        <v>7128.61</v>
      </c>
      <c r="G204" s="4">
        <f t="shared" si="211"/>
        <v>0</v>
      </c>
      <c r="H204" s="4">
        <f t="shared" si="212"/>
        <v>0</v>
      </c>
      <c r="I204" s="4">
        <f t="shared" si="213"/>
        <v>4600</v>
      </c>
      <c r="J204" s="4">
        <f t="shared" si="214"/>
        <v>4600</v>
      </c>
      <c r="K204" s="4">
        <f t="shared" si="215"/>
        <v>0</v>
      </c>
      <c r="L204" s="4">
        <f t="shared" si="216"/>
        <v>0</v>
      </c>
      <c r="M204" s="4">
        <f t="shared" si="217"/>
        <v>0</v>
      </c>
      <c r="N204" s="4">
        <v>0</v>
      </c>
      <c r="O204" s="4">
        <v>0</v>
      </c>
      <c r="P204" s="4">
        <f t="shared" si="218"/>
        <v>4600</v>
      </c>
      <c r="Q204" s="4">
        <v>4600</v>
      </c>
      <c r="R204" s="4"/>
      <c r="S204" s="4"/>
      <c r="T204" s="4"/>
      <c r="U204" s="4">
        <v>0</v>
      </c>
      <c r="V204" s="4">
        <v>0</v>
      </c>
      <c r="W204" s="4">
        <f t="shared" si="205"/>
        <v>0</v>
      </c>
      <c r="X204" s="4">
        <v>0</v>
      </c>
      <c r="Y204" s="4"/>
      <c r="Z204" s="4"/>
      <c r="AA204" s="4"/>
      <c r="AB204" s="4">
        <v>0</v>
      </c>
      <c r="AC204" s="4">
        <v>0</v>
      </c>
      <c r="AD204" s="4">
        <f t="shared" si="206"/>
        <v>0</v>
      </c>
      <c r="AE204" s="4">
        <v>0</v>
      </c>
      <c r="AF204" s="4"/>
      <c r="AG204" s="4"/>
      <c r="AH204" s="4"/>
      <c r="AI204" s="4">
        <v>0</v>
      </c>
      <c r="AJ204" s="4">
        <v>0</v>
      </c>
      <c r="AK204" s="4">
        <f t="shared" si="207"/>
        <v>0</v>
      </c>
      <c r="AL204" s="4">
        <f>VLOOKUP(C204,'[1]ИП-2020-2025 рабоч '!$I$15:$BG$1560,51,0)</f>
        <v>0</v>
      </c>
      <c r="AM204" s="4"/>
      <c r="AN204" s="4"/>
      <c r="AO204" s="4"/>
      <c r="AP204" s="4">
        <v>0</v>
      </c>
      <c r="AQ204" s="4">
        <v>0</v>
      </c>
      <c r="AR204" s="4">
        <f t="shared" si="208"/>
        <v>0</v>
      </c>
      <c r="AS204" s="4">
        <f>VLOOKUP(C204,'[1]ИП-2020-2025 рабоч '!$I$15:$BO$1404,59,0)</f>
        <v>0</v>
      </c>
      <c r="AT204" s="4"/>
      <c r="AU204" s="54"/>
      <c r="AV204" s="54"/>
      <c r="AW204" s="38"/>
      <c r="AX204" s="38"/>
      <c r="AY204" s="38"/>
      <c r="AZ204" s="38"/>
      <c r="BA204" s="38"/>
      <c r="BB204" s="38"/>
      <c r="BC204" s="38"/>
      <c r="BD204" s="38"/>
    </row>
    <row r="205" spans="1:56" s="39" customFormat="1" ht="165.75" x14ac:dyDescent="0.5">
      <c r="A205" s="2">
        <f t="shared" si="210"/>
        <v>168</v>
      </c>
      <c r="B205" s="59" t="s">
        <v>585</v>
      </c>
      <c r="C205" s="51" t="s">
        <v>586</v>
      </c>
      <c r="D205" s="3">
        <v>2018</v>
      </c>
      <c r="E205" s="3">
        <v>2025</v>
      </c>
      <c r="F205" s="55">
        <v>15209.62</v>
      </c>
      <c r="G205" s="4">
        <f t="shared" si="211"/>
        <v>5.9</v>
      </c>
      <c r="H205" s="4">
        <f t="shared" si="212"/>
        <v>0</v>
      </c>
      <c r="I205" s="4">
        <f t="shared" si="213"/>
        <v>15209.62</v>
      </c>
      <c r="J205" s="4">
        <f t="shared" si="214"/>
        <v>15209.62</v>
      </c>
      <c r="K205" s="4">
        <f t="shared" si="215"/>
        <v>0</v>
      </c>
      <c r="L205" s="4">
        <f t="shared" si="216"/>
        <v>0</v>
      </c>
      <c r="M205" s="4">
        <f t="shared" si="217"/>
        <v>0</v>
      </c>
      <c r="N205" s="4">
        <v>0</v>
      </c>
      <c r="O205" s="4">
        <v>0</v>
      </c>
      <c r="P205" s="4">
        <f t="shared" si="218"/>
        <v>0</v>
      </c>
      <c r="Q205" s="4">
        <v>0</v>
      </c>
      <c r="R205" s="4"/>
      <c r="S205" s="4"/>
      <c r="T205" s="4"/>
      <c r="U205" s="4">
        <v>0</v>
      </c>
      <c r="V205" s="4">
        <v>0</v>
      </c>
      <c r="W205" s="4">
        <f t="shared" si="205"/>
        <v>0</v>
      </c>
      <c r="X205" s="4">
        <v>0</v>
      </c>
      <c r="Y205" s="4"/>
      <c r="Z205" s="4"/>
      <c r="AA205" s="4"/>
      <c r="AB205" s="4">
        <v>0</v>
      </c>
      <c r="AC205" s="4">
        <v>0</v>
      </c>
      <c r="AD205" s="4">
        <f t="shared" si="206"/>
        <v>209.620000000001</v>
      </c>
      <c r="AE205" s="4">
        <v>209.620000000001</v>
      </c>
      <c r="AF205" s="4"/>
      <c r="AG205" s="4"/>
      <c r="AH205" s="4"/>
      <c r="AI205" s="4">
        <v>0</v>
      </c>
      <c r="AJ205" s="4">
        <v>0</v>
      </c>
      <c r="AK205" s="4">
        <f t="shared" si="207"/>
        <v>3000</v>
      </c>
      <c r="AL205" s="4">
        <f>VLOOKUP(C205,'[1]ИП-2020-2025 рабоч '!$I$15:$BG$1560,51,0)</f>
        <v>3000</v>
      </c>
      <c r="AM205" s="4"/>
      <c r="AN205" s="4"/>
      <c r="AO205" s="4"/>
      <c r="AP205" s="4">
        <v>5.9</v>
      </c>
      <c r="AQ205" s="4">
        <v>0</v>
      </c>
      <c r="AR205" s="4">
        <f t="shared" si="208"/>
        <v>12000</v>
      </c>
      <c r="AS205" s="4">
        <f>VLOOKUP(C205,'[1]ИП-2020-2025 рабоч '!$I$15:$BO$1404,59,0)</f>
        <v>12000</v>
      </c>
      <c r="AT205" s="4"/>
      <c r="AU205" s="54"/>
      <c r="AV205" s="54"/>
      <c r="AW205" s="38"/>
      <c r="AX205" s="38"/>
      <c r="AY205" s="38"/>
      <c r="AZ205" s="38"/>
      <c r="BA205" s="38"/>
      <c r="BB205" s="38"/>
      <c r="BC205" s="38"/>
      <c r="BD205" s="38"/>
    </row>
    <row r="206" spans="1:56" s="39" customFormat="1" ht="99.75" x14ac:dyDescent="0.5">
      <c r="A206" s="2">
        <f t="shared" si="210"/>
        <v>169</v>
      </c>
      <c r="B206" s="59" t="s">
        <v>2654</v>
      </c>
      <c r="C206" s="51" t="s">
        <v>590</v>
      </c>
      <c r="D206" s="3">
        <v>2020</v>
      </c>
      <c r="E206" s="3">
        <v>2021</v>
      </c>
      <c r="F206" s="55">
        <v>6845.87</v>
      </c>
      <c r="G206" s="4">
        <f t="shared" si="211"/>
        <v>1.1499999999999999</v>
      </c>
      <c r="H206" s="4">
        <f t="shared" si="212"/>
        <v>0</v>
      </c>
      <c r="I206" s="4">
        <f t="shared" si="213"/>
        <v>300</v>
      </c>
      <c r="J206" s="4">
        <f t="shared" si="214"/>
        <v>300</v>
      </c>
      <c r="K206" s="4">
        <f t="shared" si="215"/>
        <v>0</v>
      </c>
      <c r="L206" s="4">
        <f t="shared" si="216"/>
        <v>0</v>
      </c>
      <c r="M206" s="4">
        <f t="shared" si="217"/>
        <v>0</v>
      </c>
      <c r="N206" s="4">
        <v>1.1499999999999999</v>
      </c>
      <c r="O206" s="4">
        <v>0</v>
      </c>
      <c r="P206" s="4">
        <f t="shared" si="218"/>
        <v>300</v>
      </c>
      <c r="Q206" s="4">
        <v>300</v>
      </c>
      <c r="R206" s="4"/>
      <c r="S206" s="4"/>
      <c r="T206" s="4"/>
      <c r="U206" s="4">
        <v>0</v>
      </c>
      <c r="V206" s="4">
        <v>0</v>
      </c>
      <c r="W206" s="4">
        <f t="shared" si="205"/>
        <v>0</v>
      </c>
      <c r="X206" s="4">
        <v>0</v>
      </c>
      <c r="Y206" s="4"/>
      <c r="Z206" s="4"/>
      <c r="AA206" s="4"/>
      <c r="AB206" s="4">
        <v>0</v>
      </c>
      <c r="AC206" s="4">
        <v>0</v>
      </c>
      <c r="AD206" s="4">
        <f t="shared" si="206"/>
        <v>0</v>
      </c>
      <c r="AE206" s="4">
        <v>0</v>
      </c>
      <c r="AF206" s="4"/>
      <c r="AG206" s="4"/>
      <c r="AH206" s="4"/>
      <c r="AI206" s="4">
        <v>0</v>
      </c>
      <c r="AJ206" s="4">
        <v>0</v>
      </c>
      <c r="AK206" s="4">
        <f t="shared" si="207"/>
        <v>0</v>
      </c>
      <c r="AL206" s="4">
        <f>VLOOKUP(C206,'[1]ИП-2020-2025 рабоч '!$I$15:$BG$1560,51,0)</f>
        <v>0</v>
      </c>
      <c r="AM206" s="4"/>
      <c r="AN206" s="4"/>
      <c r="AO206" s="4"/>
      <c r="AP206" s="4">
        <v>0</v>
      </c>
      <c r="AQ206" s="4">
        <v>0</v>
      </c>
      <c r="AR206" s="4">
        <f t="shared" si="208"/>
        <v>0</v>
      </c>
      <c r="AS206" s="4">
        <f>VLOOKUP(C206,'[1]ИП-2020-2025 рабоч '!$I$15:$BO$1404,59,0)</f>
        <v>0</v>
      </c>
      <c r="AT206" s="4"/>
      <c r="AU206" s="54"/>
      <c r="AV206" s="54"/>
      <c r="AW206" s="38"/>
      <c r="AX206" s="38"/>
      <c r="AY206" s="38"/>
      <c r="AZ206" s="38"/>
      <c r="BA206" s="38"/>
      <c r="BB206" s="38"/>
      <c r="BC206" s="38"/>
      <c r="BD206" s="38"/>
    </row>
    <row r="207" spans="1:56" s="39" customFormat="1" ht="132.75" x14ac:dyDescent="0.5">
      <c r="A207" s="2">
        <f t="shared" si="210"/>
        <v>170</v>
      </c>
      <c r="B207" s="59" t="s">
        <v>601</v>
      </c>
      <c r="C207" s="51" t="s">
        <v>602</v>
      </c>
      <c r="D207" s="3">
        <v>2022</v>
      </c>
      <c r="E207" s="3">
        <v>2022</v>
      </c>
      <c r="F207" s="55">
        <v>10970.58</v>
      </c>
      <c r="G207" s="4">
        <f t="shared" si="211"/>
        <v>2.25</v>
      </c>
      <c r="H207" s="4">
        <f t="shared" si="212"/>
        <v>0</v>
      </c>
      <c r="I207" s="4">
        <f t="shared" si="213"/>
        <v>10970.58</v>
      </c>
      <c r="J207" s="4">
        <f t="shared" si="214"/>
        <v>10970.58</v>
      </c>
      <c r="K207" s="4">
        <f t="shared" si="215"/>
        <v>0</v>
      </c>
      <c r="L207" s="4">
        <f t="shared" si="216"/>
        <v>0</v>
      </c>
      <c r="M207" s="4">
        <f t="shared" si="217"/>
        <v>0</v>
      </c>
      <c r="N207" s="4">
        <v>0</v>
      </c>
      <c r="O207" s="4">
        <v>0</v>
      </c>
      <c r="P207" s="4">
        <f t="shared" si="218"/>
        <v>0</v>
      </c>
      <c r="Q207" s="4">
        <v>0</v>
      </c>
      <c r="R207" s="4"/>
      <c r="S207" s="4"/>
      <c r="T207" s="4"/>
      <c r="U207" s="4">
        <v>2.25</v>
      </c>
      <c r="V207" s="4">
        <v>0</v>
      </c>
      <c r="W207" s="4">
        <f t="shared" si="205"/>
        <v>10970.58</v>
      </c>
      <c r="X207" s="4">
        <v>10970.58</v>
      </c>
      <c r="Y207" s="4"/>
      <c r="Z207" s="4"/>
      <c r="AA207" s="4"/>
      <c r="AB207" s="4">
        <v>0</v>
      </c>
      <c r="AC207" s="4">
        <v>0</v>
      </c>
      <c r="AD207" s="4">
        <f t="shared" si="206"/>
        <v>0</v>
      </c>
      <c r="AE207" s="4">
        <v>0</v>
      </c>
      <c r="AF207" s="4"/>
      <c r="AG207" s="4"/>
      <c r="AH207" s="4"/>
      <c r="AI207" s="4">
        <v>0</v>
      </c>
      <c r="AJ207" s="4">
        <v>0</v>
      </c>
      <c r="AK207" s="4">
        <f t="shared" si="207"/>
        <v>0</v>
      </c>
      <c r="AL207" s="4">
        <f>VLOOKUP(C207,'[1]ИП-2020-2025 рабоч '!$I$15:$BG$1560,51,0)</f>
        <v>0</v>
      </c>
      <c r="AM207" s="4"/>
      <c r="AN207" s="4"/>
      <c r="AO207" s="4"/>
      <c r="AP207" s="4">
        <v>0</v>
      </c>
      <c r="AQ207" s="4">
        <v>0</v>
      </c>
      <c r="AR207" s="4">
        <f t="shared" si="208"/>
        <v>0</v>
      </c>
      <c r="AS207" s="4">
        <f>VLOOKUP(C207,'[1]ИП-2020-2025 рабоч '!$I$15:$BO$1404,59,0)</f>
        <v>0</v>
      </c>
      <c r="AT207" s="4"/>
      <c r="AU207" s="54"/>
      <c r="AV207" s="54"/>
      <c r="AW207" s="38"/>
      <c r="AX207" s="38"/>
      <c r="AY207" s="38"/>
      <c r="AZ207" s="38"/>
      <c r="BA207" s="38"/>
      <c r="BB207" s="38"/>
      <c r="BC207" s="38"/>
      <c r="BD207" s="38"/>
    </row>
    <row r="208" spans="1:56" s="39" customFormat="1" ht="48.75" customHeight="1" x14ac:dyDescent="0.5">
      <c r="A208" s="2"/>
      <c r="B208" s="20" t="s">
        <v>603</v>
      </c>
      <c r="C208" s="23"/>
      <c r="D208" s="3"/>
      <c r="E208" s="28"/>
      <c r="F208" s="26">
        <f t="shared" ref="F208:AV208" si="219">SUM(F209:F221)</f>
        <v>199732.98</v>
      </c>
      <c r="G208" s="26">
        <f t="shared" si="219"/>
        <v>12.3</v>
      </c>
      <c r="H208" s="26">
        <f t="shared" si="219"/>
        <v>2.52</v>
      </c>
      <c r="I208" s="26">
        <f t="shared" si="219"/>
        <v>114496.372</v>
      </c>
      <c r="J208" s="26">
        <f t="shared" si="219"/>
        <v>114496.372</v>
      </c>
      <c r="K208" s="26">
        <f t="shared" si="219"/>
        <v>0</v>
      </c>
      <c r="L208" s="26">
        <f t="shared" si="219"/>
        <v>0</v>
      </c>
      <c r="M208" s="26">
        <f t="shared" si="219"/>
        <v>0</v>
      </c>
      <c r="N208" s="26">
        <f t="shared" si="219"/>
        <v>0</v>
      </c>
      <c r="O208" s="26">
        <f t="shared" si="219"/>
        <v>2.52</v>
      </c>
      <c r="P208" s="26">
        <f t="shared" si="219"/>
        <v>5600.8819999999996</v>
      </c>
      <c r="Q208" s="26">
        <f t="shared" si="219"/>
        <v>5600.8819999999996</v>
      </c>
      <c r="R208" s="26">
        <f t="shared" si="219"/>
        <v>0</v>
      </c>
      <c r="S208" s="26">
        <f t="shared" si="219"/>
        <v>0</v>
      </c>
      <c r="T208" s="26">
        <f t="shared" si="219"/>
        <v>0</v>
      </c>
      <c r="U208" s="26">
        <f t="shared" si="219"/>
        <v>0</v>
      </c>
      <c r="V208" s="26">
        <f t="shared" si="219"/>
        <v>0</v>
      </c>
      <c r="W208" s="26">
        <f t="shared" si="219"/>
        <v>0</v>
      </c>
      <c r="X208" s="26">
        <f t="shared" si="219"/>
        <v>0</v>
      </c>
      <c r="Y208" s="26">
        <f t="shared" si="219"/>
        <v>0</v>
      </c>
      <c r="Z208" s="26">
        <f t="shared" si="219"/>
        <v>0</v>
      </c>
      <c r="AA208" s="26">
        <f t="shared" si="219"/>
        <v>0</v>
      </c>
      <c r="AB208" s="26">
        <f t="shared" si="219"/>
        <v>4.1099999999999994</v>
      </c>
      <c r="AC208" s="26">
        <f t="shared" si="219"/>
        <v>0</v>
      </c>
      <c r="AD208" s="26">
        <f t="shared" si="219"/>
        <v>6544.69</v>
      </c>
      <c r="AE208" s="26">
        <f t="shared" si="219"/>
        <v>6544.69</v>
      </c>
      <c r="AF208" s="26">
        <f t="shared" si="219"/>
        <v>0</v>
      </c>
      <c r="AG208" s="26">
        <f t="shared" si="219"/>
        <v>0</v>
      </c>
      <c r="AH208" s="26">
        <f t="shared" si="219"/>
        <v>0</v>
      </c>
      <c r="AI208" s="26">
        <f t="shared" si="219"/>
        <v>8.1900000000000013</v>
      </c>
      <c r="AJ208" s="26">
        <f t="shared" si="219"/>
        <v>0</v>
      </c>
      <c r="AK208" s="26">
        <f t="shared" si="219"/>
        <v>47685.59</v>
      </c>
      <c r="AL208" s="26">
        <f t="shared" si="219"/>
        <v>47685.59</v>
      </c>
      <c r="AM208" s="26">
        <f t="shared" si="219"/>
        <v>0</v>
      </c>
      <c r="AN208" s="26">
        <f t="shared" si="219"/>
        <v>0</v>
      </c>
      <c r="AO208" s="26">
        <f t="shared" si="219"/>
        <v>0</v>
      </c>
      <c r="AP208" s="26">
        <f t="shared" si="219"/>
        <v>0</v>
      </c>
      <c r="AQ208" s="26">
        <f t="shared" si="219"/>
        <v>0</v>
      </c>
      <c r="AR208" s="26">
        <f t="shared" si="219"/>
        <v>54665.210000000006</v>
      </c>
      <c r="AS208" s="26">
        <f t="shared" si="219"/>
        <v>54665.210000000006</v>
      </c>
      <c r="AT208" s="26">
        <f t="shared" si="219"/>
        <v>0</v>
      </c>
      <c r="AU208" s="26">
        <f t="shared" si="219"/>
        <v>0</v>
      </c>
      <c r="AV208" s="26">
        <f t="shared" si="219"/>
        <v>0</v>
      </c>
    </row>
    <row r="209" spans="1:56" s="39" customFormat="1" ht="99.75" x14ac:dyDescent="0.5">
      <c r="A209" s="2">
        <f t="shared" ref="A209:A221" si="220">IF(A208&gt;0,A208+1,A207+1)</f>
        <v>171</v>
      </c>
      <c r="B209" s="59" t="s">
        <v>604</v>
      </c>
      <c r="C209" s="51" t="s">
        <v>605</v>
      </c>
      <c r="D209" s="3">
        <v>2014</v>
      </c>
      <c r="E209" s="3">
        <v>2020</v>
      </c>
      <c r="F209" s="55">
        <v>30515.05</v>
      </c>
      <c r="G209" s="4">
        <f t="shared" ref="G209:G221" si="221">N209+U209+AB209+AI209+AP209</f>
        <v>0</v>
      </c>
      <c r="H209" s="4">
        <f t="shared" ref="H209:H221" si="222">O209+V209+AC209+AJ209+AQ209</f>
        <v>0</v>
      </c>
      <c r="I209" s="4">
        <f t="shared" ref="I209:I221" si="223">P209+W209+AD209+AK209+AR209</f>
        <v>3000</v>
      </c>
      <c r="J209" s="4">
        <f t="shared" ref="J209:J221" si="224">Q209+X209+AE209+AL209+AS209</f>
        <v>3000</v>
      </c>
      <c r="K209" s="4">
        <f t="shared" ref="K209:K221" si="225">R209+Y209+AF209+AM209+AT209</f>
        <v>0</v>
      </c>
      <c r="L209" s="4">
        <f t="shared" ref="L209:L221" si="226">S209+Z209+AG209+AN209+AU209</f>
        <v>0</v>
      </c>
      <c r="M209" s="4">
        <f t="shared" ref="M209:M221" si="227">T209+AA209+AH209+AO209+AV209</f>
        <v>0</v>
      </c>
      <c r="N209" s="4">
        <v>0</v>
      </c>
      <c r="O209" s="4">
        <v>0</v>
      </c>
      <c r="P209" s="4">
        <f t="shared" ref="P209:P221" si="228">Q209+R209+S209</f>
        <v>3000</v>
      </c>
      <c r="Q209" s="4">
        <v>3000</v>
      </c>
      <c r="R209" s="4"/>
      <c r="S209" s="4"/>
      <c r="T209" s="4"/>
      <c r="U209" s="4">
        <v>0</v>
      </c>
      <c r="V209" s="4">
        <v>0</v>
      </c>
      <c r="W209" s="4">
        <f t="shared" si="205"/>
        <v>0</v>
      </c>
      <c r="X209" s="4">
        <v>0</v>
      </c>
      <c r="Y209" s="4"/>
      <c r="Z209" s="4"/>
      <c r="AA209" s="4"/>
      <c r="AB209" s="4">
        <v>0</v>
      </c>
      <c r="AC209" s="4">
        <v>0</v>
      </c>
      <c r="AD209" s="4">
        <f t="shared" si="206"/>
        <v>0</v>
      </c>
      <c r="AE209" s="4">
        <v>0</v>
      </c>
      <c r="AF209" s="4"/>
      <c r="AG209" s="4"/>
      <c r="AH209" s="4"/>
      <c r="AI209" s="4">
        <v>0</v>
      </c>
      <c r="AJ209" s="4">
        <v>0</v>
      </c>
      <c r="AK209" s="4">
        <f t="shared" si="207"/>
        <v>0</v>
      </c>
      <c r="AL209" s="4">
        <f>VLOOKUP(C209,'[1]ИП-2020-2025 рабоч '!$I$15:$BG$1560,51,0)</f>
        <v>0</v>
      </c>
      <c r="AM209" s="4"/>
      <c r="AN209" s="4"/>
      <c r="AO209" s="4"/>
      <c r="AP209" s="4">
        <v>0</v>
      </c>
      <c r="AQ209" s="4">
        <v>0</v>
      </c>
      <c r="AR209" s="4">
        <f t="shared" si="208"/>
        <v>0</v>
      </c>
      <c r="AS209" s="4">
        <f>VLOOKUP(C209,'[1]ИП-2020-2025 рабоч '!$I$15:$BO$1404,59,0)</f>
        <v>0</v>
      </c>
      <c r="AT209" s="4"/>
      <c r="AU209" s="54"/>
      <c r="AV209" s="54"/>
      <c r="AW209" s="38"/>
      <c r="AX209" s="38"/>
      <c r="AY209" s="38"/>
      <c r="AZ209" s="38"/>
      <c r="BA209" s="38"/>
      <c r="BB209" s="38"/>
      <c r="BC209" s="38"/>
      <c r="BD209" s="38"/>
    </row>
    <row r="210" spans="1:56" s="39" customFormat="1" ht="100.5" customHeight="1" x14ac:dyDescent="0.5">
      <c r="A210" s="2">
        <f t="shared" si="220"/>
        <v>172</v>
      </c>
      <c r="B210" s="59" t="s">
        <v>606</v>
      </c>
      <c r="C210" s="51" t="s">
        <v>607</v>
      </c>
      <c r="D210" s="3">
        <v>2016</v>
      </c>
      <c r="E210" s="3">
        <v>2026</v>
      </c>
      <c r="F210" s="55">
        <v>35890.980000000003</v>
      </c>
      <c r="G210" s="4">
        <f t="shared" si="221"/>
        <v>0</v>
      </c>
      <c r="H210" s="4">
        <f t="shared" si="222"/>
        <v>0</v>
      </c>
      <c r="I210" s="4">
        <f t="shared" si="223"/>
        <v>17950.490000000002</v>
      </c>
      <c r="J210" s="4">
        <f t="shared" si="224"/>
        <v>17950.490000000002</v>
      </c>
      <c r="K210" s="4">
        <f t="shared" si="225"/>
        <v>0</v>
      </c>
      <c r="L210" s="4">
        <f t="shared" si="226"/>
        <v>0</v>
      </c>
      <c r="M210" s="4">
        <f t="shared" si="227"/>
        <v>0</v>
      </c>
      <c r="N210" s="4">
        <v>0</v>
      </c>
      <c r="O210" s="4">
        <v>0</v>
      </c>
      <c r="P210" s="4">
        <f t="shared" si="228"/>
        <v>0</v>
      </c>
      <c r="Q210" s="4">
        <v>0</v>
      </c>
      <c r="R210" s="4"/>
      <c r="S210" s="4"/>
      <c r="T210" s="4"/>
      <c r="U210" s="4">
        <v>0</v>
      </c>
      <c r="V210" s="4">
        <v>0</v>
      </c>
      <c r="W210" s="4">
        <f t="shared" si="205"/>
        <v>0</v>
      </c>
      <c r="X210" s="4">
        <v>0</v>
      </c>
      <c r="Y210" s="4"/>
      <c r="Z210" s="4"/>
      <c r="AA210" s="4"/>
      <c r="AB210" s="4">
        <v>0</v>
      </c>
      <c r="AC210" s="4">
        <v>0</v>
      </c>
      <c r="AD210" s="4">
        <f t="shared" si="206"/>
        <v>0</v>
      </c>
      <c r="AE210" s="4">
        <v>0</v>
      </c>
      <c r="AF210" s="4"/>
      <c r="AG210" s="4"/>
      <c r="AH210" s="4"/>
      <c r="AI210" s="4">
        <v>0</v>
      </c>
      <c r="AJ210" s="4">
        <v>0</v>
      </c>
      <c r="AK210" s="4">
        <f t="shared" si="207"/>
        <v>10</v>
      </c>
      <c r="AL210" s="4">
        <f>VLOOKUP(C210,'[1]ИП-2020-2025 рабоч '!$I$15:$BG$1560,51,0)</f>
        <v>10</v>
      </c>
      <c r="AM210" s="4"/>
      <c r="AN210" s="4"/>
      <c r="AO210" s="4"/>
      <c r="AP210" s="4">
        <v>0</v>
      </c>
      <c r="AQ210" s="4">
        <v>0</v>
      </c>
      <c r="AR210" s="4">
        <f t="shared" si="208"/>
        <v>17940.490000000002</v>
      </c>
      <c r="AS210" s="4">
        <f>VLOOKUP(C210,'[1]ИП-2020-2025 рабоч '!$I$15:$BO$1404,59,0)</f>
        <v>17940.490000000002</v>
      </c>
      <c r="AT210" s="4"/>
      <c r="AU210" s="54"/>
      <c r="AV210" s="54"/>
      <c r="AW210" s="38"/>
      <c r="AX210" s="38"/>
      <c r="AY210" s="38"/>
      <c r="AZ210" s="38"/>
      <c r="BA210" s="38"/>
      <c r="BB210" s="38"/>
      <c r="BC210" s="38"/>
      <c r="BD210" s="38"/>
    </row>
    <row r="211" spans="1:56" s="39" customFormat="1" ht="66.75" x14ac:dyDescent="0.5">
      <c r="A211" s="2">
        <f t="shared" si="220"/>
        <v>173</v>
      </c>
      <c r="B211" s="59" t="s">
        <v>608</v>
      </c>
      <c r="C211" s="51" t="s">
        <v>609</v>
      </c>
      <c r="D211" s="3">
        <v>2021</v>
      </c>
      <c r="E211" s="3">
        <v>2024</v>
      </c>
      <c r="F211" s="55">
        <v>6091.84</v>
      </c>
      <c r="G211" s="4">
        <f t="shared" si="221"/>
        <v>2.21</v>
      </c>
      <c r="H211" s="4">
        <f t="shared" si="222"/>
        <v>0</v>
      </c>
      <c r="I211" s="4">
        <f t="shared" si="223"/>
        <v>6091.84</v>
      </c>
      <c r="J211" s="4">
        <f t="shared" si="224"/>
        <v>6091.84</v>
      </c>
      <c r="K211" s="4">
        <f t="shared" si="225"/>
        <v>0</v>
      </c>
      <c r="L211" s="4">
        <f t="shared" si="226"/>
        <v>0</v>
      </c>
      <c r="M211" s="4">
        <f t="shared" si="227"/>
        <v>0</v>
      </c>
      <c r="N211" s="4">
        <v>0</v>
      </c>
      <c r="O211" s="4">
        <v>0</v>
      </c>
      <c r="P211" s="4">
        <f t="shared" si="228"/>
        <v>0</v>
      </c>
      <c r="Q211" s="4">
        <v>0</v>
      </c>
      <c r="R211" s="4"/>
      <c r="S211" s="4"/>
      <c r="T211" s="4"/>
      <c r="U211" s="4">
        <v>0</v>
      </c>
      <c r="V211" s="4">
        <v>0</v>
      </c>
      <c r="W211" s="4">
        <f t="shared" si="205"/>
        <v>0</v>
      </c>
      <c r="X211" s="4">
        <v>0</v>
      </c>
      <c r="Y211" s="4"/>
      <c r="Z211" s="4"/>
      <c r="AA211" s="4"/>
      <c r="AB211" s="4">
        <v>0</v>
      </c>
      <c r="AC211" s="4">
        <v>0</v>
      </c>
      <c r="AD211" s="4">
        <f t="shared" si="206"/>
        <v>0</v>
      </c>
      <c r="AE211" s="4">
        <v>0</v>
      </c>
      <c r="AF211" s="4"/>
      <c r="AG211" s="4"/>
      <c r="AH211" s="4"/>
      <c r="AI211" s="4">
        <v>2.21</v>
      </c>
      <c r="AJ211" s="4">
        <v>0</v>
      </c>
      <c r="AK211" s="4">
        <f t="shared" si="207"/>
        <v>6091.84</v>
      </c>
      <c r="AL211" s="4">
        <f>VLOOKUP(C211,'[1]ИП-2020-2025 рабоч '!$I$15:$BG$1560,51,0)</f>
        <v>6091.84</v>
      </c>
      <c r="AM211" s="4"/>
      <c r="AN211" s="4"/>
      <c r="AO211" s="4"/>
      <c r="AP211" s="4">
        <v>0</v>
      </c>
      <c r="AQ211" s="4">
        <v>0</v>
      </c>
      <c r="AR211" s="4">
        <f t="shared" si="208"/>
        <v>0</v>
      </c>
      <c r="AS211" s="4">
        <f>VLOOKUP(C211,'[1]ИП-2020-2025 рабоч '!$I$15:$BO$1404,59,0)</f>
        <v>0</v>
      </c>
      <c r="AT211" s="4"/>
      <c r="AU211" s="54"/>
      <c r="AV211" s="54"/>
      <c r="AW211" s="38"/>
      <c r="AX211" s="38"/>
      <c r="AY211" s="38"/>
      <c r="AZ211" s="38"/>
      <c r="BA211" s="38"/>
      <c r="BB211" s="38"/>
      <c r="BC211" s="38"/>
      <c r="BD211" s="38"/>
    </row>
    <row r="212" spans="1:56" s="39" customFormat="1" ht="99.75" x14ac:dyDescent="0.5">
      <c r="A212" s="2">
        <f t="shared" si="220"/>
        <v>174</v>
      </c>
      <c r="B212" s="59" t="s">
        <v>610</v>
      </c>
      <c r="C212" s="51" t="s">
        <v>611</v>
      </c>
      <c r="D212" s="3">
        <v>2022</v>
      </c>
      <c r="E212" s="3">
        <v>2026</v>
      </c>
      <c r="F212" s="55">
        <v>9736.7999999999993</v>
      </c>
      <c r="G212" s="4">
        <f t="shared" si="221"/>
        <v>0</v>
      </c>
      <c r="H212" s="4">
        <f t="shared" si="222"/>
        <v>0</v>
      </c>
      <c r="I212" s="4">
        <f t="shared" si="223"/>
        <v>4873.3999999999996</v>
      </c>
      <c r="J212" s="4">
        <f t="shared" si="224"/>
        <v>4873.3999999999996</v>
      </c>
      <c r="K212" s="4">
        <f t="shared" si="225"/>
        <v>0</v>
      </c>
      <c r="L212" s="4">
        <f t="shared" si="226"/>
        <v>0</v>
      </c>
      <c r="M212" s="4">
        <f t="shared" si="227"/>
        <v>0</v>
      </c>
      <c r="N212" s="4">
        <v>0</v>
      </c>
      <c r="O212" s="4">
        <v>0</v>
      </c>
      <c r="P212" s="4">
        <f t="shared" si="228"/>
        <v>0</v>
      </c>
      <c r="Q212" s="4">
        <v>0</v>
      </c>
      <c r="R212" s="4"/>
      <c r="S212" s="4"/>
      <c r="T212" s="4"/>
      <c r="U212" s="4">
        <v>0</v>
      </c>
      <c r="V212" s="4">
        <v>0</v>
      </c>
      <c r="W212" s="4">
        <f t="shared" si="205"/>
        <v>0</v>
      </c>
      <c r="X212" s="4">
        <v>0</v>
      </c>
      <c r="Y212" s="4"/>
      <c r="Z212" s="4"/>
      <c r="AA212" s="4"/>
      <c r="AB212" s="4">
        <v>0</v>
      </c>
      <c r="AC212" s="4">
        <v>0</v>
      </c>
      <c r="AD212" s="4">
        <f t="shared" si="206"/>
        <v>0</v>
      </c>
      <c r="AE212" s="4">
        <v>0</v>
      </c>
      <c r="AF212" s="4"/>
      <c r="AG212" s="4"/>
      <c r="AH212" s="4"/>
      <c r="AI212" s="4">
        <v>0</v>
      </c>
      <c r="AJ212" s="4">
        <v>0</v>
      </c>
      <c r="AK212" s="4">
        <f t="shared" si="207"/>
        <v>10</v>
      </c>
      <c r="AL212" s="4">
        <f>VLOOKUP(C212,'[1]ИП-2020-2025 рабоч '!$I$15:$BG$1560,51,0)</f>
        <v>10</v>
      </c>
      <c r="AM212" s="4"/>
      <c r="AN212" s="4"/>
      <c r="AO212" s="4"/>
      <c r="AP212" s="4">
        <v>0</v>
      </c>
      <c r="AQ212" s="4">
        <v>0</v>
      </c>
      <c r="AR212" s="4">
        <f t="shared" si="208"/>
        <v>4863.3999999999996</v>
      </c>
      <c r="AS212" s="4">
        <f>VLOOKUP(C212,'[1]ИП-2020-2025 рабоч '!$I$15:$BO$1404,59,0)</f>
        <v>4863.3999999999996</v>
      </c>
      <c r="AT212" s="4"/>
      <c r="AU212" s="54"/>
      <c r="AV212" s="54"/>
      <c r="AW212" s="38"/>
      <c r="AX212" s="38"/>
      <c r="AY212" s="38"/>
      <c r="AZ212" s="38"/>
      <c r="BA212" s="38"/>
      <c r="BB212" s="38"/>
      <c r="BC212" s="38"/>
      <c r="BD212" s="38"/>
    </row>
    <row r="213" spans="1:56" s="39" customFormat="1" ht="99.75" x14ac:dyDescent="0.5">
      <c r="A213" s="2">
        <f t="shared" si="220"/>
        <v>175</v>
      </c>
      <c r="B213" s="59" t="s">
        <v>612</v>
      </c>
      <c r="C213" s="51" t="s">
        <v>613</v>
      </c>
      <c r="D213" s="3">
        <v>2023</v>
      </c>
      <c r="E213" s="3">
        <v>2024</v>
      </c>
      <c r="F213" s="55">
        <v>2167.2199999999998</v>
      </c>
      <c r="G213" s="4">
        <f t="shared" si="221"/>
        <v>0.78</v>
      </c>
      <c r="H213" s="4">
        <f t="shared" si="222"/>
        <v>0</v>
      </c>
      <c r="I213" s="4">
        <f t="shared" si="223"/>
        <v>2167.2199999999998</v>
      </c>
      <c r="J213" s="4">
        <f t="shared" si="224"/>
        <v>2167.2199999999998</v>
      </c>
      <c r="K213" s="4">
        <f t="shared" si="225"/>
        <v>0</v>
      </c>
      <c r="L213" s="4">
        <f t="shared" si="226"/>
        <v>0</v>
      </c>
      <c r="M213" s="4">
        <f t="shared" si="227"/>
        <v>0</v>
      </c>
      <c r="N213" s="4">
        <v>0</v>
      </c>
      <c r="O213" s="4">
        <v>0</v>
      </c>
      <c r="P213" s="4">
        <f t="shared" si="228"/>
        <v>0</v>
      </c>
      <c r="Q213" s="4">
        <v>0</v>
      </c>
      <c r="R213" s="4"/>
      <c r="S213" s="4"/>
      <c r="T213" s="4"/>
      <c r="U213" s="4">
        <v>0</v>
      </c>
      <c r="V213" s="4">
        <v>0</v>
      </c>
      <c r="W213" s="4">
        <f t="shared" si="205"/>
        <v>0</v>
      </c>
      <c r="X213" s="4">
        <v>0</v>
      </c>
      <c r="Y213" s="4"/>
      <c r="Z213" s="4"/>
      <c r="AA213" s="4"/>
      <c r="AB213" s="4">
        <v>0</v>
      </c>
      <c r="AC213" s="4">
        <v>0</v>
      </c>
      <c r="AD213" s="4">
        <f t="shared" si="206"/>
        <v>167.22</v>
      </c>
      <c r="AE213" s="4">
        <v>167.22</v>
      </c>
      <c r="AF213" s="4"/>
      <c r="AG213" s="4"/>
      <c r="AH213" s="4"/>
      <c r="AI213" s="4">
        <v>0.78</v>
      </c>
      <c r="AJ213" s="4">
        <v>0</v>
      </c>
      <c r="AK213" s="4">
        <f t="shared" si="207"/>
        <v>1999.9999999999998</v>
      </c>
      <c r="AL213" s="4">
        <f>VLOOKUP(C213,'[1]ИП-2020-2025 рабоч '!$I$15:$BG$1560,51,0)</f>
        <v>1999.9999999999998</v>
      </c>
      <c r="AM213" s="4"/>
      <c r="AN213" s="4"/>
      <c r="AO213" s="4"/>
      <c r="AP213" s="4">
        <v>0</v>
      </c>
      <c r="AQ213" s="4">
        <v>0</v>
      </c>
      <c r="AR213" s="4">
        <f t="shared" si="208"/>
        <v>0</v>
      </c>
      <c r="AS213" s="4">
        <f>VLOOKUP(C213,'[1]ИП-2020-2025 рабоч '!$I$15:$BO$1404,59,0)</f>
        <v>0</v>
      </c>
      <c r="AT213" s="4"/>
      <c r="AU213" s="54"/>
      <c r="AV213" s="54"/>
      <c r="AW213" s="38"/>
      <c r="AX213" s="38"/>
      <c r="AY213" s="38"/>
      <c r="AZ213" s="38"/>
      <c r="BA213" s="38"/>
      <c r="BB213" s="38"/>
      <c r="BC213" s="38"/>
      <c r="BD213" s="38"/>
    </row>
    <row r="214" spans="1:56" s="39" customFormat="1" ht="99.75" x14ac:dyDescent="0.5">
      <c r="A214" s="2">
        <f t="shared" si="220"/>
        <v>176</v>
      </c>
      <c r="B214" s="59" t="s">
        <v>614</v>
      </c>
      <c r="C214" s="51" t="s">
        <v>615</v>
      </c>
      <c r="D214" s="3">
        <v>2022</v>
      </c>
      <c r="E214" s="3">
        <v>2023</v>
      </c>
      <c r="F214" s="55">
        <v>2222.7199999999998</v>
      </c>
      <c r="G214" s="4">
        <f t="shared" si="221"/>
        <v>0.8</v>
      </c>
      <c r="H214" s="4">
        <f t="shared" si="222"/>
        <v>0</v>
      </c>
      <c r="I214" s="4">
        <f t="shared" si="223"/>
        <v>2222.7199999999998</v>
      </c>
      <c r="J214" s="4">
        <f t="shared" si="224"/>
        <v>2222.7199999999998</v>
      </c>
      <c r="K214" s="4">
        <f t="shared" si="225"/>
        <v>0</v>
      </c>
      <c r="L214" s="4">
        <f t="shared" si="226"/>
        <v>0</v>
      </c>
      <c r="M214" s="4">
        <f t="shared" si="227"/>
        <v>0</v>
      </c>
      <c r="N214" s="4">
        <v>0</v>
      </c>
      <c r="O214" s="4">
        <v>0</v>
      </c>
      <c r="P214" s="4">
        <f t="shared" si="228"/>
        <v>0</v>
      </c>
      <c r="Q214" s="4">
        <v>0</v>
      </c>
      <c r="R214" s="4"/>
      <c r="S214" s="4"/>
      <c r="T214" s="4"/>
      <c r="U214" s="4">
        <v>0</v>
      </c>
      <c r="V214" s="4">
        <v>0</v>
      </c>
      <c r="W214" s="4">
        <f t="shared" si="205"/>
        <v>0</v>
      </c>
      <c r="X214" s="4">
        <v>0</v>
      </c>
      <c r="Y214" s="4"/>
      <c r="Z214" s="4"/>
      <c r="AA214" s="4"/>
      <c r="AB214" s="4">
        <v>0.8</v>
      </c>
      <c r="AC214" s="4">
        <v>0</v>
      </c>
      <c r="AD214" s="4">
        <f t="shared" si="206"/>
        <v>2222.7199999999998</v>
      </c>
      <c r="AE214" s="4">
        <v>2222.7199999999998</v>
      </c>
      <c r="AF214" s="4"/>
      <c r="AG214" s="4"/>
      <c r="AH214" s="4"/>
      <c r="AI214" s="4">
        <v>0</v>
      </c>
      <c r="AJ214" s="4">
        <v>0</v>
      </c>
      <c r="AK214" s="4">
        <f t="shared" si="207"/>
        <v>0</v>
      </c>
      <c r="AL214" s="4">
        <f>VLOOKUP(C214,'[1]ИП-2020-2025 рабоч '!$I$15:$BG$1560,51,0)</f>
        <v>0</v>
      </c>
      <c r="AM214" s="4"/>
      <c r="AN214" s="4"/>
      <c r="AO214" s="4"/>
      <c r="AP214" s="4">
        <v>0</v>
      </c>
      <c r="AQ214" s="4">
        <v>0</v>
      </c>
      <c r="AR214" s="4">
        <f t="shared" si="208"/>
        <v>0</v>
      </c>
      <c r="AS214" s="4">
        <f>VLOOKUP(C214,'[1]ИП-2020-2025 рабоч '!$I$15:$BO$1404,59,0)</f>
        <v>0</v>
      </c>
      <c r="AT214" s="4"/>
      <c r="AU214" s="54"/>
      <c r="AV214" s="54"/>
      <c r="AW214" s="38"/>
      <c r="AX214" s="38"/>
      <c r="AY214" s="38"/>
      <c r="AZ214" s="38"/>
      <c r="BA214" s="38"/>
      <c r="BB214" s="38"/>
      <c r="BC214" s="38"/>
      <c r="BD214" s="38"/>
    </row>
    <row r="215" spans="1:56" s="39" customFormat="1" ht="75" customHeight="1" x14ac:dyDescent="0.5">
      <c r="A215" s="2">
        <f t="shared" si="220"/>
        <v>177</v>
      </c>
      <c r="B215" s="59" t="s">
        <v>616</v>
      </c>
      <c r="C215" s="51" t="s">
        <v>617</v>
      </c>
      <c r="D215" s="3">
        <v>2021</v>
      </c>
      <c r="E215" s="3">
        <v>2023</v>
      </c>
      <c r="F215" s="55">
        <v>3900.2</v>
      </c>
      <c r="G215" s="4">
        <f t="shared" si="221"/>
        <v>1.41</v>
      </c>
      <c r="H215" s="4">
        <f t="shared" si="222"/>
        <v>0</v>
      </c>
      <c r="I215" s="4">
        <f t="shared" si="223"/>
        <v>3900.2</v>
      </c>
      <c r="J215" s="4">
        <f t="shared" si="224"/>
        <v>3900.2</v>
      </c>
      <c r="K215" s="4">
        <f t="shared" si="225"/>
        <v>0</v>
      </c>
      <c r="L215" s="4">
        <f t="shared" si="226"/>
        <v>0</v>
      </c>
      <c r="M215" s="4">
        <f t="shared" si="227"/>
        <v>0</v>
      </c>
      <c r="N215" s="4">
        <v>0</v>
      </c>
      <c r="O215" s="4">
        <v>0</v>
      </c>
      <c r="P215" s="4">
        <f t="shared" si="228"/>
        <v>0</v>
      </c>
      <c r="Q215" s="4">
        <v>0</v>
      </c>
      <c r="R215" s="4"/>
      <c r="S215" s="4"/>
      <c r="T215" s="4"/>
      <c r="U215" s="4">
        <v>0</v>
      </c>
      <c r="V215" s="4">
        <v>0</v>
      </c>
      <c r="W215" s="4">
        <f t="shared" si="205"/>
        <v>0</v>
      </c>
      <c r="X215" s="4">
        <v>0</v>
      </c>
      <c r="Y215" s="4"/>
      <c r="Z215" s="4"/>
      <c r="AA215" s="4"/>
      <c r="AB215" s="4">
        <v>1.41</v>
      </c>
      <c r="AC215" s="4">
        <v>0</v>
      </c>
      <c r="AD215" s="4">
        <f t="shared" si="206"/>
        <v>3900.2</v>
      </c>
      <c r="AE215" s="4">
        <v>3900.2</v>
      </c>
      <c r="AF215" s="4"/>
      <c r="AG215" s="4"/>
      <c r="AH215" s="4"/>
      <c r="AI215" s="4">
        <v>0</v>
      </c>
      <c r="AJ215" s="4">
        <v>0</v>
      </c>
      <c r="AK215" s="4">
        <f t="shared" si="207"/>
        <v>0</v>
      </c>
      <c r="AL215" s="4">
        <f>VLOOKUP(C215,'[1]ИП-2020-2025 рабоч '!$I$15:$BG$1560,51,0)</f>
        <v>0</v>
      </c>
      <c r="AM215" s="4"/>
      <c r="AN215" s="4"/>
      <c r="AO215" s="4"/>
      <c r="AP215" s="4">
        <v>0</v>
      </c>
      <c r="AQ215" s="4">
        <v>0</v>
      </c>
      <c r="AR215" s="4">
        <f t="shared" si="208"/>
        <v>0</v>
      </c>
      <c r="AS215" s="4">
        <f>VLOOKUP(C215,'[1]ИП-2020-2025 рабоч '!$I$15:$BO$1404,59,0)</f>
        <v>0</v>
      </c>
      <c r="AT215" s="4"/>
      <c r="AU215" s="54"/>
      <c r="AV215" s="54"/>
      <c r="AW215" s="38"/>
      <c r="AX215" s="38"/>
      <c r="AY215" s="38"/>
      <c r="AZ215" s="38"/>
      <c r="BA215" s="38"/>
      <c r="BB215" s="38"/>
      <c r="BC215" s="38"/>
      <c r="BD215" s="38"/>
    </row>
    <row r="216" spans="1:56" s="39" customFormat="1" ht="99.75" x14ac:dyDescent="0.5">
      <c r="A216" s="2">
        <f t="shared" si="220"/>
        <v>178</v>
      </c>
      <c r="B216" s="59" t="s">
        <v>618</v>
      </c>
      <c r="C216" s="51" t="s">
        <v>619</v>
      </c>
      <c r="D216" s="3">
        <v>2018</v>
      </c>
      <c r="E216" s="3">
        <v>2021</v>
      </c>
      <c r="F216" s="55">
        <v>2652.82</v>
      </c>
      <c r="G216" s="4">
        <f t="shared" si="221"/>
        <v>0</v>
      </c>
      <c r="H216" s="4">
        <f t="shared" si="222"/>
        <v>1.26</v>
      </c>
      <c r="I216" s="4">
        <f t="shared" si="223"/>
        <v>2000</v>
      </c>
      <c r="J216" s="4">
        <f t="shared" si="224"/>
        <v>2000</v>
      </c>
      <c r="K216" s="4">
        <f t="shared" si="225"/>
        <v>0</v>
      </c>
      <c r="L216" s="4">
        <f t="shared" si="226"/>
        <v>0</v>
      </c>
      <c r="M216" s="4">
        <f t="shared" si="227"/>
        <v>0</v>
      </c>
      <c r="N216" s="4">
        <v>0</v>
      </c>
      <c r="O216" s="4">
        <v>1.26</v>
      </c>
      <c r="P216" s="4">
        <f t="shared" si="228"/>
        <v>2000</v>
      </c>
      <c r="Q216" s="4">
        <v>2000</v>
      </c>
      <c r="R216" s="4"/>
      <c r="S216" s="4"/>
      <c r="T216" s="4"/>
      <c r="U216" s="4">
        <v>0</v>
      </c>
      <c r="V216" s="4">
        <v>0</v>
      </c>
      <c r="W216" s="4">
        <f t="shared" si="205"/>
        <v>0</v>
      </c>
      <c r="X216" s="4">
        <v>0</v>
      </c>
      <c r="Y216" s="4"/>
      <c r="Z216" s="4"/>
      <c r="AA216" s="4"/>
      <c r="AB216" s="4">
        <v>0</v>
      </c>
      <c r="AC216" s="4">
        <v>0</v>
      </c>
      <c r="AD216" s="4">
        <f t="shared" si="206"/>
        <v>0</v>
      </c>
      <c r="AE216" s="4">
        <v>0</v>
      </c>
      <c r="AF216" s="4"/>
      <c r="AG216" s="4"/>
      <c r="AH216" s="4"/>
      <c r="AI216" s="4">
        <v>0</v>
      </c>
      <c r="AJ216" s="4">
        <v>0</v>
      </c>
      <c r="AK216" s="4">
        <f t="shared" si="207"/>
        <v>0</v>
      </c>
      <c r="AL216" s="4">
        <f>VLOOKUP(C216,'[1]ИП-2020-2025 рабоч '!$I$15:$BG$1560,51,0)</f>
        <v>0</v>
      </c>
      <c r="AM216" s="4"/>
      <c r="AN216" s="4"/>
      <c r="AO216" s="4"/>
      <c r="AP216" s="4">
        <v>0</v>
      </c>
      <c r="AQ216" s="4">
        <v>0</v>
      </c>
      <c r="AR216" s="4">
        <f t="shared" si="208"/>
        <v>0</v>
      </c>
      <c r="AS216" s="4">
        <f>VLOOKUP(C216,'[1]ИП-2020-2025 рабоч '!$I$15:$BO$1404,59,0)</f>
        <v>0</v>
      </c>
      <c r="AT216" s="4"/>
      <c r="AU216" s="54"/>
      <c r="AV216" s="54"/>
      <c r="AW216" s="38"/>
      <c r="AX216" s="38"/>
      <c r="AY216" s="38"/>
      <c r="AZ216" s="38"/>
      <c r="BA216" s="38"/>
      <c r="BB216" s="38"/>
      <c r="BC216" s="38"/>
      <c r="BD216" s="38"/>
    </row>
    <row r="217" spans="1:56" s="39" customFormat="1" ht="108.75" customHeight="1" x14ac:dyDescent="0.5">
      <c r="A217" s="2">
        <f t="shared" si="220"/>
        <v>179</v>
      </c>
      <c r="B217" s="59" t="s">
        <v>620</v>
      </c>
      <c r="C217" s="51" t="s">
        <v>621</v>
      </c>
      <c r="D217" s="3">
        <v>2019</v>
      </c>
      <c r="E217" s="3">
        <v>2026</v>
      </c>
      <c r="F217" s="55">
        <v>35524.76</v>
      </c>
      <c r="G217" s="4">
        <f t="shared" si="221"/>
        <v>0</v>
      </c>
      <c r="H217" s="4">
        <f t="shared" si="222"/>
        <v>0</v>
      </c>
      <c r="I217" s="4">
        <f t="shared" si="223"/>
        <v>17767.38</v>
      </c>
      <c r="J217" s="4">
        <f t="shared" si="224"/>
        <v>17767.38</v>
      </c>
      <c r="K217" s="4">
        <f t="shared" si="225"/>
        <v>0</v>
      </c>
      <c r="L217" s="4">
        <f t="shared" si="226"/>
        <v>0</v>
      </c>
      <c r="M217" s="4">
        <f t="shared" si="227"/>
        <v>0</v>
      </c>
      <c r="N217" s="4">
        <v>0</v>
      </c>
      <c r="O217" s="4">
        <v>0</v>
      </c>
      <c r="P217" s="4">
        <f t="shared" si="228"/>
        <v>0</v>
      </c>
      <c r="Q217" s="4">
        <v>0</v>
      </c>
      <c r="R217" s="4"/>
      <c r="S217" s="4"/>
      <c r="T217" s="4"/>
      <c r="U217" s="4">
        <v>0</v>
      </c>
      <c r="V217" s="4">
        <v>0</v>
      </c>
      <c r="W217" s="4">
        <f t="shared" si="205"/>
        <v>0</v>
      </c>
      <c r="X217" s="4">
        <v>0</v>
      </c>
      <c r="Y217" s="4"/>
      <c r="Z217" s="4"/>
      <c r="AA217" s="4"/>
      <c r="AB217" s="4">
        <v>0</v>
      </c>
      <c r="AC217" s="4">
        <v>0</v>
      </c>
      <c r="AD217" s="4">
        <f t="shared" si="206"/>
        <v>0</v>
      </c>
      <c r="AE217" s="4">
        <v>0</v>
      </c>
      <c r="AF217" s="4"/>
      <c r="AG217" s="4"/>
      <c r="AH217" s="4"/>
      <c r="AI217" s="4">
        <v>0</v>
      </c>
      <c r="AJ217" s="4">
        <v>0</v>
      </c>
      <c r="AK217" s="4">
        <f t="shared" si="207"/>
        <v>10</v>
      </c>
      <c r="AL217" s="4">
        <f>VLOOKUP(C217,'[1]ИП-2020-2025 рабоч '!$I$15:$BG$1560,51,0)</f>
        <v>10</v>
      </c>
      <c r="AM217" s="4"/>
      <c r="AN217" s="4"/>
      <c r="AO217" s="4"/>
      <c r="AP217" s="4">
        <v>0</v>
      </c>
      <c r="AQ217" s="4">
        <v>0</v>
      </c>
      <c r="AR217" s="4">
        <f t="shared" si="208"/>
        <v>17757.38</v>
      </c>
      <c r="AS217" s="4">
        <f>VLOOKUP(C217,'[1]ИП-2020-2025 рабоч '!$I$15:$BO$1404,59,0)</f>
        <v>17757.38</v>
      </c>
      <c r="AT217" s="4"/>
      <c r="AU217" s="54"/>
      <c r="AV217" s="54"/>
      <c r="AW217" s="38"/>
      <c r="AX217" s="38"/>
      <c r="AY217" s="38"/>
      <c r="AZ217" s="38"/>
      <c r="BA217" s="38"/>
      <c r="BB217" s="38"/>
      <c r="BC217" s="38"/>
      <c r="BD217" s="38"/>
    </row>
    <row r="218" spans="1:56" s="39" customFormat="1" ht="132.75" x14ac:dyDescent="0.5">
      <c r="A218" s="2">
        <f t="shared" si="220"/>
        <v>180</v>
      </c>
      <c r="B218" s="59" t="s">
        <v>622</v>
      </c>
      <c r="C218" s="51" t="s">
        <v>623</v>
      </c>
      <c r="D218" s="3">
        <v>2017</v>
      </c>
      <c r="E218" s="3">
        <v>2026</v>
      </c>
      <c r="F218" s="55">
        <v>28217.88</v>
      </c>
      <c r="G218" s="4">
        <f t="shared" si="221"/>
        <v>0</v>
      </c>
      <c r="H218" s="4">
        <f t="shared" si="222"/>
        <v>0</v>
      </c>
      <c r="I218" s="4">
        <f t="shared" si="223"/>
        <v>14113.94</v>
      </c>
      <c r="J218" s="4">
        <f t="shared" si="224"/>
        <v>14113.94</v>
      </c>
      <c r="K218" s="4">
        <f t="shared" si="225"/>
        <v>0</v>
      </c>
      <c r="L218" s="4">
        <f t="shared" si="226"/>
        <v>0</v>
      </c>
      <c r="M218" s="4">
        <f t="shared" si="227"/>
        <v>0</v>
      </c>
      <c r="N218" s="4">
        <v>0</v>
      </c>
      <c r="O218" s="4">
        <v>0</v>
      </c>
      <c r="P218" s="4">
        <f t="shared" si="228"/>
        <v>0</v>
      </c>
      <c r="Q218" s="4">
        <v>0</v>
      </c>
      <c r="R218" s="4"/>
      <c r="S218" s="4"/>
      <c r="T218" s="4"/>
      <c r="U218" s="4">
        <v>0</v>
      </c>
      <c r="V218" s="4">
        <v>0</v>
      </c>
      <c r="W218" s="4">
        <f t="shared" si="205"/>
        <v>0</v>
      </c>
      <c r="X218" s="4">
        <v>0</v>
      </c>
      <c r="Y218" s="4"/>
      <c r="Z218" s="4"/>
      <c r="AA218" s="4"/>
      <c r="AB218" s="4">
        <v>0</v>
      </c>
      <c r="AC218" s="4">
        <v>0</v>
      </c>
      <c r="AD218" s="4">
        <f t="shared" si="206"/>
        <v>0</v>
      </c>
      <c r="AE218" s="4">
        <v>0</v>
      </c>
      <c r="AF218" s="4"/>
      <c r="AG218" s="4"/>
      <c r="AH218" s="4"/>
      <c r="AI218" s="4">
        <v>0</v>
      </c>
      <c r="AJ218" s="4">
        <v>0</v>
      </c>
      <c r="AK218" s="4">
        <f t="shared" si="207"/>
        <v>10</v>
      </c>
      <c r="AL218" s="4">
        <f>VLOOKUP(C218,'[1]ИП-2020-2025 рабоч '!$I$15:$BG$1560,51,0)</f>
        <v>10</v>
      </c>
      <c r="AM218" s="4"/>
      <c r="AN218" s="4"/>
      <c r="AO218" s="4"/>
      <c r="AP218" s="4">
        <v>0</v>
      </c>
      <c r="AQ218" s="4">
        <v>0</v>
      </c>
      <c r="AR218" s="4">
        <f t="shared" si="208"/>
        <v>14103.94</v>
      </c>
      <c r="AS218" s="4">
        <f>VLOOKUP(C218,'[1]ИП-2020-2025 рабоч '!$I$15:$BO$1404,59,0)</f>
        <v>14103.94</v>
      </c>
      <c r="AT218" s="4"/>
      <c r="AU218" s="54"/>
      <c r="AV218" s="54"/>
      <c r="AW218" s="38"/>
      <c r="AX218" s="38"/>
      <c r="AY218" s="38"/>
      <c r="AZ218" s="38"/>
      <c r="BA218" s="38"/>
      <c r="BB218" s="38"/>
      <c r="BC218" s="38"/>
      <c r="BD218" s="38"/>
    </row>
    <row r="219" spans="1:56" s="39" customFormat="1" ht="99.75" x14ac:dyDescent="0.5">
      <c r="A219" s="2">
        <f t="shared" si="220"/>
        <v>181</v>
      </c>
      <c r="B219" s="59" t="s">
        <v>624</v>
      </c>
      <c r="C219" s="51" t="s">
        <v>625</v>
      </c>
      <c r="D219" s="3">
        <v>2018</v>
      </c>
      <c r="E219" s="3">
        <v>2023</v>
      </c>
      <c r="F219" s="55">
        <v>10254.549999999999</v>
      </c>
      <c r="G219" s="4">
        <f t="shared" si="221"/>
        <v>1.9</v>
      </c>
      <c r="H219" s="4">
        <f t="shared" si="222"/>
        <v>0</v>
      </c>
      <c r="I219" s="4">
        <f t="shared" si="223"/>
        <v>10254.549999999999</v>
      </c>
      <c r="J219" s="4">
        <f t="shared" si="224"/>
        <v>10254.549999999999</v>
      </c>
      <c r="K219" s="4">
        <f t="shared" si="225"/>
        <v>0</v>
      </c>
      <c r="L219" s="4">
        <f t="shared" si="226"/>
        <v>0</v>
      </c>
      <c r="M219" s="4">
        <f t="shared" si="227"/>
        <v>0</v>
      </c>
      <c r="N219" s="4">
        <v>0</v>
      </c>
      <c r="O219" s="4">
        <v>0</v>
      </c>
      <c r="P219" s="4">
        <f t="shared" si="228"/>
        <v>0</v>
      </c>
      <c r="Q219" s="4">
        <v>0</v>
      </c>
      <c r="R219" s="4"/>
      <c r="S219" s="4"/>
      <c r="T219" s="4"/>
      <c r="U219" s="4">
        <v>0</v>
      </c>
      <c r="V219" s="4">
        <v>0</v>
      </c>
      <c r="W219" s="4">
        <f t="shared" si="205"/>
        <v>0</v>
      </c>
      <c r="X219" s="4">
        <v>0</v>
      </c>
      <c r="Y219" s="4"/>
      <c r="Z219" s="4"/>
      <c r="AA219" s="4"/>
      <c r="AB219" s="4">
        <v>1.9</v>
      </c>
      <c r="AC219" s="4">
        <v>0</v>
      </c>
      <c r="AD219" s="4">
        <f t="shared" si="206"/>
        <v>254.55</v>
      </c>
      <c r="AE219" s="4">
        <v>254.55</v>
      </c>
      <c r="AF219" s="4"/>
      <c r="AG219" s="4"/>
      <c r="AH219" s="4"/>
      <c r="AI219" s="4">
        <v>0</v>
      </c>
      <c r="AJ219" s="4">
        <v>0</v>
      </c>
      <c r="AK219" s="4">
        <f t="shared" si="207"/>
        <v>10000</v>
      </c>
      <c r="AL219" s="4">
        <f>VLOOKUP(C219,'[1]ИП-2020-2025 рабоч '!$I$15:$BG$1560,51,0)</f>
        <v>10000</v>
      </c>
      <c r="AM219" s="4"/>
      <c r="AN219" s="4"/>
      <c r="AO219" s="4"/>
      <c r="AP219" s="4">
        <v>0</v>
      </c>
      <c r="AQ219" s="4">
        <v>0</v>
      </c>
      <c r="AR219" s="4">
        <f t="shared" si="208"/>
        <v>0</v>
      </c>
      <c r="AS219" s="4">
        <f>VLOOKUP(C219,'[1]ИП-2020-2025 рабоч '!$I$15:$BO$1404,59,0)</f>
        <v>0</v>
      </c>
      <c r="AT219" s="4"/>
      <c r="AU219" s="54"/>
      <c r="AV219" s="54"/>
      <c r="AW219" s="38"/>
      <c r="AX219" s="38"/>
      <c r="AY219" s="38"/>
      <c r="AZ219" s="38"/>
      <c r="BA219" s="38"/>
      <c r="BB219" s="38"/>
      <c r="BC219" s="38"/>
      <c r="BD219" s="38"/>
    </row>
    <row r="220" spans="1:56" s="39" customFormat="1" ht="132.75" x14ac:dyDescent="0.5">
      <c r="A220" s="2">
        <f t="shared" si="220"/>
        <v>182</v>
      </c>
      <c r="B220" s="59" t="s">
        <v>634</v>
      </c>
      <c r="C220" s="51" t="s">
        <v>635</v>
      </c>
      <c r="D220" s="3">
        <v>2018</v>
      </c>
      <c r="E220" s="3">
        <v>2024</v>
      </c>
      <c r="F220" s="55">
        <v>29553.75</v>
      </c>
      <c r="G220" s="4">
        <f t="shared" si="221"/>
        <v>5.2</v>
      </c>
      <c r="H220" s="4">
        <f t="shared" si="222"/>
        <v>0</v>
      </c>
      <c r="I220" s="4">
        <f t="shared" si="223"/>
        <v>29553.75</v>
      </c>
      <c r="J220" s="4">
        <f t="shared" si="224"/>
        <v>29553.75</v>
      </c>
      <c r="K220" s="4">
        <f t="shared" si="225"/>
        <v>0</v>
      </c>
      <c r="L220" s="4">
        <f t="shared" si="226"/>
        <v>0</v>
      </c>
      <c r="M220" s="4">
        <f t="shared" si="227"/>
        <v>0</v>
      </c>
      <c r="N220" s="4">
        <v>0</v>
      </c>
      <c r="O220" s="4">
        <v>0</v>
      </c>
      <c r="P220" s="4">
        <f t="shared" si="228"/>
        <v>0</v>
      </c>
      <c r="Q220" s="4">
        <v>0</v>
      </c>
      <c r="R220" s="4"/>
      <c r="S220" s="4"/>
      <c r="T220" s="4"/>
      <c r="U220" s="4">
        <v>0</v>
      </c>
      <c r="V220" s="4">
        <v>0</v>
      </c>
      <c r="W220" s="4">
        <f t="shared" si="205"/>
        <v>0</v>
      </c>
      <c r="X220" s="4">
        <v>0</v>
      </c>
      <c r="Y220" s="4"/>
      <c r="Z220" s="4"/>
      <c r="AA220" s="4"/>
      <c r="AB220" s="4">
        <v>0</v>
      </c>
      <c r="AC220" s="4">
        <v>0</v>
      </c>
      <c r="AD220" s="4">
        <f t="shared" si="206"/>
        <v>0</v>
      </c>
      <c r="AE220" s="4">
        <v>0</v>
      </c>
      <c r="AF220" s="4"/>
      <c r="AG220" s="4"/>
      <c r="AH220" s="4"/>
      <c r="AI220" s="4">
        <v>5.2</v>
      </c>
      <c r="AJ220" s="4">
        <v>0</v>
      </c>
      <c r="AK220" s="4">
        <f t="shared" si="207"/>
        <v>29553.75</v>
      </c>
      <c r="AL220" s="4">
        <f>VLOOKUP(C220,'[1]ИП-2020-2025 рабоч '!$I$15:$BG$1560,51,0)</f>
        <v>29553.75</v>
      </c>
      <c r="AM220" s="4"/>
      <c r="AN220" s="4"/>
      <c r="AO220" s="4"/>
      <c r="AP220" s="4">
        <v>0</v>
      </c>
      <c r="AQ220" s="4">
        <v>0</v>
      </c>
      <c r="AR220" s="4">
        <f t="shared" si="208"/>
        <v>0</v>
      </c>
      <c r="AS220" s="4">
        <f>VLOOKUP(C220,'[1]ИП-2020-2025 рабоч '!$I$15:$BO$1404,59,0)</f>
        <v>0</v>
      </c>
      <c r="AT220" s="4"/>
      <c r="AU220" s="54"/>
      <c r="AV220" s="54"/>
      <c r="AW220" s="38"/>
      <c r="AX220" s="38"/>
      <c r="AY220" s="38"/>
      <c r="AZ220" s="38"/>
      <c r="BA220" s="38"/>
      <c r="BB220" s="38"/>
      <c r="BC220" s="38"/>
      <c r="BD220" s="38"/>
    </row>
    <row r="221" spans="1:56" s="39" customFormat="1" ht="132.75" x14ac:dyDescent="0.5">
      <c r="A221" s="2">
        <f t="shared" si="220"/>
        <v>183</v>
      </c>
      <c r="B221" s="59" t="s">
        <v>658</v>
      </c>
      <c r="C221" s="6" t="s">
        <v>659</v>
      </c>
      <c r="D221" s="3">
        <v>2020</v>
      </c>
      <c r="E221" s="3">
        <v>2021</v>
      </c>
      <c r="F221" s="55">
        <v>3004.41</v>
      </c>
      <c r="G221" s="4">
        <f t="shared" si="221"/>
        <v>0</v>
      </c>
      <c r="H221" s="4">
        <f t="shared" si="222"/>
        <v>1.26</v>
      </c>
      <c r="I221" s="4">
        <f t="shared" si="223"/>
        <v>600.88199999999995</v>
      </c>
      <c r="J221" s="4">
        <f t="shared" si="224"/>
        <v>600.88199999999995</v>
      </c>
      <c r="K221" s="4">
        <f t="shared" si="225"/>
        <v>0</v>
      </c>
      <c r="L221" s="4">
        <f t="shared" si="226"/>
        <v>0</v>
      </c>
      <c r="M221" s="4">
        <f t="shared" si="227"/>
        <v>0</v>
      </c>
      <c r="N221" s="4">
        <v>0</v>
      </c>
      <c r="O221" s="4">
        <v>1.26</v>
      </c>
      <c r="P221" s="4">
        <f t="shared" si="228"/>
        <v>600.88199999999995</v>
      </c>
      <c r="Q221" s="4">
        <v>600.88199999999995</v>
      </c>
      <c r="R221" s="4"/>
      <c r="S221" s="4"/>
      <c r="T221" s="4"/>
      <c r="U221" s="4">
        <v>0</v>
      </c>
      <c r="V221" s="4">
        <v>0</v>
      </c>
      <c r="W221" s="4">
        <f t="shared" ref="W221:W251" si="229">X221+Y221+Z221</f>
        <v>0</v>
      </c>
      <c r="X221" s="4">
        <v>0</v>
      </c>
      <c r="Y221" s="4"/>
      <c r="Z221" s="4"/>
      <c r="AA221" s="4"/>
      <c r="AB221" s="4">
        <v>0</v>
      </c>
      <c r="AC221" s="4">
        <v>0</v>
      </c>
      <c r="AD221" s="4">
        <f t="shared" ref="AD221:AD251" si="230">AE221+AF221+AG221</f>
        <v>0</v>
      </c>
      <c r="AE221" s="4">
        <v>0</v>
      </c>
      <c r="AF221" s="4"/>
      <c r="AG221" s="4"/>
      <c r="AH221" s="4"/>
      <c r="AI221" s="4">
        <v>0</v>
      </c>
      <c r="AJ221" s="4">
        <v>0</v>
      </c>
      <c r="AK221" s="4">
        <f t="shared" ref="AK221:AK251" si="231">AL221+AM221+AN221</f>
        <v>0</v>
      </c>
      <c r="AL221" s="4">
        <f>VLOOKUP(C221,'[1]ИП-2020-2025 рабоч '!$I$15:$BG$1560,51,0)</f>
        <v>0</v>
      </c>
      <c r="AM221" s="4"/>
      <c r="AN221" s="4"/>
      <c r="AO221" s="4"/>
      <c r="AP221" s="4">
        <v>0</v>
      </c>
      <c r="AQ221" s="4">
        <v>0</v>
      </c>
      <c r="AR221" s="4">
        <f t="shared" ref="AR221:AR251" si="232">AS221+AT221+AU221</f>
        <v>0</v>
      </c>
      <c r="AS221" s="4">
        <f>VLOOKUP(C221,'[1]ИП-2020-2025 рабоч '!$I$15:$BO$1404,59,0)</f>
        <v>0</v>
      </c>
      <c r="AT221" s="4"/>
      <c r="AU221" s="54"/>
      <c r="AV221" s="54"/>
      <c r="AW221" s="38"/>
      <c r="AX221" s="38"/>
      <c r="AY221" s="38"/>
      <c r="AZ221" s="38"/>
      <c r="BA221" s="38"/>
      <c r="BB221" s="38"/>
      <c r="BC221" s="38"/>
      <c r="BD221" s="38"/>
    </row>
    <row r="222" spans="1:56" s="39" customFormat="1" ht="47.25" customHeight="1" x14ac:dyDescent="0.5">
      <c r="A222" s="2"/>
      <c r="B222" s="20" t="s">
        <v>666</v>
      </c>
      <c r="C222" s="23"/>
      <c r="D222" s="3"/>
      <c r="E222" s="28"/>
      <c r="F222" s="26">
        <f>SUM(F223:F225)</f>
        <v>11799.1</v>
      </c>
      <c r="G222" s="26">
        <f t="shared" ref="G222:AV222" si="233">SUM(G223:G225)</f>
        <v>2.1300000000000003</v>
      </c>
      <c r="H222" s="26">
        <f t="shared" si="233"/>
        <v>0</v>
      </c>
      <c r="I222" s="26">
        <f t="shared" si="233"/>
        <v>11169.1</v>
      </c>
      <c r="J222" s="26">
        <f t="shared" si="233"/>
        <v>11169.1</v>
      </c>
      <c r="K222" s="26">
        <f t="shared" si="233"/>
        <v>0</v>
      </c>
      <c r="L222" s="26">
        <f t="shared" si="233"/>
        <v>0</v>
      </c>
      <c r="M222" s="26">
        <f t="shared" si="233"/>
        <v>0</v>
      </c>
      <c r="N222" s="26">
        <f t="shared" si="233"/>
        <v>0</v>
      </c>
      <c r="O222" s="26">
        <f t="shared" si="233"/>
        <v>0</v>
      </c>
      <c r="P222" s="26">
        <f t="shared" si="233"/>
        <v>10</v>
      </c>
      <c r="Q222" s="26">
        <f t="shared" si="233"/>
        <v>10</v>
      </c>
      <c r="R222" s="26">
        <f t="shared" si="233"/>
        <v>0</v>
      </c>
      <c r="S222" s="26">
        <f t="shared" si="233"/>
        <v>0</v>
      </c>
      <c r="T222" s="26">
        <f t="shared" si="233"/>
        <v>0</v>
      </c>
      <c r="U222" s="26">
        <f t="shared" si="233"/>
        <v>0.8</v>
      </c>
      <c r="V222" s="26">
        <f t="shared" si="233"/>
        <v>0</v>
      </c>
      <c r="W222" s="26">
        <f t="shared" si="233"/>
        <v>233.72</v>
      </c>
      <c r="X222" s="26">
        <f t="shared" si="233"/>
        <v>233.72</v>
      </c>
      <c r="Y222" s="26">
        <f t="shared" si="233"/>
        <v>0</v>
      </c>
      <c r="Z222" s="26">
        <f t="shared" si="233"/>
        <v>0</v>
      </c>
      <c r="AA222" s="26">
        <f t="shared" si="233"/>
        <v>0</v>
      </c>
      <c r="AB222" s="26">
        <f t="shared" si="233"/>
        <v>1.33</v>
      </c>
      <c r="AC222" s="26">
        <f t="shared" si="233"/>
        <v>0</v>
      </c>
      <c r="AD222" s="26">
        <f t="shared" si="233"/>
        <v>5925.3799999999992</v>
      </c>
      <c r="AE222" s="26">
        <f t="shared" si="233"/>
        <v>5925.3799999999992</v>
      </c>
      <c r="AF222" s="26">
        <f t="shared" si="233"/>
        <v>0</v>
      </c>
      <c r="AG222" s="26">
        <f t="shared" si="233"/>
        <v>0</v>
      </c>
      <c r="AH222" s="26">
        <f t="shared" si="233"/>
        <v>0</v>
      </c>
      <c r="AI222" s="26">
        <f t="shared" si="233"/>
        <v>0</v>
      </c>
      <c r="AJ222" s="26">
        <f t="shared" si="233"/>
        <v>0</v>
      </c>
      <c r="AK222" s="26">
        <f t="shared" si="233"/>
        <v>5000</v>
      </c>
      <c r="AL222" s="26">
        <f t="shared" si="233"/>
        <v>5000</v>
      </c>
      <c r="AM222" s="26">
        <f t="shared" si="233"/>
        <v>0</v>
      </c>
      <c r="AN222" s="26">
        <f t="shared" si="233"/>
        <v>0</v>
      </c>
      <c r="AO222" s="26">
        <f t="shared" si="233"/>
        <v>0</v>
      </c>
      <c r="AP222" s="26">
        <f t="shared" si="233"/>
        <v>0</v>
      </c>
      <c r="AQ222" s="26">
        <f t="shared" si="233"/>
        <v>0</v>
      </c>
      <c r="AR222" s="26">
        <f t="shared" si="233"/>
        <v>0</v>
      </c>
      <c r="AS222" s="26">
        <f t="shared" si="233"/>
        <v>0</v>
      </c>
      <c r="AT222" s="26">
        <f t="shared" si="233"/>
        <v>0</v>
      </c>
      <c r="AU222" s="26">
        <f t="shared" si="233"/>
        <v>0</v>
      </c>
      <c r="AV222" s="26">
        <f t="shared" si="233"/>
        <v>0</v>
      </c>
    </row>
    <row r="223" spans="1:56" s="39" customFormat="1" ht="132.75" x14ac:dyDescent="0.5">
      <c r="A223" s="2">
        <f t="shared" ref="A223:A225" si="234">IF(A222&gt;0,A222+1,A221+1)</f>
        <v>184</v>
      </c>
      <c r="B223" s="59" t="s">
        <v>667</v>
      </c>
      <c r="C223" s="51" t="s">
        <v>668</v>
      </c>
      <c r="D223" s="3">
        <v>2016</v>
      </c>
      <c r="E223" s="3">
        <v>2022</v>
      </c>
      <c r="F223" s="55">
        <v>3873.72</v>
      </c>
      <c r="G223" s="4">
        <f t="shared" ref="G223:G225" si="235">N223+U223+AB223+AI223+AP223</f>
        <v>0.8</v>
      </c>
      <c r="H223" s="4">
        <f t="shared" ref="H223:H225" si="236">O223+V223+AC223+AJ223+AQ223</f>
        <v>0</v>
      </c>
      <c r="I223" s="4">
        <f t="shared" ref="I223:I225" si="237">P223+W223+AD223+AK223+AR223</f>
        <v>3243.72</v>
      </c>
      <c r="J223" s="4">
        <f t="shared" ref="J223:J225" si="238">Q223+X223+AE223+AL223+AS223</f>
        <v>3243.72</v>
      </c>
      <c r="K223" s="4">
        <f t="shared" ref="K223:K225" si="239">R223+Y223+AF223+AM223+AT223</f>
        <v>0</v>
      </c>
      <c r="L223" s="4">
        <f t="shared" ref="L223:L225" si="240">S223+Z223+AG223+AN223+AU223</f>
        <v>0</v>
      </c>
      <c r="M223" s="4">
        <f t="shared" ref="M223:M225" si="241">T223+AA223+AH223+AO223+AV223</f>
        <v>0</v>
      </c>
      <c r="N223" s="4">
        <v>0</v>
      </c>
      <c r="O223" s="4">
        <v>0</v>
      </c>
      <c r="P223" s="4">
        <f>Q223+R223+S223</f>
        <v>10</v>
      </c>
      <c r="Q223" s="4">
        <v>10</v>
      </c>
      <c r="R223" s="4"/>
      <c r="S223" s="4"/>
      <c r="T223" s="4"/>
      <c r="U223" s="4">
        <v>0.8</v>
      </c>
      <c r="V223" s="4">
        <v>0</v>
      </c>
      <c r="W223" s="4">
        <f t="shared" si="229"/>
        <v>233.72</v>
      </c>
      <c r="X223" s="4">
        <v>233.72</v>
      </c>
      <c r="Y223" s="4"/>
      <c r="Z223" s="4"/>
      <c r="AA223" s="4"/>
      <c r="AB223" s="4">
        <v>0</v>
      </c>
      <c r="AC223" s="4">
        <v>0</v>
      </c>
      <c r="AD223" s="4">
        <f t="shared" si="230"/>
        <v>3000</v>
      </c>
      <c r="AE223" s="4">
        <v>3000</v>
      </c>
      <c r="AF223" s="4"/>
      <c r="AG223" s="4"/>
      <c r="AH223" s="4"/>
      <c r="AI223" s="4">
        <v>0</v>
      </c>
      <c r="AJ223" s="4">
        <v>0</v>
      </c>
      <c r="AK223" s="4">
        <f t="shared" si="231"/>
        <v>0</v>
      </c>
      <c r="AL223" s="4">
        <f>VLOOKUP(C223,'[1]ИП-2020-2025 рабоч '!$I$15:$BG$1560,51,0)</f>
        <v>0</v>
      </c>
      <c r="AM223" s="4"/>
      <c r="AN223" s="4"/>
      <c r="AO223" s="4"/>
      <c r="AP223" s="4">
        <v>0</v>
      </c>
      <c r="AQ223" s="4">
        <v>0</v>
      </c>
      <c r="AR223" s="4">
        <f t="shared" si="232"/>
        <v>0</v>
      </c>
      <c r="AS223" s="4">
        <f>VLOOKUP(C223,'[1]ИП-2020-2025 рабоч '!$I$15:$BO$1404,59,0)</f>
        <v>0</v>
      </c>
      <c r="AT223" s="4"/>
      <c r="AU223" s="54"/>
      <c r="AV223" s="54"/>
      <c r="AW223" s="38"/>
      <c r="AX223" s="38"/>
      <c r="AY223" s="38"/>
      <c r="AZ223" s="38"/>
      <c r="BA223" s="38"/>
      <c r="BB223" s="38"/>
      <c r="BC223" s="38"/>
      <c r="BD223" s="38"/>
    </row>
    <row r="224" spans="1:56" s="39" customFormat="1" ht="99.75" x14ac:dyDescent="0.5">
      <c r="A224" s="2">
        <f t="shared" si="234"/>
        <v>185</v>
      </c>
      <c r="B224" s="59" t="s">
        <v>669</v>
      </c>
      <c r="C224" s="51" t="s">
        <v>670</v>
      </c>
      <c r="D224" s="3">
        <v>2018</v>
      </c>
      <c r="E224" s="3">
        <v>2023</v>
      </c>
      <c r="F224" s="55">
        <v>5329.95</v>
      </c>
      <c r="G224" s="4">
        <f t="shared" si="235"/>
        <v>0.88</v>
      </c>
      <c r="H224" s="4">
        <f t="shared" si="236"/>
        <v>0</v>
      </c>
      <c r="I224" s="4">
        <f t="shared" si="237"/>
        <v>5329.95</v>
      </c>
      <c r="J224" s="4">
        <f t="shared" si="238"/>
        <v>5329.95</v>
      </c>
      <c r="K224" s="4">
        <f t="shared" si="239"/>
        <v>0</v>
      </c>
      <c r="L224" s="4">
        <f t="shared" si="240"/>
        <v>0</v>
      </c>
      <c r="M224" s="4">
        <f t="shared" si="241"/>
        <v>0</v>
      </c>
      <c r="N224" s="4">
        <v>0</v>
      </c>
      <c r="O224" s="4">
        <v>0</v>
      </c>
      <c r="P224" s="4">
        <f>Q224+R224+S224</f>
        <v>0</v>
      </c>
      <c r="Q224" s="4">
        <v>0</v>
      </c>
      <c r="R224" s="4"/>
      <c r="S224" s="4"/>
      <c r="T224" s="4"/>
      <c r="U224" s="4">
        <v>0</v>
      </c>
      <c r="V224" s="4">
        <v>0</v>
      </c>
      <c r="W224" s="4">
        <f t="shared" si="229"/>
        <v>0</v>
      </c>
      <c r="X224" s="4">
        <v>0</v>
      </c>
      <c r="Y224" s="4"/>
      <c r="Z224" s="4"/>
      <c r="AA224" s="4"/>
      <c r="AB224" s="4">
        <v>0.88</v>
      </c>
      <c r="AC224" s="4">
        <v>0</v>
      </c>
      <c r="AD224" s="4">
        <f t="shared" si="230"/>
        <v>329.95</v>
      </c>
      <c r="AE224" s="4">
        <v>329.95</v>
      </c>
      <c r="AF224" s="4"/>
      <c r="AG224" s="4"/>
      <c r="AH224" s="4"/>
      <c r="AI224" s="4">
        <v>0</v>
      </c>
      <c r="AJ224" s="4">
        <v>0</v>
      </c>
      <c r="AK224" s="4">
        <f t="shared" si="231"/>
        <v>5000</v>
      </c>
      <c r="AL224" s="4">
        <f>VLOOKUP(C224,'[1]ИП-2020-2025 рабоч '!$I$15:$BG$1560,51,0)</f>
        <v>5000</v>
      </c>
      <c r="AM224" s="4"/>
      <c r="AN224" s="4"/>
      <c r="AO224" s="4"/>
      <c r="AP224" s="4">
        <v>0</v>
      </c>
      <c r="AQ224" s="4">
        <v>0</v>
      </c>
      <c r="AR224" s="4">
        <f t="shared" si="232"/>
        <v>0</v>
      </c>
      <c r="AS224" s="4">
        <f>VLOOKUP(C224,'[1]ИП-2020-2025 рабоч '!$I$15:$BO$1404,59,0)</f>
        <v>0</v>
      </c>
      <c r="AT224" s="4"/>
      <c r="AU224" s="54"/>
      <c r="AV224" s="54"/>
      <c r="AW224" s="38"/>
      <c r="AX224" s="38"/>
      <c r="AY224" s="38"/>
      <c r="AZ224" s="38"/>
      <c r="BA224" s="38"/>
      <c r="BB224" s="38"/>
      <c r="BC224" s="38"/>
      <c r="BD224" s="38"/>
    </row>
    <row r="225" spans="1:56" s="39" customFormat="1" ht="99.75" x14ac:dyDescent="0.5">
      <c r="A225" s="2">
        <f t="shared" si="234"/>
        <v>186</v>
      </c>
      <c r="B225" s="59" t="s">
        <v>671</v>
      </c>
      <c r="C225" s="51" t="s">
        <v>672</v>
      </c>
      <c r="D225" s="3">
        <v>2019</v>
      </c>
      <c r="E225" s="3">
        <v>2023</v>
      </c>
      <c r="F225" s="55">
        <v>2595.4299999999998</v>
      </c>
      <c r="G225" s="4">
        <f t="shared" si="235"/>
        <v>0.45</v>
      </c>
      <c r="H225" s="4">
        <f t="shared" si="236"/>
        <v>0</v>
      </c>
      <c r="I225" s="4">
        <f t="shared" si="237"/>
        <v>2595.4299999999998</v>
      </c>
      <c r="J225" s="4">
        <f t="shared" si="238"/>
        <v>2595.4299999999998</v>
      </c>
      <c r="K225" s="4">
        <f t="shared" si="239"/>
        <v>0</v>
      </c>
      <c r="L225" s="4">
        <f t="shared" si="240"/>
        <v>0</v>
      </c>
      <c r="M225" s="4">
        <f t="shared" si="241"/>
        <v>0</v>
      </c>
      <c r="N225" s="4">
        <v>0</v>
      </c>
      <c r="O225" s="4">
        <v>0</v>
      </c>
      <c r="P225" s="4">
        <f>Q225+R225+S225</f>
        <v>0</v>
      </c>
      <c r="Q225" s="4">
        <v>0</v>
      </c>
      <c r="R225" s="4"/>
      <c r="S225" s="4"/>
      <c r="T225" s="4"/>
      <c r="U225" s="4">
        <v>0</v>
      </c>
      <c r="V225" s="4">
        <v>0</v>
      </c>
      <c r="W225" s="4">
        <f t="shared" si="229"/>
        <v>0</v>
      </c>
      <c r="X225" s="4">
        <v>0</v>
      </c>
      <c r="Y225" s="4"/>
      <c r="Z225" s="4"/>
      <c r="AA225" s="4"/>
      <c r="AB225" s="4">
        <v>0.45</v>
      </c>
      <c r="AC225" s="4">
        <v>0</v>
      </c>
      <c r="AD225" s="4">
        <f t="shared" si="230"/>
        <v>2595.4299999999998</v>
      </c>
      <c r="AE225" s="4">
        <v>2595.4299999999998</v>
      </c>
      <c r="AF225" s="4"/>
      <c r="AG225" s="4"/>
      <c r="AH225" s="4"/>
      <c r="AI225" s="4">
        <v>0</v>
      </c>
      <c r="AJ225" s="4">
        <v>0</v>
      </c>
      <c r="AK225" s="4">
        <f t="shared" si="231"/>
        <v>0</v>
      </c>
      <c r="AL225" s="4">
        <f>VLOOKUP(C225,'[1]ИП-2020-2025 рабоч '!$I$15:$BG$1560,51,0)</f>
        <v>0</v>
      </c>
      <c r="AM225" s="4"/>
      <c r="AN225" s="4"/>
      <c r="AO225" s="4"/>
      <c r="AP225" s="4">
        <v>0</v>
      </c>
      <c r="AQ225" s="4">
        <v>0</v>
      </c>
      <c r="AR225" s="4">
        <f t="shared" si="232"/>
        <v>0</v>
      </c>
      <c r="AS225" s="4">
        <f>VLOOKUP(C225,'[1]ИП-2020-2025 рабоч '!$I$15:$BO$1404,59,0)</f>
        <v>0</v>
      </c>
      <c r="AT225" s="4"/>
      <c r="AU225" s="54"/>
      <c r="AV225" s="54"/>
      <c r="AW225" s="38"/>
      <c r="AX225" s="38"/>
      <c r="AY225" s="38"/>
      <c r="AZ225" s="38"/>
      <c r="BA225" s="38"/>
      <c r="BB225" s="38"/>
      <c r="BC225" s="38"/>
      <c r="BD225" s="38"/>
    </row>
    <row r="226" spans="1:56" s="39" customFormat="1" ht="33.75" x14ac:dyDescent="0.5">
      <c r="A226" s="2"/>
      <c r="B226" s="61" t="s">
        <v>673</v>
      </c>
      <c r="C226" s="23"/>
      <c r="D226" s="3"/>
      <c r="E226" s="28"/>
      <c r="F226" s="26">
        <f t="shared" ref="F226:AV226" si="242">SUM(F227:F233)</f>
        <v>100183.31</v>
      </c>
      <c r="G226" s="26">
        <f t="shared" si="242"/>
        <v>14.690000000000001</v>
      </c>
      <c r="H226" s="26">
        <f t="shared" si="242"/>
        <v>5.26</v>
      </c>
      <c r="I226" s="26">
        <f t="shared" si="242"/>
        <v>69194.595000000001</v>
      </c>
      <c r="J226" s="26">
        <f t="shared" si="242"/>
        <v>69194.595000000001</v>
      </c>
      <c r="K226" s="26">
        <f t="shared" si="242"/>
        <v>0</v>
      </c>
      <c r="L226" s="26">
        <f t="shared" si="242"/>
        <v>0</v>
      </c>
      <c r="M226" s="26">
        <f t="shared" si="242"/>
        <v>0</v>
      </c>
      <c r="N226" s="26">
        <f t="shared" si="242"/>
        <v>2.2999999999999998</v>
      </c>
      <c r="O226" s="26">
        <f t="shared" si="242"/>
        <v>5.26</v>
      </c>
      <c r="P226" s="26">
        <f t="shared" si="242"/>
        <v>5066.5599999999995</v>
      </c>
      <c r="Q226" s="26">
        <f t="shared" si="242"/>
        <v>5066.5599999999995</v>
      </c>
      <c r="R226" s="26">
        <f t="shared" si="242"/>
        <v>0</v>
      </c>
      <c r="S226" s="26">
        <f t="shared" si="242"/>
        <v>0</v>
      </c>
      <c r="T226" s="26">
        <f t="shared" si="242"/>
        <v>0</v>
      </c>
      <c r="U226" s="26">
        <f t="shared" si="242"/>
        <v>0</v>
      </c>
      <c r="V226" s="26">
        <f t="shared" si="242"/>
        <v>0</v>
      </c>
      <c r="W226" s="26">
        <f t="shared" si="242"/>
        <v>0</v>
      </c>
      <c r="X226" s="26">
        <f t="shared" si="242"/>
        <v>0</v>
      </c>
      <c r="Y226" s="26">
        <f t="shared" si="242"/>
        <v>0</v>
      </c>
      <c r="Z226" s="26">
        <f t="shared" si="242"/>
        <v>0</v>
      </c>
      <c r="AA226" s="26">
        <f t="shared" si="242"/>
        <v>0</v>
      </c>
      <c r="AB226" s="26">
        <f t="shared" si="242"/>
        <v>0</v>
      </c>
      <c r="AC226" s="26">
        <f t="shared" si="242"/>
        <v>0</v>
      </c>
      <c r="AD226" s="26">
        <f t="shared" si="242"/>
        <v>261.65999999999997</v>
      </c>
      <c r="AE226" s="26">
        <f t="shared" si="242"/>
        <v>261.65999999999997</v>
      </c>
      <c r="AF226" s="26">
        <f t="shared" si="242"/>
        <v>0</v>
      </c>
      <c r="AG226" s="26">
        <f t="shared" si="242"/>
        <v>0</v>
      </c>
      <c r="AH226" s="26">
        <f t="shared" si="242"/>
        <v>0</v>
      </c>
      <c r="AI226" s="26">
        <f t="shared" si="242"/>
        <v>0</v>
      </c>
      <c r="AJ226" s="26">
        <f t="shared" si="242"/>
        <v>0</v>
      </c>
      <c r="AK226" s="26">
        <f t="shared" si="242"/>
        <v>10790</v>
      </c>
      <c r="AL226" s="26">
        <f t="shared" si="242"/>
        <v>10790</v>
      </c>
      <c r="AM226" s="26">
        <f t="shared" si="242"/>
        <v>0</v>
      </c>
      <c r="AN226" s="26">
        <f t="shared" si="242"/>
        <v>0</v>
      </c>
      <c r="AO226" s="26">
        <f t="shared" si="242"/>
        <v>0</v>
      </c>
      <c r="AP226" s="26">
        <f t="shared" si="242"/>
        <v>12.39</v>
      </c>
      <c r="AQ226" s="26">
        <f t="shared" si="242"/>
        <v>0</v>
      </c>
      <c r="AR226" s="26">
        <f t="shared" si="242"/>
        <v>53076.375</v>
      </c>
      <c r="AS226" s="26">
        <f t="shared" si="242"/>
        <v>53076.375</v>
      </c>
      <c r="AT226" s="26">
        <f t="shared" si="242"/>
        <v>0</v>
      </c>
      <c r="AU226" s="26">
        <f t="shared" si="242"/>
        <v>0</v>
      </c>
      <c r="AV226" s="26">
        <f t="shared" si="242"/>
        <v>0</v>
      </c>
    </row>
    <row r="227" spans="1:56" s="39" customFormat="1" ht="132.75" x14ac:dyDescent="0.5">
      <c r="A227" s="2">
        <f t="shared" ref="A227:A233" si="243">IF(A226&gt;0,A226+1,A225+1)</f>
        <v>187</v>
      </c>
      <c r="B227" s="59" t="s">
        <v>674</v>
      </c>
      <c r="C227" s="51" t="s">
        <v>675</v>
      </c>
      <c r="D227" s="3">
        <v>2016</v>
      </c>
      <c r="E227" s="3">
        <v>2025</v>
      </c>
      <c r="F227" s="55">
        <v>28065.71</v>
      </c>
      <c r="G227" s="4">
        <f t="shared" ref="G227:G233" si="244">N227+U227+AB227+AI227+AP227</f>
        <v>6.19</v>
      </c>
      <c r="H227" s="4">
        <f t="shared" ref="H227:H233" si="245">O227+V227+AC227+AJ227+AQ227</f>
        <v>0</v>
      </c>
      <c r="I227" s="4">
        <f t="shared" ref="I227:I233" si="246">P227+W227+AD227+AK227+AR227</f>
        <v>28065.71</v>
      </c>
      <c r="J227" s="4">
        <f t="shared" ref="J227:J233" si="247">Q227+X227+AE227+AL227+AS227</f>
        <v>28065.71</v>
      </c>
      <c r="K227" s="4">
        <f t="shared" ref="K227:K233" si="248">R227+Y227+AF227+AM227+AT227</f>
        <v>0</v>
      </c>
      <c r="L227" s="4">
        <f t="shared" ref="L227:L233" si="249">S227+Z227+AG227+AN227+AU227</f>
        <v>0</v>
      </c>
      <c r="M227" s="4">
        <f t="shared" ref="M227:M233" si="250">T227+AA227+AH227+AO227+AV227</f>
        <v>0</v>
      </c>
      <c r="N227" s="4">
        <v>0</v>
      </c>
      <c r="O227" s="4">
        <v>0</v>
      </c>
      <c r="P227" s="4">
        <f t="shared" ref="P227:P233" si="251">Q227+R227+S227</f>
        <v>0</v>
      </c>
      <c r="Q227" s="4">
        <v>0</v>
      </c>
      <c r="R227" s="4"/>
      <c r="S227" s="4"/>
      <c r="T227" s="4"/>
      <c r="U227" s="4">
        <v>0</v>
      </c>
      <c r="V227" s="4">
        <v>0</v>
      </c>
      <c r="W227" s="4">
        <f t="shared" si="229"/>
        <v>0</v>
      </c>
      <c r="X227" s="4">
        <v>0</v>
      </c>
      <c r="Y227" s="4"/>
      <c r="Z227" s="4"/>
      <c r="AA227" s="4"/>
      <c r="AB227" s="4">
        <v>0</v>
      </c>
      <c r="AC227" s="4">
        <v>0</v>
      </c>
      <c r="AD227" s="4">
        <f t="shared" si="230"/>
        <v>65.709999999999994</v>
      </c>
      <c r="AE227" s="4">
        <v>65.709999999999994</v>
      </c>
      <c r="AF227" s="4"/>
      <c r="AG227" s="4"/>
      <c r="AH227" s="4"/>
      <c r="AI227" s="4">
        <v>0</v>
      </c>
      <c r="AJ227" s="4">
        <v>0</v>
      </c>
      <c r="AK227" s="4">
        <f t="shared" si="231"/>
        <v>5600</v>
      </c>
      <c r="AL227" s="4">
        <f>VLOOKUP(C227,'[1]ИП-2020-2025 рабоч '!$I$15:$BG$1560,51,0)</f>
        <v>5600</v>
      </c>
      <c r="AM227" s="4"/>
      <c r="AN227" s="4"/>
      <c r="AO227" s="4"/>
      <c r="AP227" s="4">
        <v>6.19</v>
      </c>
      <c r="AQ227" s="4">
        <v>0</v>
      </c>
      <c r="AR227" s="4">
        <f t="shared" si="232"/>
        <v>22400</v>
      </c>
      <c r="AS227" s="4">
        <f>VLOOKUP(C227,'[1]ИП-2020-2025 рабоч '!$I$15:$BO$1404,59,0)</f>
        <v>22400</v>
      </c>
      <c r="AT227" s="4"/>
      <c r="AU227" s="54"/>
      <c r="AV227" s="54"/>
      <c r="AW227" s="38"/>
      <c r="AX227" s="38"/>
      <c r="AY227" s="38"/>
      <c r="AZ227" s="38"/>
      <c r="BA227" s="38"/>
      <c r="BB227" s="38"/>
      <c r="BC227" s="38"/>
      <c r="BD227" s="38"/>
    </row>
    <row r="228" spans="1:56" s="39" customFormat="1" ht="100.5" customHeight="1" x14ac:dyDescent="0.5">
      <c r="A228" s="2">
        <f t="shared" si="243"/>
        <v>188</v>
      </c>
      <c r="B228" s="59" t="s">
        <v>676</v>
      </c>
      <c r="C228" s="51" t="s">
        <v>677</v>
      </c>
      <c r="D228" s="3">
        <v>2016</v>
      </c>
      <c r="E228" s="3">
        <v>2026</v>
      </c>
      <c r="F228" s="55">
        <v>19922.75</v>
      </c>
      <c r="G228" s="4">
        <f t="shared" si="244"/>
        <v>0</v>
      </c>
      <c r="H228" s="4">
        <f t="shared" si="245"/>
        <v>0</v>
      </c>
      <c r="I228" s="4">
        <f t="shared" si="246"/>
        <v>9966.375</v>
      </c>
      <c r="J228" s="4">
        <f t="shared" si="247"/>
        <v>9966.375</v>
      </c>
      <c r="K228" s="4">
        <f t="shared" si="248"/>
        <v>0</v>
      </c>
      <c r="L228" s="4">
        <f t="shared" si="249"/>
        <v>0</v>
      </c>
      <c r="M228" s="4">
        <f t="shared" si="250"/>
        <v>0</v>
      </c>
      <c r="N228" s="4">
        <v>0</v>
      </c>
      <c r="O228" s="4">
        <v>0</v>
      </c>
      <c r="P228" s="4">
        <f t="shared" si="251"/>
        <v>0</v>
      </c>
      <c r="Q228" s="4">
        <v>0</v>
      </c>
      <c r="R228" s="4"/>
      <c r="S228" s="4"/>
      <c r="T228" s="4"/>
      <c r="U228" s="4">
        <v>0</v>
      </c>
      <c r="V228" s="4">
        <v>0</v>
      </c>
      <c r="W228" s="4">
        <f t="shared" si="229"/>
        <v>0</v>
      </c>
      <c r="X228" s="4">
        <v>0</v>
      </c>
      <c r="Y228" s="4"/>
      <c r="Z228" s="4"/>
      <c r="AA228" s="4"/>
      <c r="AB228" s="4">
        <v>0</v>
      </c>
      <c r="AC228" s="4">
        <v>0</v>
      </c>
      <c r="AD228" s="4">
        <f t="shared" si="230"/>
        <v>0</v>
      </c>
      <c r="AE228" s="4">
        <v>0</v>
      </c>
      <c r="AF228" s="4"/>
      <c r="AG228" s="4"/>
      <c r="AH228" s="4"/>
      <c r="AI228" s="4">
        <v>0</v>
      </c>
      <c r="AJ228" s="4">
        <v>0</v>
      </c>
      <c r="AK228" s="4">
        <f t="shared" si="231"/>
        <v>10</v>
      </c>
      <c r="AL228" s="4">
        <f>VLOOKUP(C228,'[1]ИП-2020-2025 рабоч '!$I$15:$BG$1560,51,0)</f>
        <v>10</v>
      </c>
      <c r="AM228" s="4"/>
      <c r="AN228" s="4"/>
      <c r="AO228" s="4"/>
      <c r="AP228" s="4">
        <v>0</v>
      </c>
      <c r="AQ228" s="4">
        <v>0</v>
      </c>
      <c r="AR228" s="4">
        <f t="shared" si="232"/>
        <v>9956.375</v>
      </c>
      <c r="AS228" s="4">
        <f>VLOOKUP(C228,'[1]ИП-2020-2025 рабоч '!$I$15:$BO$1404,59,0)</f>
        <v>9956.375</v>
      </c>
      <c r="AT228" s="4"/>
      <c r="AU228" s="54"/>
      <c r="AV228" s="54"/>
      <c r="AW228" s="38"/>
      <c r="AX228" s="38"/>
      <c r="AY228" s="38"/>
      <c r="AZ228" s="38"/>
      <c r="BA228" s="38"/>
      <c r="BB228" s="38"/>
      <c r="BC228" s="38"/>
      <c r="BD228" s="38"/>
    </row>
    <row r="229" spans="1:56" s="39" customFormat="1" ht="132.75" x14ac:dyDescent="0.5">
      <c r="A229" s="2">
        <f t="shared" si="243"/>
        <v>189</v>
      </c>
      <c r="B229" s="59" t="s">
        <v>680</v>
      </c>
      <c r="C229" s="51" t="s">
        <v>681</v>
      </c>
      <c r="D229" s="3">
        <v>2016</v>
      </c>
      <c r="E229" s="3">
        <v>2025</v>
      </c>
      <c r="F229" s="55">
        <v>26095.95</v>
      </c>
      <c r="G229" s="4">
        <f t="shared" si="244"/>
        <v>6.2</v>
      </c>
      <c r="H229" s="4">
        <f t="shared" si="245"/>
        <v>0</v>
      </c>
      <c r="I229" s="4">
        <f t="shared" si="246"/>
        <v>26095.95</v>
      </c>
      <c r="J229" s="4">
        <f t="shared" si="247"/>
        <v>26095.95</v>
      </c>
      <c r="K229" s="4">
        <f t="shared" si="248"/>
        <v>0</v>
      </c>
      <c r="L229" s="4">
        <f t="shared" si="249"/>
        <v>0</v>
      </c>
      <c r="M229" s="4">
        <f t="shared" si="250"/>
        <v>0</v>
      </c>
      <c r="N229" s="4">
        <v>0</v>
      </c>
      <c r="O229" s="4">
        <v>0</v>
      </c>
      <c r="P229" s="4">
        <f t="shared" si="251"/>
        <v>0</v>
      </c>
      <c r="Q229" s="4">
        <v>0</v>
      </c>
      <c r="R229" s="4"/>
      <c r="S229" s="4"/>
      <c r="T229" s="4"/>
      <c r="U229" s="4">
        <v>0</v>
      </c>
      <c r="V229" s="4">
        <v>0</v>
      </c>
      <c r="W229" s="4">
        <f t="shared" si="229"/>
        <v>0</v>
      </c>
      <c r="X229" s="4">
        <v>0</v>
      </c>
      <c r="Y229" s="4"/>
      <c r="Z229" s="4"/>
      <c r="AA229" s="4"/>
      <c r="AB229" s="4">
        <v>0</v>
      </c>
      <c r="AC229" s="4">
        <v>0</v>
      </c>
      <c r="AD229" s="4">
        <f t="shared" si="230"/>
        <v>195.95</v>
      </c>
      <c r="AE229" s="4">
        <v>195.95</v>
      </c>
      <c r="AF229" s="4"/>
      <c r="AG229" s="4"/>
      <c r="AH229" s="4"/>
      <c r="AI229" s="4">
        <v>0</v>
      </c>
      <c r="AJ229" s="4">
        <v>0</v>
      </c>
      <c r="AK229" s="4">
        <f t="shared" si="231"/>
        <v>5180</v>
      </c>
      <c r="AL229" s="4">
        <f>VLOOKUP(C229,'[1]ИП-2020-2025 рабоч '!$I$15:$BG$1560,51,0)</f>
        <v>5180</v>
      </c>
      <c r="AM229" s="4"/>
      <c r="AN229" s="4"/>
      <c r="AO229" s="4"/>
      <c r="AP229" s="4">
        <v>6.2</v>
      </c>
      <c r="AQ229" s="4">
        <v>0</v>
      </c>
      <c r="AR229" s="4">
        <f t="shared" si="232"/>
        <v>20720</v>
      </c>
      <c r="AS229" s="4">
        <f>VLOOKUP(C229,'[1]ИП-2020-2025 рабоч '!$I$15:$BO$1404,59,0)</f>
        <v>20720</v>
      </c>
      <c r="AT229" s="4"/>
      <c r="AU229" s="54"/>
      <c r="AV229" s="54"/>
      <c r="AW229" s="38"/>
      <c r="AX229" s="38"/>
      <c r="AY229" s="38"/>
      <c r="AZ229" s="38"/>
      <c r="BA229" s="38"/>
      <c r="BB229" s="38"/>
      <c r="BC229" s="38"/>
      <c r="BD229" s="38"/>
    </row>
    <row r="230" spans="1:56" s="39" customFormat="1" ht="99.75" x14ac:dyDescent="0.5">
      <c r="A230" s="2">
        <f t="shared" si="243"/>
        <v>190</v>
      </c>
      <c r="B230" s="59" t="s">
        <v>2674</v>
      </c>
      <c r="C230" s="51" t="s">
        <v>684</v>
      </c>
      <c r="D230" s="3">
        <v>2020</v>
      </c>
      <c r="E230" s="3">
        <v>2021</v>
      </c>
      <c r="F230" s="55">
        <v>2312.98</v>
      </c>
      <c r="G230" s="4">
        <f t="shared" si="244"/>
        <v>0</v>
      </c>
      <c r="H230" s="4">
        <f t="shared" si="245"/>
        <v>2</v>
      </c>
      <c r="I230" s="4">
        <f t="shared" si="246"/>
        <v>462.6</v>
      </c>
      <c r="J230" s="4">
        <f t="shared" si="247"/>
        <v>462.6</v>
      </c>
      <c r="K230" s="4">
        <f t="shared" si="248"/>
        <v>0</v>
      </c>
      <c r="L230" s="4">
        <f t="shared" si="249"/>
        <v>0</v>
      </c>
      <c r="M230" s="4">
        <f t="shared" si="250"/>
        <v>0</v>
      </c>
      <c r="N230" s="4">
        <v>0</v>
      </c>
      <c r="O230" s="4">
        <v>2</v>
      </c>
      <c r="P230" s="4">
        <f t="shared" si="251"/>
        <v>462.6</v>
      </c>
      <c r="Q230" s="4">
        <v>462.6</v>
      </c>
      <c r="R230" s="4"/>
      <c r="S230" s="4"/>
      <c r="T230" s="4"/>
      <c r="U230" s="4">
        <v>0</v>
      </c>
      <c r="V230" s="4">
        <v>0</v>
      </c>
      <c r="W230" s="4">
        <f t="shared" si="229"/>
        <v>0</v>
      </c>
      <c r="X230" s="4">
        <v>0</v>
      </c>
      <c r="Y230" s="4"/>
      <c r="Z230" s="4"/>
      <c r="AA230" s="4"/>
      <c r="AB230" s="4">
        <v>0</v>
      </c>
      <c r="AC230" s="4">
        <v>0</v>
      </c>
      <c r="AD230" s="4">
        <f t="shared" si="230"/>
        <v>0</v>
      </c>
      <c r="AE230" s="4">
        <v>0</v>
      </c>
      <c r="AF230" s="4"/>
      <c r="AG230" s="4"/>
      <c r="AH230" s="4"/>
      <c r="AI230" s="4">
        <v>0</v>
      </c>
      <c r="AJ230" s="4">
        <v>0</v>
      </c>
      <c r="AK230" s="4">
        <f t="shared" si="231"/>
        <v>0</v>
      </c>
      <c r="AL230" s="4">
        <f>VLOOKUP(C230,'[1]ИП-2020-2025 рабоч '!$I$15:$BG$1560,51,0)</f>
        <v>0</v>
      </c>
      <c r="AM230" s="4"/>
      <c r="AN230" s="4"/>
      <c r="AO230" s="4"/>
      <c r="AP230" s="4">
        <v>0</v>
      </c>
      <c r="AQ230" s="4">
        <v>0</v>
      </c>
      <c r="AR230" s="4">
        <f t="shared" si="232"/>
        <v>0</v>
      </c>
      <c r="AS230" s="4">
        <f>VLOOKUP(C230,'[1]ИП-2020-2025 рабоч '!$I$15:$BO$1404,59,0)</f>
        <v>0</v>
      </c>
      <c r="AT230" s="4"/>
      <c r="AU230" s="54"/>
      <c r="AV230" s="54"/>
      <c r="AW230" s="38"/>
      <c r="AX230" s="38"/>
      <c r="AY230" s="38"/>
      <c r="AZ230" s="38"/>
      <c r="BA230" s="38"/>
      <c r="BB230" s="38"/>
      <c r="BC230" s="38"/>
      <c r="BD230" s="38"/>
    </row>
    <row r="231" spans="1:56" s="39" customFormat="1" ht="132.75" x14ac:dyDescent="0.5">
      <c r="A231" s="2">
        <f t="shared" si="243"/>
        <v>191</v>
      </c>
      <c r="B231" s="59" t="s">
        <v>686</v>
      </c>
      <c r="C231" s="51" t="s">
        <v>687</v>
      </c>
      <c r="D231" s="3">
        <v>2020</v>
      </c>
      <c r="E231" s="3">
        <v>2021</v>
      </c>
      <c r="F231" s="55">
        <v>9140.32</v>
      </c>
      <c r="G231" s="4">
        <f t="shared" si="244"/>
        <v>0</v>
      </c>
      <c r="H231" s="4">
        <f t="shared" si="245"/>
        <v>2</v>
      </c>
      <c r="I231" s="4">
        <f t="shared" si="246"/>
        <v>1828.06</v>
      </c>
      <c r="J231" s="4">
        <f t="shared" si="247"/>
        <v>1828.06</v>
      </c>
      <c r="K231" s="4">
        <f t="shared" si="248"/>
        <v>0</v>
      </c>
      <c r="L231" s="4">
        <f t="shared" si="249"/>
        <v>0</v>
      </c>
      <c r="M231" s="4">
        <f t="shared" si="250"/>
        <v>0</v>
      </c>
      <c r="N231" s="4">
        <v>0</v>
      </c>
      <c r="O231" s="4">
        <v>2</v>
      </c>
      <c r="P231" s="4">
        <f t="shared" si="251"/>
        <v>1828.06</v>
      </c>
      <c r="Q231" s="4">
        <v>1828.06</v>
      </c>
      <c r="R231" s="4"/>
      <c r="S231" s="4"/>
      <c r="T231" s="4"/>
      <c r="U231" s="4">
        <v>0</v>
      </c>
      <c r="V231" s="4">
        <v>0</v>
      </c>
      <c r="W231" s="4">
        <f t="shared" si="229"/>
        <v>0</v>
      </c>
      <c r="X231" s="4">
        <v>0</v>
      </c>
      <c r="Y231" s="4"/>
      <c r="Z231" s="4"/>
      <c r="AA231" s="4"/>
      <c r="AB231" s="4">
        <v>0</v>
      </c>
      <c r="AC231" s="4">
        <v>0</v>
      </c>
      <c r="AD231" s="4">
        <f t="shared" si="230"/>
        <v>0</v>
      </c>
      <c r="AE231" s="4">
        <v>0</v>
      </c>
      <c r="AF231" s="4"/>
      <c r="AG231" s="4"/>
      <c r="AH231" s="4"/>
      <c r="AI231" s="4">
        <v>0</v>
      </c>
      <c r="AJ231" s="4">
        <v>0</v>
      </c>
      <c r="AK231" s="4">
        <f t="shared" si="231"/>
        <v>0</v>
      </c>
      <c r="AL231" s="4">
        <f>VLOOKUP(C231,'[1]ИП-2020-2025 рабоч '!$I$15:$BG$1560,51,0)</f>
        <v>0</v>
      </c>
      <c r="AM231" s="4"/>
      <c r="AN231" s="4"/>
      <c r="AO231" s="4"/>
      <c r="AP231" s="4">
        <v>0</v>
      </c>
      <c r="AQ231" s="4">
        <v>0</v>
      </c>
      <c r="AR231" s="4">
        <f t="shared" si="232"/>
        <v>0</v>
      </c>
      <c r="AS231" s="4">
        <f>VLOOKUP(C231,'[1]ИП-2020-2025 рабоч '!$I$15:$BO$1404,59,0)</f>
        <v>0</v>
      </c>
      <c r="AT231" s="4"/>
      <c r="AU231" s="54"/>
      <c r="AV231" s="54"/>
      <c r="AW231" s="38"/>
      <c r="AX231" s="38"/>
      <c r="AY231" s="38"/>
      <c r="AZ231" s="38"/>
      <c r="BA231" s="38"/>
      <c r="BB231" s="38"/>
      <c r="BC231" s="38"/>
      <c r="BD231" s="38"/>
    </row>
    <row r="232" spans="1:56" s="39" customFormat="1" ht="99.75" x14ac:dyDescent="0.5">
      <c r="A232" s="2">
        <f t="shared" si="243"/>
        <v>192</v>
      </c>
      <c r="B232" s="59" t="s">
        <v>2676</v>
      </c>
      <c r="C232" s="51" t="s">
        <v>688</v>
      </c>
      <c r="D232" s="3">
        <v>2020</v>
      </c>
      <c r="E232" s="3">
        <v>2021</v>
      </c>
      <c r="F232" s="55">
        <v>13129.5</v>
      </c>
      <c r="G232" s="4">
        <f t="shared" si="244"/>
        <v>2.2999999999999998</v>
      </c>
      <c r="H232" s="4">
        <f t="shared" si="245"/>
        <v>0</v>
      </c>
      <c r="I232" s="4">
        <f t="shared" si="246"/>
        <v>2625.9</v>
      </c>
      <c r="J232" s="4">
        <f t="shared" si="247"/>
        <v>2625.9</v>
      </c>
      <c r="K232" s="4">
        <f t="shared" si="248"/>
        <v>0</v>
      </c>
      <c r="L232" s="4">
        <f t="shared" si="249"/>
        <v>0</v>
      </c>
      <c r="M232" s="4">
        <f t="shared" si="250"/>
        <v>0</v>
      </c>
      <c r="N232" s="4">
        <v>2.2999999999999998</v>
      </c>
      <c r="O232" s="4">
        <v>0</v>
      </c>
      <c r="P232" s="4">
        <f t="shared" si="251"/>
        <v>2625.9</v>
      </c>
      <c r="Q232" s="4">
        <v>2625.9</v>
      </c>
      <c r="R232" s="4"/>
      <c r="S232" s="4"/>
      <c r="T232" s="4"/>
      <c r="U232" s="4">
        <v>0</v>
      </c>
      <c r="V232" s="4">
        <v>0</v>
      </c>
      <c r="W232" s="4">
        <f t="shared" si="229"/>
        <v>0</v>
      </c>
      <c r="X232" s="4">
        <v>0</v>
      </c>
      <c r="Y232" s="4"/>
      <c r="Z232" s="4"/>
      <c r="AA232" s="4"/>
      <c r="AB232" s="4">
        <v>0</v>
      </c>
      <c r="AC232" s="4">
        <v>0</v>
      </c>
      <c r="AD232" s="4">
        <f t="shared" si="230"/>
        <v>0</v>
      </c>
      <c r="AE232" s="4">
        <v>0</v>
      </c>
      <c r="AF232" s="4"/>
      <c r="AG232" s="4"/>
      <c r="AH232" s="4"/>
      <c r="AI232" s="4">
        <v>0</v>
      </c>
      <c r="AJ232" s="4">
        <v>0</v>
      </c>
      <c r="AK232" s="4">
        <f t="shared" si="231"/>
        <v>0</v>
      </c>
      <c r="AL232" s="4">
        <f>VLOOKUP(C232,'[1]ИП-2020-2025 рабоч '!$I$15:$BG$1560,51,0)</f>
        <v>0</v>
      </c>
      <c r="AM232" s="4"/>
      <c r="AN232" s="4"/>
      <c r="AO232" s="4"/>
      <c r="AP232" s="4">
        <v>0</v>
      </c>
      <c r="AQ232" s="4">
        <v>0</v>
      </c>
      <c r="AR232" s="4">
        <f t="shared" si="232"/>
        <v>0</v>
      </c>
      <c r="AS232" s="4">
        <f>VLOOKUP(C232,'[1]ИП-2020-2025 рабоч '!$I$15:$BO$1404,59,0)</f>
        <v>0</v>
      </c>
      <c r="AT232" s="4"/>
      <c r="AU232" s="54"/>
      <c r="AV232" s="54"/>
      <c r="AW232" s="38"/>
      <c r="AX232" s="38"/>
      <c r="AY232" s="38"/>
      <c r="AZ232" s="38"/>
      <c r="BA232" s="38"/>
      <c r="BB232" s="38"/>
      <c r="BC232" s="38"/>
      <c r="BD232" s="38"/>
    </row>
    <row r="233" spans="1:56" s="39" customFormat="1" ht="66.75" x14ac:dyDescent="0.5">
      <c r="A233" s="2">
        <f t="shared" si="243"/>
        <v>193</v>
      </c>
      <c r="B233" s="59" t="s">
        <v>689</v>
      </c>
      <c r="C233" s="51" t="s">
        <v>690</v>
      </c>
      <c r="D233" s="3">
        <v>2020</v>
      </c>
      <c r="E233" s="3">
        <v>2021</v>
      </c>
      <c r="F233" s="55">
        <v>1516.1</v>
      </c>
      <c r="G233" s="4">
        <f t="shared" si="244"/>
        <v>0</v>
      </c>
      <c r="H233" s="4">
        <f t="shared" si="245"/>
        <v>1.26</v>
      </c>
      <c r="I233" s="4">
        <f t="shared" si="246"/>
        <v>150</v>
      </c>
      <c r="J233" s="4">
        <f t="shared" si="247"/>
        <v>150</v>
      </c>
      <c r="K233" s="4">
        <f t="shared" si="248"/>
        <v>0</v>
      </c>
      <c r="L233" s="4">
        <f t="shared" si="249"/>
        <v>0</v>
      </c>
      <c r="M233" s="4">
        <f t="shared" si="250"/>
        <v>0</v>
      </c>
      <c r="N233" s="4">
        <v>0</v>
      </c>
      <c r="O233" s="4">
        <v>1.26</v>
      </c>
      <c r="P233" s="4">
        <f t="shared" si="251"/>
        <v>150</v>
      </c>
      <c r="Q233" s="4">
        <v>150</v>
      </c>
      <c r="R233" s="4"/>
      <c r="S233" s="4"/>
      <c r="T233" s="4"/>
      <c r="U233" s="4">
        <v>0</v>
      </c>
      <c r="V233" s="4">
        <v>0</v>
      </c>
      <c r="W233" s="4">
        <f t="shared" si="229"/>
        <v>0</v>
      </c>
      <c r="X233" s="4">
        <v>0</v>
      </c>
      <c r="Y233" s="4"/>
      <c r="Z233" s="4"/>
      <c r="AA233" s="4"/>
      <c r="AB233" s="4">
        <v>0</v>
      </c>
      <c r="AC233" s="4">
        <v>0</v>
      </c>
      <c r="AD233" s="4">
        <f t="shared" si="230"/>
        <v>0</v>
      </c>
      <c r="AE233" s="4">
        <v>0</v>
      </c>
      <c r="AF233" s="4"/>
      <c r="AG233" s="4"/>
      <c r="AH233" s="4"/>
      <c r="AI233" s="4">
        <v>0</v>
      </c>
      <c r="AJ233" s="4">
        <v>0</v>
      </c>
      <c r="AK233" s="4">
        <f t="shared" si="231"/>
        <v>0</v>
      </c>
      <c r="AL233" s="4">
        <f>VLOOKUP(C233,'[1]ИП-2020-2025 рабоч '!$I$15:$BG$1560,51,0)</f>
        <v>0</v>
      </c>
      <c r="AM233" s="4"/>
      <c r="AN233" s="4"/>
      <c r="AO233" s="4"/>
      <c r="AP233" s="4">
        <v>0</v>
      </c>
      <c r="AQ233" s="4">
        <v>0</v>
      </c>
      <c r="AR233" s="4">
        <f t="shared" si="232"/>
        <v>0</v>
      </c>
      <c r="AS233" s="4">
        <f>VLOOKUP(C233,'[1]ИП-2020-2025 рабоч '!$I$15:$BO$1404,59,0)</f>
        <v>0</v>
      </c>
      <c r="AT233" s="4"/>
      <c r="AU233" s="54"/>
      <c r="AV233" s="54"/>
      <c r="AW233" s="38"/>
      <c r="AX233" s="38"/>
      <c r="AY233" s="38"/>
      <c r="AZ233" s="38"/>
      <c r="BA233" s="38"/>
      <c r="BB233" s="38"/>
      <c r="BC233" s="38"/>
      <c r="BD233" s="38"/>
    </row>
    <row r="234" spans="1:56" s="39" customFormat="1" ht="39.75" customHeight="1" x14ac:dyDescent="0.5">
      <c r="A234" s="2"/>
      <c r="B234" s="20" t="s">
        <v>691</v>
      </c>
      <c r="C234" s="23"/>
      <c r="D234" s="3"/>
      <c r="E234" s="28"/>
      <c r="F234" s="26">
        <f t="shared" ref="F234:AV234" si="252">SUM(F235:F237)</f>
        <v>22701.52</v>
      </c>
      <c r="G234" s="26">
        <f t="shared" si="252"/>
        <v>4.84</v>
      </c>
      <c r="H234" s="26">
        <f t="shared" si="252"/>
        <v>0</v>
      </c>
      <c r="I234" s="26">
        <f t="shared" si="252"/>
        <v>16620.150000000001</v>
      </c>
      <c r="J234" s="26">
        <f t="shared" si="252"/>
        <v>16620.150000000001</v>
      </c>
      <c r="K234" s="26">
        <f t="shared" si="252"/>
        <v>0</v>
      </c>
      <c r="L234" s="26">
        <f t="shared" si="252"/>
        <v>0</v>
      </c>
      <c r="M234" s="26">
        <f t="shared" si="252"/>
        <v>0</v>
      </c>
      <c r="N234" s="26">
        <f t="shared" si="252"/>
        <v>0</v>
      </c>
      <c r="O234" s="26">
        <f t="shared" si="252"/>
        <v>0</v>
      </c>
      <c r="P234" s="26">
        <f t="shared" si="252"/>
        <v>388.59</v>
      </c>
      <c r="Q234" s="26">
        <f t="shared" si="252"/>
        <v>388.59</v>
      </c>
      <c r="R234" s="26">
        <f t="shared" si="252"/>
        <v>0</v>
      </c>
      <c r="S234" s="26">
        <f t="shared" si="252"/>
        <v>0</v>
      </c>
      <c r="T234" s="26">
        <f t="shared" si="252"/>
        <v>0</v>
      </c>
      <c r="U234" s="26">
        <f t="shared" si="252"/>
        <v>2.82</v>
      </c>
      <c r="V234" s="26">
        <f t="shared" si="252"/>
        <v>0</v>
      </c>
      <c r="W234" s="26">
        <f t="shared" si="252"/>
        <v>500</v>
      </c>
      <c r="X234" s="26">
        <f t="shared" si="252"/>
        <v>500</v>
      </c>
      <c r="Y234" s="26">
        <f t="shared" si="252"/>
        <v>0</v>
      </c>
      <c r="Z234" s="26">
        <f t="shared" si="252"/>
        <v>0</v>
      </c>
      <c r="AA234" s="26">
        <f t="shared" si="252"/>
        <v>0</v>
      </c>
      <c r="AB234" s="26">
        <f t="shared" si="252"/>
        <v>0</v>
      </c>
      <c r="AC234" s="26">
        <f t="shared" si="252"/>
        <v>0</v>
      </c>
      <c r="AD234" s="26">
        <f t="shared" si="252"/>
        <v>10697.470000000001</v>
      </c>
      <c r="AE234" s="26">
        <f t="shared" si="252"/>
        <v>10697.470000000001</v>
      </c>
      <c r="AF234" s="26">
        <f t="shared" si="252"/>
        <v>0</v>
      </c>
      <c r="AG234" s="26">
        <f t="shared" si="252"/>
        <v>0</v>
      </c>
      <c r="AH234" s="26">
        <f t="shared" si="252"/>
        <v>0</v>
      </c>
      <c r="AI234" s="26">
        <f t="shared" si="252"/>
        <v>2.02</v>
      </c>
      <c r="AJ234" s="26">
        <f t="shared" si="252"/>
        <v>0</v>
      </c>
      <c r="AK234" s="26">
        <f t="shared" si="252"/>
        <v>5034.09</v>
      </c>
      <c r="AL234" s="26">
        <f t="shared" si="252"/>
        <v>5034.09</v>
      </c>
      <c r="AM234" s="26">
        <f t="shared" si="252"/>
        <v>0</v>
      </c>
      <c r="AN234" s="26">
        <f t="shared" si="252"/>
        <v>0</v>
      </c>
      <c r="AO234" s="26">
        <f t="shared" si="252"/>
        <v>0</v>
      </c>
      <c r="AP234" s="26">
        <f t="shared" si="252"/>
        <v>0</v>
      </c>
      <c r="AQ234" s="26">
        <f t="shared" si="252"/>
        <v>0</v>
      </c>
      <c r="AR234" s="26">
        <f t="shared" si="252"/>
        <v>0</v>
      </c>
      <c r="AS234" s="26">
        <f t="shared" si="252"/>
        <v>0</v>
      </c>
      <c r="AT234" s="26">
        <f t="shared" si="252"/>
        <v>0</v>
      </c>
      <c r="AU234" s="26">
        <f t="shared" si="252"/>
        <v>0</v>
      </c>
      <c r="AV234" s="26">
        <f t="shared" si="252"/>
        <v>0</v>
      </c>
    </row>
    <row r="235" spans="1:56" s="39" customFormat="1" ht="99.75" x14ac:dyDescent="0.5">
      <c r="A235" s="2">
        <f t="shared" ref="A235:A237" si="253">IF(A234&gt;0,A234+1,A233+1)</f>
        <v>194</v>
      </c>
      <c r="B235" s="59" t="s">
        <v>698</v>
      </c>
      <c r="C235" s="51" t="s">
        <v>699</v>
      </c>
      <c r="D235" s="3">
        <v>2019</v>
      </c>
      <c r="E235" s="3">
        <v>2022</v>
      </c>
      <c r="F235" s="55">
        <v>16969.96</v>
      </c>
      <c r="G235" s="4">
        <f t="shared" ref="G235:G237" si="254">N235+U235+AB235+AI235+AP235</f>
        <v>2.82</v>
      </c>
      <c r="H235" s="4">
        <f t="shared" ref="H235:H237" si="255">O235+V235+AC235+AJ235+AQ235</f>
        <v>0</v>
      </c>
      <c r="I235" s="4">
        <f t="shared" ref="I235:I237" si="256">P235+W235+AD235+AK235+AR235</f>
        <v>10888.59</v>
      </c>
      <c r="J235" s="4">
        <f t="shared" ref="J235:J237" si="257">Q235+X235+AE235+AL235+AS235</f>
        <v>10888.59</v>
      </c>
      <c r="K235" s="4">
        <f t="shared" ref="K235:K237" si="258">R235+Y235+AF235+AM235+AT235</f>
        <v>0</v>
      </c>
      <c r="L235" s="4">
        <f t="shared" ref="L235:L237" si="259">S235+Z235+AG235+AN235+AU235</f>
        <v>0</v>
      </c>
      <c r="M235" s="4">
        <f t="shared" ref="M235:M237" si="260">T235+AA235+AH235+AO235+AV235</f>
        <v>0</v>
      </c>
      <c r="N235" s="4">
        <v>0</v>
      </c>
      <c r="O235" s="4">
        <v>0</v>
      </c>
      <c r="P235" s="4">
        <f t="shared" ref="P235:P237" si="261">Q235+R235+S235</f>
        <v>388.59</v>
      </c>
      <c r="Q235" s="4">
        <v>388.59</v>
      </c>
      <c r="R235" s="4"/>
      <c r="S235" s="4"/>
      <c r="T235" s="4"/>
      <c r="U235" s="4">
        <v>2.82</v>
      </c>
      <c r="V235" s="4">
        <v>0</v>
      </c>
      <c r="W235" s="4">
        <f t="shared" si="229"/>
        <v>500</v>
      </c>
      <c r="X235" s="4">
        <v>500</v>
      </c>
      <c r="Y235" s="4"/>
      <c r="Z235" s="4"/>
      <c r="AA235" s="4"/>
      <c r="AB235" s="4">
        <v>0</v>
      </c>
      <c r="AC235" s="4">
        <v>0</v>
      </c>
      <c r="AD235" s="4">
        <f t="shared" si="230"/>
        <v>10000</v>
      </c>
      <c r="AE235" s="4">
        <v>10000</v>
      </c>
      <c r="AF235" s="4"/>
      <c r="AG235" s="4"/>
      <c r="AH235" s="4"/>
      <c r="AI235" s="4">
        <v>0</v>
      </c>
      <c r="AJ235" s="4">
        <v>0</v>
      </c>
      <c r="AK235" s="4">
        <f t="shared" si="231"/>
        <v>0</v>
      </c>
      <c r="AL235" s="4">
        <f>VLOOKUP(C235,'[1]ИП-2020-2025 рабоч '!$I$15:$BG$1560,51,0)</f>
        <v>0</v>
      </c>
      <c r="AM235" s="4"/>
      <c r="AN235" s="4"/>
      <c r="AO235" s="4"/>
      <c r="AP235" s="4">
        <v>0</v>
      </c>
      <c r="AQ235" s="4">
        <v>0</v>
      </c>
      <c r="AR235" s="4">
        <f t="shared" si="232"/>
        <v>0</v>
      </c>
      <c r="AS235" s="4">
        <f>VLOOKUP(C235,'[1]ИП-2020-2025 рабоч '!$I$15:$BO$1404,59,0)</f>
        <v>0</v>
      </c>
      <c r="AT235" s="4"/>
      <c r="AU235" s="54"/>
      <c r="AV235" s="54"/>
      <c r="AW235" s="38"/>
      <c r="AX235" s="38"/>
      <c r="AY235" s="38"/>
      <c r="AZ235" s="38"/>
      <c r="BA235" s="38"/>
      <c r="BB235" s="38"/>
      <c r="BC235" s="38"/>
      <c r="BD235" s="38"/>
    </row>
    <row r="236" spans="1:56" s="39" customFormat="1" ht="99.75" x14ac:dyDescent="0.5">
      <c r="A236" s="2">
        <f t="shared" si="253"/>
        <v>195</v>
      </c>
      <c r="B236" s="59" t="s">
        <v>700</v>
      </c>
      <c r="C236" s="51" t="s">
        <v>701</v>
      </c>
      <c r="D236" s="3">
        <v>2022</v>
      </c>
      <c r="E236" s="3">
        <v>2024</v>
      </c>
      <c r="F236" s="55">
        <v>2833.13</v>
      </c>
      <c r="G236" s="4">
        <f t="shared" si="254"/>
        <v>1.02</v>
      </c>
      <c r="H236" s="4">
        <f t="shared" si="255"/>
        <v>0</v>
      </c>
      <c r="I236" s="4">
        <f t="shared" si="256"/>
        <v>2833.13</v>
      </c>
      <c r="J236" s="4">
        <f t="shared" si="257"/>
        <v>2833.13</v>
      </c>
      <c r="K236" s="4">
        <f t="shared" si="258"/>
        <v>0</v>
      </c>
      <c r="L236" s="4">
        <f t="shared" si="259"/>
        <v>0</v>
      </c>
      <c r="M236" s="4">
        <f t="shared" si="260"/>
        <v>0</v>
      </c>
      <c r="N236" s="4">
        <v>0</v>
      </c>
      <c r="O236" s="4">
        <v>0</v>
      </c>
      <c r="P236" s="4">
        <f t="shared" si="261"/>
        <v>0</v>
      </c>
      <c r="Q236" s="4">
        <v>0</v>
      </c>
      <c r="R236" s="4"/>
      <c r="S236" s="4"/>
      <c r="T236" s="4"/>
      <c r="U236" s="4">
        <v>0</v>
      </c>
      <c r="V236" s="4">
        <v>0</v>
      </c>
      <c r="W236" s="4">
        <f t="shared" si="229"/>
        <v>0</v>
      </c>
      <c r="X236" s="4">
        <v>0</v>
      </c>
      <c r="Y236" s="4"/>
      <c r="Z236" s="4"/>
      <c r="AA236" s="4"/>
      <c r="AB236" s="4">
        <v>0</v>
      </c>
      <c r="AC236" s="4">
        <v>0</v>
      </c>
      <c r="AD236" s="4">
        <f t="shared" si="230"/>
        <v>499.03999999999996</v>
      </c>
      <c r="AE236" s="4">
        <v>499.03999999999996</v>
      </c>
      <c r="AF236" s="4"/>
      <c r="AG236" s="4"/>
      <c r="AH236" s="4"/>
      <c r="AI236" s="4">
        <v>1.02</v>
      </c>
      <c r="AJ236" s="4">
        <v>0</v>
      </c>
      <c r="AK236" s="4">
        <f t="shared" si="231"/>
        <v>2334.09</v>
      </c>
      <c r="AL236" s="4">
        <f>VLOOKUP(C236,'[1]ИП-2020-2025 рабоч '!$I$15:$BG$1560,51,0)</f>
        <v>2334.09</v>
      </c>
      <c r="AM236" s="4"/>
      <c r="AN236" s="4"/>
      <c r="AO236" s="4"/>
      <c r="AP236" s="4">
        <v>0</v>
      </c>
      <c r="AQ236" s="4">
        <v>0</v>
      </c>
      <c r="AR236" s="4">
        <f t="shared" si="232"/>
        <v>0</v>
      </c>
      <c r="AS236" s="4">
        <f>VLOOKUP(C236,'[1]ИП-2020-2025 рабоч '!$I$15:$BO$1404,59,0)</f>
        <v>0</v>
      </c>
      <c r="AT236" s="4"/>
      <c r="AU236" s="54"/>
      <c r="AV236" s="54"/>
      <c r="AW236" s="38"/>
      <c r="AX236" s="38"/>
      <c r="AY236" s="38"/>
      <c r="AZ236" s="38"/>
      <c r="BA236" s="38"/>
      <c r="BB236" s="38"/>
      <c r="BC236" s="38"/>
      <c r="BD236" s="38"/>
    </row>
    <row r="237" spans="1:56" s="39" customFormat="1" ht="132.75" x14ac:dyDescent="0.5">
      <c r="A237" s="2">
        <f t="shared" si="253"/>
        <v>196</v>
      </c>
      <c r="B237" s="59" t="s">
        <v>711</v>
      </c>
      <c r="C237" s="51" t="s">
        <v>712</v>
      </c>
      <c r="D237" s="3">
        <v>2023</v>
      </c>
      <c r="E237" s="3">
        <v>2024</v>
      </c>
      <c r="F237" s="55">
        <v>2898.43</v>
      </c>
      <c r="G237" s="4">
        <f t="shared" si="254"/>
        <v>1</v>
      </c>
      <c r="H237" s="4">
        <f t="shared" si="255"/>
        <v>0</v>
      </c>
      <c r="I237" s="4">
        <f t="shared" si="256"/>
        <v>2898.43</v>
      </c>
      <c r="J237" s="4">
        <f t="shared" si="257"/>
        <v>2898.43</v>
      </c>
      <c r="K237" s="4">
        <f t="shared" si="258"/>
        <v>0</v>
      </c>
      <c r="L237" s="4">
        <f t="shared" si="259"/>
        <v>0</v>
      </c>
      <c r="M237" s="4">
        <f t="shared" si="260"/>
        <v>0</v>
      </c>
      <c r="N237" s="4">
        <v>0</v>
      </c>
      <c r="O237" s="4">
        <v>0</v>
      </c>
      <c r="P237" s="4">
        <f t="shared" si="261"/>
        <v>0</v>
      </c>
      <c r="Q237" s="4">
        <v>0</v>
      </c>
      <c r="R237" s="4"/>
      <c r="S237" s="4"/>
      <c r="T237" s="4"/>
      <c r="U237" s="4">
        <v>0</v>
      </c>
      <c r="V237" s="4">
        <v>0</v>
      </c>
      <c r="W237" s="4">
        <f t="shared" si="229"/>
        <v>0</v>
      </c>
      <c r="X237" s="4">
        <v>0</v>
      </c>
      <c r="Y237" s="4"/>
      <c r="Z237" s="4"/>
      <c r="AA237" s="4"/>
      <c r="AB237" s="4">
        <v>0</v>
      </c>
      <c r="AC237" s="4">
        <v>0</v>
      </c>
      <c r="AD237" s="4">
        <f t="shared" si="230"/>
        <v>198.43</v>
      </c>
      <c r="AE237" s="4">
        <v>198.43</v>
      </c>
      <c r="AF237" s="4"/>
      <c r="AG237" s="4"/>
      <c r="AH237" s="4"/>
      <c r="AI237" s="4">
        <v>1</v>
      </c>
      <c r="AJ237" s="4">
        <v>0</v>
      </c>
      <c r="AK237" s="4">
        <f t="shared" si="231"/>
        <v>2700</v>
      </c>
      <c r="AL237" s="4">
        <f>VLOOKUP(C237,'[1]ИП-2020-2025 рабоч '!$I$15:$BG$1560,51,0)</f>
        <v>2700</v>
      </c>
      <c r="AM237" s="4"/>
      <c r="AN237" s="4"/>
      <c r="AO237" s="4"/>
      <c r="AP237" s="4">
        <v>0</v>
      </c>
      <c r="AQ237" s="4">
        <v>0</v>
      </c>
      <c r="AR237" s="4">
        <f t="shared" si="232"/>
        <v>0</v>
      </c>
      <c r="AS237" s="4">
        <f>VLOOKUP(C237,'[1]ИП-2020-2025 рабоч '!$I$15:$BO$1404,59,0)</f>
        <v>0</v>
      </c>
      <c r="AT237" s="4"/>
      <c r="AU237" s="54"/>
      <c r="AV237" s="54"/>
      <c r="AW237" s="38"/>
      <c r="AX237" s="38"/>
      <c r="AY237" s="38"/>
      <c r="AZ237" s="38"/>
      <c r="BA237" s="38"/>
      <c r="BB237" s="38"/>
      <c r="BC237" s="38"/>
      <c r="BD237" s="38"/>
    </row>
    <row r="238" spans="1:56" s="39" customFormat="1" ht="51" customHeight="1" x14ac:dyDescent="0.5">
      <c r="A238" s="2"/>
      <c r="B238" s="20" t="s">
        <v>719</v>
      </c>
      <c r="C238" s="23"/>
      <c r="D238" s="3"/>
      <c r="E238" s="28"/>
      <c r="F238" s="26">
        <f t="shared" ref="F238:AV238" si="262">SUM(F239:F241)</f>
        <v>65926.59</v>
      </c>
      <c r="G238" s="26">
        <f t="shared" si="262"/>
        <v>9.6999999999999993</v>
      </c>
      <c r="H238" s="26">
        <f t="shared" si="262"/>
        <v>0</v>
      </c>
      <c r="I238" s="26">
        <f t="shared" si="262"/>
        <v>58269.850000000006</v>
      </c>
      <c r="J238" s="26">
        <f t="shared" si="262"/>
        <v>58269.850000000006</v>
      </c>
      <c r="K238" s="26">
        <f t="shared" si="262"/>
        <v>0</v>
      </c>
      <c r="L238" s="26">
        <f t="shared" si="262"/>
        <v>0</v>
      </c>
      <c r="M238" s="26">
        <f t="shared" si="262"/>
        <v>0</v>
      </c>
      <c r="N238" s="26">
        <f t="shared" si="262"/>
        <v>0</v>
      </c>
      <c r="O238" s="26">
        <f t="shared" si="262"/>
        <v>0</v>
      </c>
      <c r="P238" s="26">
        <f t="shared" si="262"/>
        <v>0</v>
      </c>
      <c r="Q238" s="26">
        <f t="shared" si="262"/>
        <v>0</v>
      </c>
      <c r="R238" s="26">
        <f t="shared" si="262"/>
        <v>0</v>
      </c>
      <c r="S238" s="26">
        <f t="shared" si="262"/>
        <v>0</v>
      </c>
      <c r="T238" s="26">
        <f t="shared" si="262"/>
        <v>0</v>
      </c>
      <c r="U238" s="26">
        <f t="shared" si="262"/>
        <v>5.0999999999999996</v>
      </c>
      <c r="V238" s="26">
        <f t="shared" si="262"/>
        <v>0</v>
      </c>
      <c r="W238" s="26">
        <f t="shared" si="262"/>
        <v>406.33</v>
      </c>
      <c r="X238" s="26">
        <f t="shared" si="262"/>
        <v>406.33</v>
      </c>
      <c r="Y238" s="26">
        <f t="shared" si="262"/>
        <v>0</v>
      </c>
      <c r="Z238" s="26">
        <f t="shared" si="262"/>
        <v>0</v>
      </c>
      <c r="AA238" s="26">
        <f t="shared" si="262"/>
        <v>0</v>
      </c>
      <c r="AB238" s="26">
        <f t="shared" si="262"/>
        <v>4.5999999999999996</v>
      </c>
      <c r="AC238" s="26">
        <f t="shared" si="262"/>
        <v>0</v>
      </c>
      <c r="AD238" s="26">
        <f t="shared" si="262"/>
        <v>39097.760000000002</v>
      </c>
      <c r="AE238" s="26">
        <f t="shared" si="262"/>
        <v>39097.760000000002</v>
      </c>
      <c r="AF238" s="26">
        <f t="shared" si="262"/>
        <v>0</v>
      </c>
      <c r="AG238" s="26">
        <f t="shared" si="262"/>
        <v>0</v>
      </c>
      <c r="AH238" s="26">
        <f t="shared" si="262"/>
        <v>0</v>
      </c>
      <c r="AI238" s="26">
        <f t="shared" si="262"/>
        <v>0</v>
      </c>
      <c r="AJ238" s="26">
        <f t="shared" si="262"/>
        <v>0</v>
      </c>
      <c r="AK238" s="26">
        <f t="shared" si="262"/>
        <v>18765.760000000002</v>
      </c>
      <c r="AL238" s="26">
        <f t="shared" si="262"/>
        <v>18765.760000000002</v>
      </c>
      <c r="AM238" s="26">
        <f t="shared" si="262"/>
        <v>0</v>
      </c>
      <c r="AN238" s="26">
        <f t="shared" si="262"/>
        <v>0</v>
      </c>
      <c r="AO238" s="26">
        <f t="shared" si="262"/>
        <v>0</v>
      </c>
      <c r="AP238" s="26">
        <f t="shared" si="262"/>
        <v>0</v>
      </c>
      <c r="AQ238" s="26">
        <f t="shared" si="262"/>
        <v>0</v>
      </c>
      <c r="AR238" s="26">
        <f t="shared" si="262"/>
        <v>0</v>
      </c>
      <c r="AS238" s="26">
        <f t="shared" si="262"/>
        <v>0</v>
      </c>
      <c r="AT238" s="26">
        <f t="shared" si="262"/>
        <v>0</v>
      </c>
      <c r="AU238" s="26">
        <f t="shared" si="262"/>
        <v>0</v>
      </c>
      <c r="AV238" s="26">
        <f t="shared" si="262"/>
        <v>0</v>
      </c>
    </row>
    <row r="239" spans="1:56" s="39" customFormat="1" ht="132.75" x14ac:dyDescent="0.5">
      <c r="A239" s="2">
        <f t="shared" ref="A239:A241" si="263">IF(A238&gt;0,A238+1,A237+1)</f>
        <v>197</v>
      </c>
      <c r="B239" s="59" t="s">
        <v>721</v>
      </c>
      <c r="C239" s="51" t="s">
        <v>722</v>
      </c>
      <c r="D239" s="3">
        <v>2019</v>
      </c>
      <c r="E239" s="3">
        <v>2023</v>
      </c>
      <c r="F239" s="55">
        <v>31123.52</v>
      </c>
      <c r="G239" s="4">
        <f t="shared" ref="G239:G241" si="264">N239+U239+AB239+AI239+AP239</f>
        <v>4.5999999999999996</v>
      </c>
      <c r="H239" s="4">
        <f t="shared" ref="H239:H241" si="265">O239+V239+AC239+AJ239+AQ239</f>
        <v>0</v>
      </c>
      <c r="I239" s="4">
        <f t="shared" ref="I239:I241" si="266">P239+W239+AD239+AK239+AR239</f>
        <v>31123.520000000004</v>
      </c>
      <c r="J239" s="4">
        <f t="shared" ref="J239:J241" si="267">Q239+X239+AE239+AL239+AS239</f>
        <v>31123.520000000004</v>
      </c>
      <c r="K239" s="4">
        <f t="shared" ref="K239:K241" si="268">R239+Y239+AF239+AM239+AT239</f>
        <v>0</v>
      </c>
      <c r="L239" s="4">
        <f t="shared" ref="L239:L241" si="269">S239+Z239+AG239+AN239+AU239</f>
        <v>0</v>
      </c>
      <c r="M239" s="4">
        <f t="shared" ref="M239:M241" si="270">T239+AA239+AH239+AO239+AV239</f>
        <v>0</v>
      </c>
      <c r="N239" s="4">
        <v>0</v>
      </c>
      <c r="O239" s="4">
        <v>0</v>
      </c>
      <c r="P239" s="4">
        <f t="shared" ref="P239:P241" si="271">Q239+R239+S239</f>
        <v>0</v>
      </c>
      <c r="Q239" s="4">
        <v>0</v>
      </c>
      <c r="R239" s="4"/>
      <c r="S239" s="4"/>
      <c r="T239" s="4"/>
      <c r="U239" s="4">
        <v>0</v>
      </c>
      <c r="V239" s="4">
        <v>0</v>
      </c>
      <c r="W239" s="4">
        <f t="shared" si="229"/>
        <v>0</v>
      </c>
      <c r="X239" s="4">
        <v>0</v>
      </c>
      <c r="Y239" s="4"/>
      <c r="Z239" s="4"/>
      <c r="AA239" s="4"/>
      <c r="AB239" s="4">
        <v>4.5999999999999996</v>
      </c>
      <c r="AC239" s="4">
        <v>0</v>
      </c>
      <c r="AD239" s="4">
        <f t="shared" si="230"/>
        <v>12357.76</v>
      </c>
      <c r="AE239" s="4">
        <v>12357.76</v>
      </c>
      <c r="AF239" s="4"/>
      <c r="AG239" s="4"/>
      <c r="AH239" s="4"/>
      <c r="AI239" s="4">
        <v>0</v>
      </c>
      <c r="AJ239" s="4">
        <v>0</v>
      </c>
      <c r="AK239" s="4">
        <f t="shared" si="231"/>
        <v>18765.760000000002</v>
      </c>
      <c r="AL239" s="4">
        <f>VLOOKUP(C239,'[1]ИП-2020-2025 рабоч '!$I$15:$BG$1560,51,0)</f>
        <v>18765.760000000002</v>
      </c>
      <c r="AM239" s="4"/>
      <c r="AN239" s="4"/>
      <c r="AO239" s="4"/>
      <c r="AP239" s="4">
        <v>0</v>
      </c>
      <c r="AQ239" s="4">
        <v>0</v>
      </c>
      <c r="AR239" s="4">
        <f t="shared" si="232"/>
        <v>0</v>
      </c>
      <c r="AS239" s="4">
        <f>VLOOKUP(C239,'[1]ИП-2020-2025 рабоч '!$I$15:$BO$1404,59,0)</f>
        <v>0</v>
      </c>
      <c r="AT239" s="4"/>
      <c r="AU239" s="54"/>
      <c r="AV239" s="54"/>
      <c r="AW239" s="38"/>
      <c r="AX239" s="38"/>
      <c r="AY239" s="38"/>
      <c r="AZ239" s="38"/>
      <c r="BA239" s="38"/>
      <c r="BB239" s="38"/>
      <c r="BC239" s="38"/>
      <c r="BD239" s="38"/>
    </row>
    <row r="240" spans="1:56" s="39" customFormat="1" ht="132.75" x14ac:dyDescent="0.5">
      <c r="A240" s="2">
        <f t="shared" si="263"/>
        <v>198</v>
      </c>
      <c r="B240" s="59" t="s">
        <v>2929</v>
      </c>
      <c r="C240" s="51" t="s">
        <v>725</v>
      </c>
      <c r="D240" s="3">
        <v>2016</v>
      </c>
      <c r="E240" s="3">
        <v>2022</v>
      </c>
      <c r="F240" s="55">
        <v>12850.66</v>
      </c>
      <c r="G240" s="4">
        <f t="shared" si="264"/>
        <v>2.1</v>
      </c>
      <c r="H240" s="4">
        <f t="shared" si="265"/>
        <v>0</v>
      </c>
      <c r="I240" s="4">
        <f t="shared" si="266"/>
        <v>12849</v>
      </c>
      <c r="J240" s="4">
        <f t="shared" si="267"/>
        <v>12849</v>
      </c>
      <c r="K240" s="4">
        <f t="shared" si="268"/>
        <v>0</v>
      </c>
      <c r="L240" s="4">
        <f t="shared" si="269"/>
        <v>0</v>
      </c>
      <c r="M240" s="4">
        <f t="shared" si="270"/>
        <v>0</v>
      </c>
      <c r="N240" s="4">
        <v>0</v>
      </c>
      <c r="O240" s="4">
        <v>0</v>
      </c>
      <c r="P240" s="4">
        <f t="shared" si="271"/>
        <v>0</v>
      </c>
      <c r="Q240" s="4">
        <v>0</v>
      </c>
      <c r="R240" s="4"/>
      <c r="S240" s="4"/>
      <c r="T240" s="4"/>
      <c r="U240" s="4">
        <v>2.1</v>
      </c>
      <c r="V240" s="4">
        <v>0</v>
      </c>
      <c r="W240" s="4">
        <f t="shared" si="229"/>
        <v>109</v>
      </c>
      <c r="X240" s="4">
        <v>109</v>
      </c>
      <c r="Y240" s="4"/>
      <c r="Z240" s="4"/>
      <c r="AA240" s="4"/>
      <c r="AB240" s="4">
        <v>0</v>
      </c>
      <c r="AC240" s="4">
        <v>0</v>
      </c>
      <c r="AD240" s="4">
        <f t="shared" si="230"/>
        <v>12740</v>
      </c>
      <c r="AE240" s="4">
        <v>12740</v>
      </c>
      <c r="AF240" s="4"/>
      <c r="AG240" s="4"/>
      <c r="AH240" s="4"/>
      <c r="AI240" s="4">
        <v>0</v>
      </c>
      <c r="AJ240" s="4">
        <v>0</v>
      </c>
      <c r="AK240" s="4">
        <f t="shared" si="231"/>
        <v>0</v>
      </c>
      <c r="AL240" s="4">
        <f>VLOOKUP(C240,'[1]ИП-2020-2025 рабоч '!$I$15:$BG$1560,51,0)</f>
        <v>0</v>
      </c>
      <c r="AM240" s="4"/>
      <c r="AN240" s="4"/>
      <c r="AO240" s="4"/>
      <c r="AP240" s="4">
        <v>0</v>
      </c>
      <c r="AQ240" s="4">
        <v>0</v>
      </c>
      <c r="AR240" s="4">
        <f t="shared" si="232"/>
        <v>0</v>
      </c>
      <c r="AS240" s="4">
        <f>VLOOKUP(C240,'[1]ИП-2020-2025 рабоч '!$I$15:$BO$1404,59,0)</f>
        <v>0</v>
      </c>
      <c r="AT240" s="4"/>
      <c r="AU240" s="54"/>
      <c r="AV240" s="54"/>
      <c r="AW240" s="38"/>
      <c r="AX240" s="38"/>
      <c r="AY240" s="38"/>
      <c r="AZ240" s="38"/>
      <c r="BA240" s="38"/>
      <c r="BB240" s="38"/>
      <c r="BC240" s="38"/>
      <c r="BD240" s="38"/>
    </row>
    <row r="241" spans="1:56" s="39" customFormat="1" ht="132.75" x14ac:dyDescent="0.5">
      <c r="A241" s="2">
        <f t="shared" si="263"/>
        <v>199</v>
      </c>
      <c r="B241" s="59" t="s">
        <v>726</v>
      </c>
      <c r="C241" s="51" t="s">
        <v>727</v>
      </c>
      <c r="D241" s="3">
        <v>2016</v>
      </c>
      <c r="E241" s="3">
        <v>2022</v>
      </c>
      <c r="F241" s="55">
        <v>21952.41</v>
      </c>
      <c r="G241" s="4">
        <f t="shared" si="264"/>
        <v>3</v>
      </c>
      <c r="H241" s="4">
        <f t="shared" si="265"/>
        <v>0</v>
      </c>
      <c r="I241" s="4">
        <f t="shared" si="266"/>
        <v>14297.33</v>
      </c>
      <c r="J241" s="4">
        <f t="shared" si="267"/>
        <v>14297.33</v>
      </c>
      <c r="K241" s="4">
        <f t="shared" si="268"/>
        <v>0</v>
      </c>
      <c r="L241" s="4">
        <f t="shared" si="269"/>
        <v>0</v>
      </c>
      <c r="M241" s="4">
        <f t="shared" si="270"/>
        <v>0</v>
      </c>
      <c r="N241" s="4">
        <v>0</v>
      </c>
      <c r="O241" s="4">
        <v>0</v>
      </c>
      <c r="P241" s="4">
        <f t="shared" si="271"/>
        <v>0</v>
      </c>
      <c r="Q241" s="4">
        <v>0</v>
      </c>
      <c r="R241" s="4"/>
      <c r="S241" s="4"/>
      <c r="T241" s="4"/>
      <c r="U241" s="4">
        <v>3</v>
      </c>
      <c r="V241" s="4">
        <v>0</v>
      </c>
      <c r="W241" s="4">
        <f t="shared" si="229"/>
        <v>297.33</v>
      </c>
      <c r="X241" s="4">
        <v>297.33</v>
      </c>
      <c r="Y241" s="4"/>
      <c r="Z241" s="4"/>
      <c r="AA241" s="4"/>
      <c r="AB241" s="4">
        <v>0</v>
      </c>
      <c r="AC241" s="4">
        <v>0</v>
      </c>
      <c r="AD241" s="4">
        <f t="shared" si="230"/>
        <v>14000</v>
      </c>
      <c r="AE241" s="4">
        <v>14000</v>
      </c>
      <c r="AF241" s="4"/>
      <c r="AG241" s="4"/>
      <c r="AH241" s="4"/>
      <c r="AI241" s="4">
        <v>0</v>
      </c>
      <c r="AJ241" s="4">
        <v>0</v>
      </c>
      <c r="AK241" s="4">
        <f t="shared" si="231"/>
        <v>0</v>
      </c>
      <c r="AL241" s="4">
        <f>VLOOKUP(C241,'[1]ИП-2020-2025 рабоч '!$I$15:$BG$1560,51,0)</f>
        <v>0</v>
      </c>
      <c r="AM241" s="4"/>
      <c r="AN241" s="4"/>
      <c r="AO241" s="4"/>
      <c r="AP241" s="4">
        <v>0</v>
      </c>
      <c r="AQ241" s="4">
        <v>0</v>
      </c>
      <c r="AR241" s="4">
        <f t="shared" si="232"/>
        <v>0</v>
      </c>
      <c r="AS241" s="4">
        <f>VLOOKUP(C241,'[1]ИП-2020-2025 рабоч '!$I$15:$BO$1404,59,0)</f>
        <v>0</v>
      </c>
      <c r="AT241" s="4"/>
      <c r="AU241" s="54"/>
      <c r="AV241" s="54"/>
      <c r="AW241" s="38"/>
      <c r="AX241" s="38"/>
      <c r="AY241" s="38"/>
      <c r="AZ241" s="38"/>
      <c r="BA241" s="38"/>
      <c r="BB241" s="38"/>
      <c r="BC241" s="38"/>
      <c r="BD241" s="38"/>
    </row>
    <row r="242" spans="1:56" s="39" customFormat="1" ht="39.75" customHeight="1" x14ac:dyDescent="0.5">
      <c r="A242" s="2"/>
      <c r="B242" s="20" t="s">
        <v>733</v>
      </c>
      <c r="C242" s="23"/>
      <c r="D242" s="3"/>
      <c r="E242" s="28"/>
      <c r="F242" s="26">
        <f t="shared" ref="F242:AV242" si="272">SUM(F243:F247)</f>
        <v>154178.54000000004</v>
      </c>
      <c r="G242" s="26">
        <f t="shared" si="272"/>
        <v>7.9009999999999998</v>
      </c>
      <c r="H242" s="26">
        <f t="shared" si="272"/>
        <v>1.26</v>
      </c>
      <c r="I242" s="26">
        <f t="shared" si="272"/>
        <v>147080.78000000003</v>
      </c>
      <c r="J242" s="26">
        <f t="shared" si="272"/>
        <v>147080.78000000003</v>
      </c>
      <c r="K242" s="26">
        <f t="shared" si="272"/>
        <v>0</v>
      </c>
      <c r="L242" s="26">
        <f t="shared" si="272"/>
        <v>0</v>
      </c>
      <c r="M242" s="26">
        <f t="shared" si="272"/>
        <v>0</v>
      </c>
      <c r="N242" s="26">
        <f t="shared" si="272"/>
        <v>0</v>
      </c>
      <c r="O242" s="26">
        <f t="shared" si="272"/>
        <v>0</v>
      </c>
      <c r="P242" s="26">
        <f t="shared" si="272"/>
        <v>1000</v>
      </c>
      <c r="Q242" s="26">
        <f t="shared" si="272"/>
        <v>1000</v>
      </c>
      <c r="R242" s="26">
        <f t="shared" si="272"/>
        <v>0</v>
      </c>
      <c r="S242" s="26">
        <f t="shared" si="272"/>
        <v>0</v>
      </c>
      <c r="T242" s="26">
        <f t="shared" si="272"/>
        <v>0</v>
      </c>
      <c r="U242" s="26">
        <f t="shared" si="272"/>
        <v>2.6659999999999999</v>
      </c>
      <c r="V242" s="26">
        <f t="shared" si="272"/>
        <v>0</v>
      </c>
      <c r="W242" s="26">
        <f t="shared" si="272"/>
        <v>2369.12</v>
      </c>
      <c r="X242" s="26">
        <f t="shared" si="272"/>
        <v>2369.12</v>
      </c>
      <c r="Y242" s="26">
        <f t="shared" si="272"/>
        <v>0</v>
      </c>
      <c r="Z242" s="26">
        <f t="shared" si="272"/>
        <v>0</v>
      </c>
      <c r="AA242" s="26">
        <f t="shared" si="272"/>
        <v>0</v>
      </c>
      <c r="AB242" s="26">
        <f t="shared" si="272"/>
        <v>2.6349999999999998</v>
      </c>
      <c r="AC242" s="26">
        <f t="shared" si="272"/>
        <v>1.26</v>
      </c>
      <c r="AD242" s="26">
        <f t="shared" si="272"/>
        <v>43411.660000000011</v>
      </c>
      <c r="AE242" s="26">
        <f t="shared" si="272"/>
        <v>43411.660000000011</v>
      </c>
      <c r="AF242" s="26">
        <f t="shared" si="272"/>
        <v>0</v>
      </c>
      <c r="AG242" s="26">
        <f t="shared" si="272"/>
        <v>0</v>
      </c>
      <c r="AH242" s="26">
        <f t="shared" si="272"/>
        <v>0</v>
      </c>
      <c r="AI242" s="26">
        <f t="shared" si="272"/>
        <v>0</v>
      </c>
      <c r="AJ242" s="26">
        <f t="shared" si="272"/>
        <v>0</v>
      </c>
      <c r="AK242" s="26">
        <f t="shared" si="272"/>
        <v>22100</v>
      </c>
      <c r="AL242" s="26">
        <f t="shared" si="272"/>
        <v>22100</v>
      </c>
      <c r="AM242" s="26">
        <f t="shared" si="272"/>
        <v>0</v>
      </c>
      <c r="AN242" s="26">
        <f t="shared" si="272"/>
        <v>0</v>
      </c>
      <c r="AO242" s="26">
        <f t="shared" si="272"/>
        <v>0</v>
      </c>
      <c r="AP242" s="26">
        <f t="shared" si="272"/>
        <v>2.6</v>
      </c>
      <c r="AQ242" s="26">
        <f t="shared" si="272"/>
        <v>0</v>
      </c>
      <c r="AR242" s="26">
        <f t="shared" si="272"/>
        <v>78200</v>
      </c>
      <c r="AS242" s="26">
        <f t="shared" si="272"/>
        <v>78200</v>
      </c>
      <c r="AT242" s="26">
        <f t="shared" si="272"/>
        <v>0</v>
      </c>
      <c r="AU242" s="26">
        <f t="shared" si="272"/>
        <v>0</v>
      </c>
      <c r="AV242" s="26">
        <f t="shared" si="272"/>
        <v>0</v>
      </c>
    </row>
    <row r="243" spans="1:56" s="39" customFormat="1" ht="132.75" x14ac:dyDescent="0.5">
      <c r="A243" s="2">
        <f t="shared" ref="A243:A247" si="273">IF(A242&gt;0,A242+1,A241+1)</f>
        <v>200</v>
      </c>
      <c r="B243" s="59" t="s">
        <v>734</v>
      </c>
      <c r="C243" s="51" t="s">
        <v>735</v>
      </c>
      <c r="D243" s="3">
        <v>2017</v>
      </c>
      <c r="E243" s="3">
        <v>2022</v>
      </c>
      <c r="F243" s="55">
        <v>42187.05</v>
      </c>
      <c r="G243" s="4">
        <f t="shared" ref="G243:G247" si="274">N243+U243+AB243+AI243+AP243</f>
        <v>2.6659999999999999</v>
      </c>
      <c r="H243" s="4">
        <f t="shared" ref="H243:H247" si="275">O243+V243+AC243+AJ243+AQ243</f>
        <v>0</v>
      </c>
      <c r="I243" s="4">
        <f t="shared" ref="I243:I247" si="276">P243+W243+AD243+AK243+AR243</f>
        <v>42187.05</v>
      </c>
      <c r="J243" s="4">
        <f t="shared" ref="J243:J247" si="277">Q243+X243+AE243+AL243+AS243</f>
        <v>42187.05</v>
      </c>
      <c r="K243" s="4">
        <f t="shared" ref="K243:K247" si="278">R243+Y243+AF243+AM243+AT243</f>
        <v>0</v>
      </c>
      <c r="L243" s="4">
        <f t="shared" ref="L243:L247" si="279">S243+Z243+AG243+AN243+AU243</f>
        <v>0</v>
      </c>
      <c r="M243" s="4">
        <f t="shared" ref="M243:M247" si="280">T243+AA243+AH243+AO243+AV243</f>
        <v>0</v>
      </c>
      <c r="N243" s="4">
        <v>0</v>
      </c>
      <c r="O243" s="4">
        <v>0</v>
      </c>
      <c r="P243" s="4">
        <f t="shared" ref="P243:P247" si="281">Q243+R243+S243</f>
        <v>0</v>
      </c>
      <c r="Q243" s="4">
        <v>0</v>
      </c>
      <c r="R243" s="4"/>
      <c r="S243" s="4"/>
      <c r="T243" s="4"/>
      <c r="U243" s="4">
        <v>2.6659999999999999</v>
      </c>
      <c r="V243" s="4">
        <v>0</v>
      </c>
      <c r="W243" s="4">
        <f t="shared" si="229"/>
        <v>85.86</v>
      </c>
      <c r="X243" s="4">
        <v>85.86</v>
      </c>
      <c r="Y243" s="4"/>
      <c r="Z243" s="4"/>
      <c r="AA243" s="4"/>
      <c r="AB243" s="4">
        <v>0</v>
      </c>
      <c r="AC243" s="4">
        <v>0</v>
      </c>
      <c r="AD243" s="4">
        <f t="shared" si="230"/>
        <v>42101.19</v>
      </c>
      <c r="AE243" s="4">
        <v>42101.19</v>
      </c>
      <c r="AF243" s="4"/>
      <c r="AG243" s="4"/>
      <c r="AH243" s="4"/>
      <c r="AI243" s="4">
        <v>0</v>
      </c>
      <c r="AJ243" s="4">
        <v>0</v>
      </c>
      <c r="AK243" s="4">
        <f t="shared" si="231"/>
        <v>0</v>
      </c>
      <c r="AL243" s="4">
        <f>VLOOKUP(C243,'[1]ИП-2020-2025 рабоч '!$I$15:$BG$1560,51,0)</f>
        <v>0</v>
      </c>
      <c r="AM243" s="4"/>
      <c r="AN243" s="4"/>
      <c r="AO243" s="4"/>
      <c r="AP243" s="4">
        <v>0</v>
      </c>
      <c r="AQ243" s="4">
        <v>0</v>
      </c>
      <c r="AR243" s="4">
        <f t="shared" si="232"/>
        <v>0</v>
      </c>
      <c r="AS243" s="4">
        <f>VLOOKUP(C243,'[1]ИП-2020-2025 рабоч '!$I$15:$BO$1404,59,0)</f>
        <v>0</v>
      </c>
      <c r="AT243" s="4"/>
      <c r="AU243" s="54"/>
      <c r="AV243" s="54"/>
      <c r="AW243" s="38"/>
      <c r="AX243" s="38"/>
      <c r="AY243" s="38"/>
      <c r="AZ243" s="38"/>
      <c r="BA243" s="38"/>
      <c r="BB243" s="38"/>
      <c r="BC243" s="38"/>
      <c r="BD243" s="38"/>
    </row>
    <row r="244" spans="1:56" s="39" customFormat="1" ht="99.75" x14ac:dyDescent="0.5">
      <c r="A244" s="2">
        <f t="shared" si="273"/>
        <v>201</v>
      </c>
      <c r="B244" s="59" t="s">
        <v>736</v>
      </c>
      <c r="C244" s="51" t="s">
        <v>737</v>
      </c>
      <c r="D244" s="3">
        <v>2018</v>
      </c>
      <c r="E244" s="3">
        <v>2023</v>
      </c>
      <c r="F244" s="55">
        <v>20601.66</v>
      </c>
      <c r="G244" s="4">
        <f t="shared" si="274"/>
        <v>2.6349999999999998</v>
      </c>
      <c r="H244" s="4">
        <f t="shared" si="275"/>
        <v>0</v>
      </c>
      <c r="I244" s="4">
        <f t="shared" si="276"/>
        <v>13503.9</v>
      </c>
      <c r="J244" s="4">
        <f t="shared" si="277"/>
        <v>13503.9</v>
      </c>
      <c r="K244" s="4">
        <f t="shared" si="278"/>
        <v>0</v>
      </c>
      <c r="L244" s="4">
        <f t="shared" si="279"/>
        <v>0</v>
      </c>
      <c r="M244" s="4">
        <f t="shared" si="280"/>
        <v>0</v>
      </c>
      <c r="N244" s="4">
        <v>0</v>
      </c>
      <c r="O244" s="4">
        <v>0</v>
      </c>
      <c r="P244" s="4">
        <f t="shared" si="281"/>
        <v>1000</v>
      </c>
      <c r="Q244" s="4">
        <v>1000</v>
      </c>
      <c r="R244" s="4"/>
      <c r="S244" s="4"/>
      <c r="T244" s="4"/>
      <c r="U244" s="4">
        <v>0</v>
      </c>
      <c r="V244" s="4">
        <v>0</v>
      </c>
      <c r="W244" s="4">
        <f t="shared" si="229"/>
        <v>342.78</v>
      </c>
      <c r="X244" s="4">
        <v>342.78</v>
      </c>
      <c r="Y244" s="4"/>
      <c r="Z244" s="4"/>
      <c r="AA244" s="4"/>
      <c r="AB244" s="4">
        <v>2.6349999999999998</v>
      </c>
      <c r="AC244" s="4">
        <v>0</v>
      </c>
      <c r="AD244" s="4">
        <f t="shared" si="230"/>
        <v>861.12</v>
      </c>
      <c r="AE244" s="4">
        <v>861.12</v>
      </c>
      <c r="AF244" s="4"/>
      <c r="AG244" s="4"/>
      <c r="AH244" s="4"/>
      <c r="AI244" s="4">
        <v>0</v>
      </c>
      <c r="AJ244" s="4">
        <v>0</v>
      </c>
      <c r="AK244" s="4">
        <f t="shared" si="231"/>
        <v>11300</v>
      </c>
      <c r="AL244" s="4">
        <f>VLOOKUP(C244,'[1]ИП-2020-2025 рабоч '!$I$15:$BG$1560,51,0)</f>
        <v>11300</v>
      </c>
      <c r="AM244" s="4"/>
      <c r="AN244" s="4"/>
      <c r="AO244" s="4"/>
      <c r="AP244" s="4">
        <v>0</v>
      </c>
      <c r="AQ244" s="4">
        <v>0</v>
      </c>
      <c r="AR244" s="4">
        <f t="shared" si="232"/>
        <v>0</v>
      </c>
      <c r="AS244" s="4">
        <f>VLOOKUP(C244,'[1]ИП-2020-2025 рабоч '!$I$15:$BO$1404,59,0)</f>
        <v>0</v>
      </c>
      <c r="AT244" s="4"/>
      <c r="AU244" s="54"/>
      <c r="AV244" s="54"/>
      <c r="AW244" s="38"/>
      <c r="AX244" s="38"/>
      <c r="AY244" s="38"/>
      <c r="AZ244" s="38"/>
      <c r="BA244" s="38"/>
      <c r="BB244" s="38"/>
      <c r="BC244" s="38"/>
      <c r="BD244" s="38"/>
    </row>
    <row r="245" spans="1:56" s="39" customFormat="1" ht="132.75" x14ac:dyDescent="0.5">
      <c r="A245" s="2">
        <f t="shared" si="273"/>
        <v>202</v>
      </c>
      <c r="B245" s="59" t="s">
        <v>740</v>
      </c>
      <c r="C245" s="51" t="s">
        <v>741</v>
      </c>
      <c r="D245" s="3">
        <v>2018</v>
      </c>
      <c r="E245" s="3">
        <v>2025</v>
      </c>
      <c r="F245" s="55">
        <v>79197.69</v>
      </c>
      <c r="G245" s="4">
        <f t="shared" si="274"/>
        <v>2.6</v>
      </c>
      <c r="H245" s="4">
        <f t="shared" si="275"/>
        <v>0</v>
      </c>
      <c r="I245" s="4">
        <f t="shared" si="276"/>
        <v>79197.69</v>
      </c>
      <c r="J245" s="4">
        <f t="shared" si="277"/>
        <v>79197.69</v>
      </c>
      <c r="K245" s="4">
        <f t="shared" si="278"/>
        <v>0</v>
      </c>
      <c r="L245" s="4">
        <f t="shared" si="279"/>
        <v>0</v>
      </c>
      <c r="M245" s="4">
        <f t="shared" si="280"/>
        <v>0</v>
      </c>
      <c r="N245" s="4">
        <v>0</v>
      </c>
      <c r="O245" s="4">
        <v>0</v>
      </c>
      <c r="P245" s="4">
        <f t="shared" si="281"/>
        <v>0</v>
      </c>
      <c r="Q245" s="4">
        <v>0</v>
      </c>
      <c r="R245" s="4"/>
      <c r="S245" s="4"/>
      <c r="T245" s="4"/>
      <c r="U245" s="4">
        <v>0</v>
      </c>
      <c r="V245" s="4">
        <v>0</v>
      </c>
      <c r="W245" s="4">
        <f t="shared" si="229"/>
        <v>0</v>
      </c>
      <c r="X245" s="4">
        <v>0</v>
      </c>
      <c r="Y245" s="4"/>
      <c r="Z245" s="4"/>
      <c r="AA245" s="4"/>
      <c r="AB245" s="4">
        <v>0</v>
      </c>
      <c r="AC245" s="4">
        <v>0</v>
      </c>
      <c r="AD245" s="4">
        <f t="shared" si="230"/>
        <v>197.69</v>
      </c>
      <c r="AE245" s="4">
        <v>197.69</v>
      </c>
      <c r="AF245" s="4"/>
      <c r="AG245" s="4"/>
      <c r="AH245" s="4"/>
      <c r="AI245" s="4">
        <v>0</v>
      </c>
      <c r="AJ245" s="4">
        <v>0</v>
      </c>
      <c r="AK245" s="4">
        <f t="shared" si="231"/>
        <v>800</v>
      </c>
      <c r="AL245" s="4">
        <f>VLOOKUP(C245,'[1]ИП-2020-2025 рабоч '!$I$15:$BG$1560,51,0)</f>
        <v>800</v>
      </c>
      <c r="AM245" s="4"/>
      <c r="AN245" s="4"/>
      <c r="AO245" s="4"/>
      <c r="AP245" s="4">
        <v>2.6</v>
      </c>
      <c r="AQ245" s="4">
        <v>0</v>
      </c>
      <c r="AR245" s="4">
        <f t="shared" si="232"/>
        <v>78200</v>
      </c>
      <c r="AS245" s="4">
        <f>VLOOKUP(C245,'[1]ИП-2020-2025 рабоч '!$I$15:$BO$1404,59,0)</f>
        <v>78200</v>
      </c>
      <c r="AT245" s="4"/>
      <c r="AU245" s="54"/>
      <c r="AV245" s="54"/>
      <c r="AW245" s="38"/>
      <c r="AX245" s="38"/>
      <c r="AY245" s="38"/>
      <c r="AZ245" s="38"/>
      <c r="BA245" s="38"/>
      <c r="BB245" s="38"/>
      <c r="BC245" s="38"/>
      <c r="BD245" s="38"/>
    </row>
    <row r="246" spans="1:56" s="39" customFormat="1" ht="66.75" x14ac:dyDescent="0.5">
      <c r="A246" s="2">
        <f t="shared" si="273"/>
        <v>203</v>
      </c>
      <c r="B246" s="59" t="s">
        <v>742</v>
      </c>
      <c r="C246" s="51" t="s">
        <v>743</v>
      </c>
      <c r="D246" s="3">
        <v>2016</v>
      </c>
      <c r="E246" s="3">
        <v>2023</v>
      </c>
      <c r="F246" s="55">
        <v>10251.66</v>
      </c>
      <c r="G246" s="4">
        <f t="shared" si="274"/>
        <v>0</v>
      </c>
      <c r="H246" s="4">
        <f t="shared" si="275"/>
        <v>1.26</v>
      </c>
      <c r="I246" s="4">
        <f t="shared" si="276"/>
        <v>10251.66</v>
      </c>
      <c r="J246" s="4">
        <f t="shared" si="277"/>
        <v>10251.66</v>
      </c>
      <c r="K246" s="4">
        <f t="shared" si="278"/>
        <v>0</v>
      </c>
      <c r="L246" s="4">
        <f t="shared" si="279"/>
        <v>0</v>
      </c>
      <c r="M246" s="4">
        <f t="shared" si="280"/>
        <v>0</v>
      </c>
      <c r="N246" s="4">
        <v>0</v>
      </c>
      <c r="O246" s="4">
        <v>0</v>
      </c>
      <c r="P246" s="4">
        <f t="shared" si="281"/>
        <v>0</v>
      </c>
      <c r="Q246" s="4">
        <v>0</v>
      </c>
      <c r="R246" s="4"/>
      <c r="S246" s="4"/>
      <c r="T246" s="4"/>
      <c r="U246" s="4">
        <v>0</v>
      </c>
      <c r="V246" s="4">
        <v>0</v>
      </c>
      <c r="W246" s="4">
        <f t="shared" si="229"/>
        <v>0</v>
      </c>
      <c r="X246" s="4">
        <v>0</v>
      </c>
      <c r="Y246" s="4"/>
      <c r="Z246" s="4"/>
      <c r="AA246" s="4"/>
      <c r="AB246" s="4">
        <v>0</v>
      </c>
      <c r="AC246" s="4">
        <v>1.26</v>
      </c>
      <c r="AD246" s="4">
        <f t="shared" si="230"/>
        <v>251.66</v>
      </c>
      <c r="AE246" s="4">
        <v>251.66</v>
      </c>
      <c r="AF246" s="4"/>
      <c r="AG246" s="4"/>
      <c r="AH246" s="4"/>
      <c r="AI246" s="4">
        <v>0</v>
      </c>
      <c r="AJ246" s="4">
        <v>0</v>
      </c>
      <c r="AK246" s="4">
        <f t="shared" si="231"/>
        <v>10000</v>
      </c>
      <c r="AL246" s="4">
        <f>VLOOKUP(C246,'[1]ИП-2020-2025 рабоч '!$I$15:$BG$1560,51,0)</f>
        <v>10000</v>
      </c>
      <c r="AM246" s="4"/>
      <c r="AN246" s="4"/>
      <c r="AO246" s="4"/>
      <c r="AP246" s="4">
        <v>0</v>
      </c>
      <c r="AQ246" s="4">
        <v>0</v>
      </c>
      <c r="AR246" s="4">
        <f t="shared" si="232"/>
        <v>0</v>
      </c>
      <c r="AS246" s="4">
        <f>VLOOKUP(C246,'[1]ИП-2020-2025 рабоч '!$I$15:$BO$1404,59,0)</f>
        <v>0</v>
      </c>
      <c r="AT246" s="4"/>
      <c r="AU246" s="54"/>
      <c r="AV246" s="54"/>
      <c r="AW246" s="38"/>
      <c r="AX246" s="38"/>
      <c r="AY246" s="38"/>
      <c r="AZ246" s="38"/>
      <c r="BA246" s="38"/>
      <c r="BB246" s="38"/>
      <c r="BC246" s="38"/>
      <c r="BD246" s="38"/>
    </row>
    <row r="247" spans="1:56" s="39" customFormat="1" ht="66.75" x14ac:dyDescent="0.5">
      <c r="A247" s="2">
        <f t="shared" si="273"/>
        <v>204</v>
      </c>
      <c r="B247" s="59" t="s">
        <v>2930</v>
      </c>
      <c r="C247" s="51" t="s">
        <v>744</v>
      </c>
      <c r="D247" s="3">
        <v>2022</v>
      </c>
      <c r="E247" s="3">
        <v>2022</v>
      </c>
      <c r="F247" s="55">
        <v>1940.48</v>
      </c>
      <c r="G247" s="4">
        <f t="shared" si="274"/>
        <v>0</v>
      </c>
      <c r="H247" s="4">
        <f t="shared" si="275"/>
        <v>0</v>
      </c>
      <c r="I247" s="4">
        <f t="shared" si="276"/>
        <v>1940.48</v>
      </c>
      <c r="J247" s="4">
        <f t="shared" si="277"/>
        <v>1940.48</v>
      </c>
      <c r="K247" s="4">
        <f t="shared" si="278"/>
        <v>0</v>
      </c>
      <c r="L247" s="4">
        <f t="shared" si="279"/>
        <v>0</v>
      </c>
      <c r="M247" s="4">
        <f t="shared" si="280"/>
        <v>0</v>
      </c>
      <c r="N247" s="4">
        <v>0</v>
      </c>
      <c r="O247" s="4">
        <v>0</v>
      </c>
      <c r="P247" s="4">
        <f t="shared" si="281"/>
        <v>0</v>
      </c>
      <c r="Q247" s="4">
        <v>0</v>
      </c>
      <c r="R247" s="4"/>
      <c r="S247" s="4"/>
      <c r="T247" s="4"/>
      <c r="U247" s="4">
        <v>0</v>
      </c>
      <c r="V247" s="4">
        <v>0</v>
      </c>
      <c r="W247" s="4">
        <f t="shared" si="229"/>
        <v>1940.48</v>
      </c>
      <c r="X247" s="4">
        <v>1940.48</v>
      </c>
      <c r="Y247" s="4"/>
      <c r="Z247" s="4"/>
      <c r="AA247" s="4"/>
      <c r="AB247" s="4">
        <v>0</v>
      </c>
      <c r="AC247" s="4">
        <v>0</v>
      </c>
      <c r="AD247" s="4">
        <f t="shared" si="230"/>
        <v>0</v>
      </c>
      <c r="AE247" s="4">
        <v>0</v>
      </c>
      <c r="AF247" s="4"/>
      <c r="AG247" s="4"/>
      <c r="AH247" s="4"/>
      <c r="AI247" s="4">
        <v>0</v>
      </c>
      <c r="AJ247" s="4">
        <v>0</v>
      </c>
      <c r="AK247" s="4">
        <f t="shared" si="231"/>
        <v>0</v>
      </c>
      <c r="AL247" s="4">
        <f>VLOOKUP(C247,'[1]ИП-2020-2025 рабоч '!$I$15:$BG$1560,51,0)</f>
        <v>0</v>
      </c>
      <c r="AM247" s="4"/>
      <c r="AN247" s="4"/>
      <c r="AO247" s="4"/>
      <c r="AP247" s="4">
        <v>0</v>
      </c>
      <c r="AQ247" s="4">
        <v>0</v>
      </c>
      <c r="AR247" s="4">
        <f t="shared" si="232"/>
        <v>0</v>
      </c>
      <c r="AS247" s="4">
        <f>VLOOKUP(C247,'[1]ИП-2020-2025 рабоч '!$I$15:$BO$1404,59,0)</f>
        <v>0</v>
      </c>
      <c r="AT247" s="4"/>
      <c r="AU247" s="54"/>
      <c r="AV247" s="54"/>
      <c r="AW247" s="38"/>
      <c r="AX247" s="38"/>
      <c r="AY247" s="38"/>
      <c r="AZ247" s="38"/>
      <c r="BA247" s="38"/>
      <c r="BB247" s="38"/>
      <c r="BC247" s="38"/>
      <c r="BD247" s="38"/>
    </row>
    <row r="248" spans="1:56" s="39" customFormat="1" ht="45" customHeight="1" x14ac:dyDescent="0.5">
      <c r="A248" s="2"/>
      <c r="B248" s="20" t="s">
        <v>745</v>
      </c>
      <c r="C248" s="23"/>
      <c r="D248" s="3"/>
      <c r="E248" s="28"/>
      <c r="F248" s="26">
        <f t="shared" ref="F248:AV248" si="282">SUM(F249:F252)</f>
        <v>52055.090000000004</v>
      </c>
      <c r="G248" s="26">
        <f t="shared" si="282"/>
        <v>0.2</v>
      </c>
      <c r="H248" s="26">
        <f t="shared" si="282"/>
        <v>3.02</v>
      </c>
      <c r="I248" s="26">
        <f t="shared" si="282"/>
        <v>47370.37</v>
      </c>
      <c r="J248" s="26">
        <f t="shared" si="282"/>
        <v>47370.37</v>
      </c>
      <c r="K248" s="26">
        <f t="shared" si="282"/>
        <v>0</v>
      </c>
      <c r="L248" s="26">
        <f t="shared" si="282"/>
        <v>0</v>
      </c>
      <c r="M248" s="26">
        <f t="shared" si="282"/>
        <v>0</v>
      </c>
      <c r="N248" s="26">
        <f t="shared" si="282"/>
        <v>0.2</v>
      </c>
      <c r="O248" s="26">
        <f t="shared" si="282"/>
        <v>3.02</v>
      </c>
      <c r="P248" s="26">
        <f t="shared" si="282"/>
        <v>4140.74</v>
      </c>
      <c r="Q248" s="26">
        <f t="shared" si="282"/>
        <v>4140.74</v>
      </c>
      <c r="R248" s="26">
        <f t="shared" si="282"/>
        <v>0</v>
      </c>
      <c r="S248" s="26">
        <f t="shared" si="282"/>
        <v>0</v>
      </c>
      <c r="T248" s="26">
        <f t="shared" si="282"/>
        <v>0</v>
      </c>
      <c r="U248" s="26">
        <f t="shared" si="282"/>
        <v>0</v>
      </c>
      <c r="V248" s="26">
        <f t="shared" si="282"/>
        <v>0</v>
      </c>
      <c r="W248" s="26">
        <f t="shared" si="282"/>
        <v>43229.630000000005</v>
      </c>
      <c r="X248" s="26">
        <f t="shared" si="282"/>
        <v>43229.630000000005</v>
      </c>
      <c r="Y248" s="26">
        <f t="shared" si="282"/>
        <v>0</v>
      </c>
      <c r="Z248" s="26">
        <f t="shared" si="282"/>
        <v>0</v>
      </c>
      <c r="AA248" s="26">
        <f t="shared" si="282"/>
        <v>0</v>
      </c>
      <c r="AB248" s="26">
        <f t="shared" si="282"/>
        <v>0</v>
      </c>
      <c r="AC248" s="26">
        <f t="shared" si="282"/>
        <v>0</v>
      </c>
      <c r="AD248" s="26">
        <f t="shared" si="282"/>
        <v>0</v>
      </c>
      <c r="AE248" s="26">
        <f t="shared" si="282"/>
        <v>0</v>
      </c>
      <c r="AF248" s="26">
        <f t="shared" si="282"/>
        <v>0</v>
      </c>
      <c r="AG248" s="26">
        <f t="shared" si="282"/>
        <v>0</v>
      </c>
      <c r="AH248" s="26">
        <f t="shared" si="282"/>
        <v>0</v>
      </c>
      <c r="AI248" s="26">
        <f t="shared" si="282"/>
        <v>0</v>
      </c>
      <c r="AJ248" s="26">
        <f t="shared" si="282"/>
        <v>0</v>
      </c>
      <c r="AK248" s="26">
        <f t="shared" si="282"/>
        <v>0</v>
      </c>
      <c r="AL248" s="26">
        <f t="shared" si="282"/>
        <v>0</v>
      </c>
      <c r="AM248" s="26">
        <f t="shared" si="282"/>
        <v>0</v>
      </c>
      <c r="AN248" s="26">
        <f t="shared" si="282"/>
        <v>0</v>
      </c>
      <c r="AO248" s="26">
        <f t="shared" si="282"/>
        <v>0</v>
      </c>
      <c r="AP248" s="26">
        <f t="shared" si="282"/>
        <v>0</v>
      </c>
      <c r="AQ248" s="26">
        <f t="shared" si="282"/>
        <v>0</v>
      </c>
      <c r="AR248" s="26">
        <f t="shared" si="282"/>
        <v>0</v>
      </c>
      <c r="AS248" s="26">
        <f t="shared" si="282"/>
        <v>0</v>
      </c>
      <c r="AT248" s="26">
        <f t="shared" si="282"/>
        <v>0</v>
      </c>
      <c r="AU248" s="26">
        <f t="shared" si="282"/>
        <v>0</v>
      </c>
      <c r="AV248" s="26">
        <f t="shared" si="282"/>
        <v>0</v>
      </c>
    </row>
    <row r="249" spans="1:56" s="39" customFormat="1" ht="66.75" x14ac:dyDescent="0.5">
      <c r="A249" s="2">
        <f t="shared" ref="A249:A252" si="283">IF(A248&gt;0,A248+1,A247+1)</f>
        <v>205</v>
      </c>
      <c r="B249" s="59" t="s">
        <v>746</v>
      </c>
      <c r="C249" s="51" t="s">
        <v>747</v>
      </c>
      <c r="D249" s="3">
        <v>2018</v>
      </c>
      <c r="E249" s="3">
        <v>2021</v>
      </c>
      <c r="F249" s="55">
        <v>23892.75</v>
      </c>
      <c r="G249" s="4">
        <f t="shared" ref="G249:G252" si="284">N249+U249+AB249+AI249+AP249</f>
        <v>0</v>
      </c>
      <c r="H249" s="4">
        <f t="shared" ref="H249:H252" si="285">O249+V249+AC249+AJ249+AQ249</f>
        <v>0</v>
      </c>
      <c r="I249" s="4">
        <f t="shared" ref="I249:I252" si="286">P249+W249+AD249+AK249+AR249</f>
        <v>20000</v>
      </c>
      <c r="J249" s="4">
        <f t="shared" ref="J249:J252" si="287">Q249+X249+AE249+AL249+AS249</f>
        <v>20000</v>
      </c>
      <c r="K249" s="4">
        <f t="shared" ref="K249:K252" si="288">R249+Y249+AF249+AM249+AT249</f>
        <v>0</v>
      </c>
      <c r="L249" s="4">
        <f t="shared" ref="L249:L252" si="289">S249+Z249+AG249+AN249+AU249</f>
        <v>0</v>
      </c>
      <c r="M249" s="4">
        <f t="shared" ref="M249:M252" si="290">T249+AA249+AH249+AO249+AV249</f>
        <v>0</v>
      </c>
      <c r="N249" s="4">
        <v>0</v>
      </c>
      <c r="O249" s="4">
        <v>0</v>
      </c>
      <c r="P249" s="4">
        <f>Q249+R249+S249</f>
        <v>2000</v>
      </c>
      <c r="Q249" s="4">
        <v>2000</v>
      </c>
      <c r="R249" s="4"/>
      <c r="S249" s="4"/>
      <c r="T249" s="4"/>
      <c r="U249" s="4">
        <v>0</v>
      </c>
      <c r="V249" s="4">
        <v>0</v>
      </c>
      <c r="W249" s="4">
        <f t="shared" si="229"/>
        <v>18000</v>
      </c>
      <c r="X249" s="4">
        <v>18000</v>
      </c>
      <c r="Y249" s="4"/>
      <c r="Z249" s="4"/>
      <c r="AA249" s="4"/>
      <c r="AB249" s="4">
        <v>0</v>
      </c>
      <c r="AC249" s="4">
        <v>0</v>
      </c>
      <c r="AD249" s="4">
        <f t="shared" si="230"/>
        <v>0</v>
      </c>
      <c r="AE249" s="4">
        <v>0</v>
      </c>
      <c r="AF249" s="4"/>
      <c r="AG249" s="4"/>
      <c r="AH249" s="4"/>
      <c r="AI249" s="4">
        <v>0</v>
      </c>
      <c r="AJ249" s="4">
        <v>0</v>
      </c>
      <c r="AK249" s="4">
        <f t="shared" si="231"/>
        <v>0</v>
      </c>
      <c r="AL249" s="4">
        <f>VLOOKUP(C249,'[1]ИП-2020-2025 рабоч '!$I$15:$BG$1560,51,0)</f>
        <v>0</v>
      </c>
      <c r="AM249" s="4"/>
      <c r="AN249" s="4"/>
      <c r="AO249" s="4"/>
      <c r="AP249" s="4">
        <v>0</v>
      </c>
      <c r="AQ249" s="4">
        <v>0</v>
      </c>
      <c r="AR249" s="4">
        <f t="shared" si="232"/>
        <v>0</v>
      </c>
      <c r="AS249" s="4">
        <f>VLOOKUP(C249,'[1]ИП-2020-2025 рабоч '!$I$15:$BO$1404,59,0)</f>
        <v>0</v>
      </c>
      <c r="AT249" s="4"/>
      <c r="AU249" s="54"/>
      <c r="AV249" s="54"/>
      <c r="AW249" s="38"/>
      <c r="AX249" s="38"/>
      <c r="AY249" s="38"/>
      <c r="AZ249" s="38"/>
      <c r="BA249" s="38"/>
      <c r="BB249" s="38"/>
      <c r="BC249" s="38"/>
      <c r="BD249" s="38"/>
    </row>
    <row r="250" spans="1:56" s="39" customFormat="1" ht="66.75" x14ac:dyDescent="0.5">
      <c r="A250" s="2">
        <f t="shared" si="283"/>
        <v>206</v>
      </c>
      <c r="B250" s="59" t="s">
        <v>748</v>
      </c>
      <c r="C250" s="51" t="s">
        <v>749</v>
      </c>
      <c r="D250" s="3">
        <v>2020</v>
      </c>
      <c r="E250" s="3">
        <v>2021</v>
      </c>
      <c r="F250" s="55">
        <v>6049.63</v>
      </c>
      <c r="G250" s="4">
        <f t="shared" si="284"/>
        <v>0</v>
      </c>
      <c r="H250" s="4">
        <f t="shared" si="285"/>
        <v>0.5</v>
      </c>
      <c r="I250" s="4">
        <f t="shared" si="286"/>
        <v>5560.88</v>
      </c>
      <c r="J250" s="4">
        <f t="shared" si="287"/>
        <v>5560.88</v>
      </c>
      <c r="K250" s="4">
        <f t="shared" si="288"/>
        <v>0</v>
      </c>
      <c r="L250" s="4">
        <f t="shared" si="289"/>
        <v>0</v>
      </c>
      <c r="M250" s="4">
        <f t="shared" si="290"/>
        <v>0</v>
      </c>
      <c r="N250" s="4">
        <v>0</v>
      </c>
      <c r="O250" s="4">
        <v>0.5</v>
      </c>
      <c r="P250" s="4">
        <f>Q250+R250+S250</f>
        <v>331.25</v>
      </c>
      <c r="Q250" s="4">
        <v>331.25</v>
      </c>
      <c r="R250" s="4"/>
      <c r="S250" s="4"/>
      <c r="T250" s="4"/>
      <c r="U250" s="4">
        <v>0</v>
      </c>
      <c r="V250" s="4">
        <v>0</v>
      </c>
      <c r="W250" s="4">
        <f t="shared" si="229"/>
        <v>5229.63</v>
      </c>
      <c r="X250" s="4">
        <v>5229.63</v>
      </c>
      <c r="Y250" s="4"/>
      <c r="Z250" s="4"/>
      <c r="AA250" s="4"/>
      <c r="AB250" s="4">
        <v>0</v>
      </c>
      <c r="AC250" s="4">
        <v>0</v>
      </c>
      <c r="AD250" s="4">
        <f t="shared" si="230"/>
        <v>0</v>
      </c>
      <c r="AE250" s="4">
        <v>0</v>
      </c>
      <c r="AF250" s="4"/>
      <c r="AG250" s="4"/>
      <c r="AH250" s="4"/>
      <c r="AI250" s="4">
        <v>0</v>
      </c>
      <c r="AJ250" s="4">
        <v>0</v>
      </c>
      <c r="AK250" s="4">
        <f t="shared" si="231"/>
        <v>0</v>
      </c>
      <c r="AL250" s="4">
        <f>VLOOKUP(C250,'[1]ИП-2020-2025 рабоч '!$I$15:$BG$1560,51,0)</f>
        <v>0</v>
      </c>
      <c r="AM250" s="4"/>
      <c r="AN250" s="4"/>
      <c r="AO250" s="4"/>
      <c r="AP250" s="4">
        <v>0</v>
      </c>
      <c r="AQ250" s="4">
        <v>0</v>
      </c>
      <c r="AR250" s="4">
        <f t="shared" si="232"/>
        <v>0</v>
      </c>
      <c r="AS250" s="4">
        <f>VLOOKUP(C250,'[1]ИП-2020-2025 рабоч '!$I$15:$BO$1404,59,0)</f>
        <v>0</v>
      </c>
      <c r="AT250" s="4"/>
      <c r="AU250" s="54"/>
      <c r="AV250" s="54"/>
      <c r="AW250" s="38"/>
      <c r="AX250" s="38"/>
      <c r="AY250" s="38"/>
      <c r="AZ250" s="38"/>
      <c r="BA250" s="38"/>
      <c r="BB250" s="38"/>
      <c r="BC250" s="38"/>
      <c r="BD250" s="38"/>
    </row>
    <row r="251" spans="1:56" s="39" customFormat="1" ht="99.75" x14ac:dyDescent="0.5">
      <c r="A251" s="2">
        <f t="shared" si="283"/>
        <v>207</v>
      </c>
      <c r="B251" s="59" t="s">
        <v>2931</v>
      </c>
      <c r="C251" s="51" t="s">
        <v>751</v>
      </c>
      <c r="D251" s="3">
        <v>2021</v>
      </c>
      <c r="E251" s="3">
        <v>2021</v>
      </c>
      <c r="F251" s="55">
        <v>20596.61</v>
      </c>
      <c r="G251" s="4">
        <f t="shared" si="284"/>
        <v>0.2</v>
      </c>
      <c r="H251" s="4">
        <f t="shared" si="285"/>
        <v>1.26</v>
      </c>
      <c r="I251" s="4">
        <f t="shared" si="286"/>
        <v>20596.61</v>
      </c>
      <c r="J251" s="4">
        <f t="shared" si="287"/>
        <v>20596.61</v>
      </c>
      <c r="K251" s="4">
        <f t="shared" si="288"/>
        <v>0</v>
      </c>
      <c r="L251" s="4">
        <f t="shared" si="289"/>
        <v>0</v>
      </c>
      <c r="M251" s="4">
        <f t="shared" si="290"/>
        <v>0</v>
      </c>
      <c r="N251" s="4">
        <v>0.2</v>
      </c>
      <c r="O251" s="4">
        <v>1.26</v>
      </c>
      <c r="P251" s="4">
        <f>Q251+R251+S251</f>
        <v>596.61</v>
      </c>
      <c r="Q251" s="4">
        <v>596.61</v>
      </c>
      <c r="R251" s="4"/>
      <c r="S251" s="4"/>
      <c r="T251" s="4"/>
      <c r="U251" s="4">
        <v>0</v>
      </c>
      <c r="V251" s="4">
        <v>0</v>
      </c>
      <c r="W251" s="4">
        <f t="shared" si="229"/>
        <v>20000</v>
      </c>
      <c r="X251" s="4">
        <v>20000</v>
      </c>
      <c r="Y251" s="4"/>
      <c r="Z251" s="4"/>
      <c r="AA251" s="4"/>
      <c r="AB251" s="4">
        <v>0</v>
      </c>
      <c r="AC251" s="4">
        <v>0</v>
      </c>
      <c r="AD251" s="4">
        <f t="shared" si="230"/>
        <v>0</v>
      </c>
      <c r="AE251" s="4">
        <v>0</v>
      </c>
      <c r="AF251" s="4"/>
      <c r="AG251" s="4"/>
      <c r="AH251" s="4"/>
      <c r="AI251" s="4">
        <v>0</v>
      </c>
      <c r="AJ251" s="4">
        <v>0</v>
      </c>
      <c r="AK251" s="4">
        <f t="shared" si="231"/>
        <v>0</v>
      </c>
      <c r="AL251" s="4">
        <f>VLOOKUP(C251,'[1]ИП-2020-2025 рабоч '!$I$15:$BG$1560,51,0)</f>
        <v>0</v>
      </c>
      <c r="AM251" s="4"/>
      <c r="AN251" s="4"/>
      <c r="AO251" s="4"/>
      <c r="AP251" s="4">
        <v>0</v>
      </c>
      <c r="AQ251" s="4">
        <v>0</v>
      </c>
      <c r="AR251" s="4">
        <f t="shared" si="232"/>
        <v>0</v>
      </c>
      <c r="AS251" s="4">
        <f>VLOOKUP(C251,'[1]ИП-2020-2025 рабоч '!$I$15:$BO$1404,59,0)</f>
        <v>0</v>
      </c>
      <c r="AT251" s="4"/>
      <c r="AU251" s="54"/>
      <c r="AV251" s="54"/>
      <c r="AW251" s="38"/>
      <c r="AX251" s="38"/>
      <c r="AY251" s="38"/>
      <c r="AZ251" s="38"/>
      <c r="BA251" s="38"/>
      <c r="BB251" s="38"/>
      <c r="BC251" s="38"/>
      <c r="BD251" s="38"/>
    </row>
    <row r="252" spans="1:56" s="39" customFormat="1" ht="66.75" x14ac:dyDescent="0.5">
      <c r="A252" s="2">
        <f t="shared" si="283"/>
        <v>208</v>
      </c>
      <c r="B252" s="59" t="s">
        <v>752</v>
      </c>
      <c r="C252" s="51" t="s">
        <v>753</v>
      </c>
      <c r="D252" s="3">
        <v>2020</v>
      </c>
      <c r="E252" s="3">
        <v>2021</v>
      </c>
      <c r="F252" s="55">
        <v>1516.1</v>
      </c>
      <c r="G252" s="4">
        <f t="shared" si="284"/>
        <v>0</v>
      </c>
      <c r="H252" s="4">
        <f t="shared" si="285"/>
        <v>1.26</v>
      </c>
      <c r="I252" s="4">
        <f t="shared" si="286"/>
        <v>1212.8800000000001</v>
      </c>
      <c r="J252" s="4">
        <f t="shared" si="287"/>
        <v>1212.8800000000001</v>
      </c>
      <c r="K252" s="4">
        <f t="shared" si="288"/>
        <v>0</v>
      </c>
      <c r="L252" s="4">
        <f t="shared" si="289"/>
        <v>0</v>
      </c>
      <c r="M252" s="4">
        <f t="shared" si="290"/>
        <v>0</v>
      </c>
      <c r="N252" s="4">
        <v>0</v>
      </c>
      <c r="O252" s="4">
        <v>1.26</v>
      </c>
      <c r="P252" s="4">
        <f>Q252+R252+S252</f>
        <v>1212.8800000000001</v>
      </c>
      <c r="Q252" s="4">
        <v>1212.8800000000001</v>
      </c>
      <c r="R252" s="4"/>
      <c r="S252" s="4"/>
      <c r="T252" s="4"/>
      <c r="U252" s="4">
        <v>0</v>
      </c>
      <c r="V252" s="4">
        <v>0</v>
      </c>
      <c r="W252" s="4">
        <f t="shared" ref="W252:W310" si="291">X252+Y252+Z252</f>
        <v>0</v>
      </c>
      <c r="X252" s="4">
        <v>0</v>
      </c>
      <c r="Y252" s="4"/>
      <c r="Z252" s="4"/>
      <c r="AA252" s="4"/>
      <c r="AB252" s="4">
        <v>0</v>
      </c>
      <c r="AC252" s="4">
        <v>0</v>
      </c>
      <c r="AD252" s="4">
        <f t="shared" ref="AD252:AD310" si="292">AE252+AF252+AG252</f>
        <v>0</v>
      </c>
      <c r="AE252" s="4">
        <v>0</v>
      </c>
      <c r="AF252" s="4"/>
      <c r="AG252" s="4"/>
      <c r="AH252" s="4"/>
      <c r="AI252" s="4">
        <v>0</v>
      </c>
      <c r="AJ252" s="4">
        <v>0</v>
      </c>
      <c r="AK252" s="4">
        <f t="shared" ref="AK252:AK310" si="293">AL252+AM252+AN252</f>
        <v>0</v>
      </c>
      <c r="AL252" s="4">
        <f>VLOOKUP(C252,'[1]ИП-2020-2025 рабоч '!$I$15:$BG$1560,51,0)</f>
        <v>0</v>
      </c>
      <c r="AM252" s="4"/>
      <c r="AN252" s="4"/>
      <c r="AO252" s="4"/>
      <c r="AP252" s="4">
        <v>0</v>
      </c>
      <c r="AQ252" s="4">
        <v>0</v>
      </c>
      <c r="AR252" s="4">
        <f t="shared" ref="AR252:AR310" si="294">AS252+AT252+AU252</f>
        <v>0</v>
      </c>
      <c r="AS252" s="4">
        <f>VLOOKUP(C252,'[1]ИП-2020-2025 рабоч '!$I$15:$BO$1404,59,0)</f>
        <v>0</v>
      </c>
      <c r="AT252" s="4"/>
      <c r="AU252" s="54"/>
      <c r="AV252" s="54"/>
      <c r="AW252" s="38"/>
      <c r="AX252" s="38"/>
      <c r="AY252" s="38"/>
      <c r="AZ252" s="38"/>
      <c r="BA252" s="38"/>
      <c r="BB252" s="38"/>
      <c r="BC252" s="38"/>
      <c r="BD252" s="38"/>
    </row>
    <row r="253" spans="1:56" s="39" customFormat="1" ht="56.25" customHeight="1" x14ac:dyDescent="0.5">
      <c r="A253" s="2"/>
      <c r="B253" s="20" t="s">
        <v>754</v>
      </c>
      <c r="C253" s="23"/>
      <c r="D253" s="3"/>
      <c r="E253" s="28"/>
      <c r="F253" s="26">
        <f>SUM(F254:F258)</f>
        <v>162229.83000000002</v>
      </c>
      <c r="G253" s="26">
        <f t="shared" ref="G253:AV253" si="295">SUM(G254:G258)</f>
        <v>7.25</v>
      </c>
      <c r="H253" s="26">
        <f t="shared" si="295"/>
        <v>1.26</v>
      </c>
      <c r="I253" s="26">
        <f t="shared" si="295"/>
        <v>121803.33500000002</v>
      </c>
      <c r="J253" s="26">
        <f t="shared" si="295"/>
        <v>121803.33500000002</v>
      </c>
      <c r="K253" s="26">
        <f t="shared" si="295"/>
        <v>0</v>
      </c>
      <c r="L253" s="26">
        <f t="shared" si="295"/>
        <v>0</v>
      </c>
      <c r="M253" s="26">
        <f t="shared" si="295"/>
        <v>0</v>
      </c>
      <c r="N253" s="26">
        <f t="shared" si="295"/>
        <v>0</v>
      </c>
      <c r="O253" s="26">
        <f t="shared" si="295"/>
        <v>1.26</v>
      </c>
      <c r="P253" s="26">
        <f t="shared" si="295"/>
        <v>3700.86</v>
      </c>
      <c r="Q253" s="26">
        <f t="shared" si="295"/>
        <v>3700.86</v>
      </c>
      <c r="R253" s="26">
        <f t="shared" si="295"/>
        <v>0</v>
      </c>
      <c r="S253" s="26">
        <f t="shared" si="295"/>
        <v>0</v>
      </c>
      <c r="T253" s="26">
        <f t="shared" si="295"/>
        <v>0</v>
      </c>
      <c r="U253" s="26">
        <f t="shared" si="295"/>
        <v>0</v>
      </c>
      <c r="V253" s="26">
        <f t="shared" si="295"/>
        <v>0</v>
      </c>
      <c r="W253" s="26">
        <f t="shared" si="295"/>
        <v>77546.820000000007</v>
      </c>
      <c r="X253" s="26">
        <f t="shared" si="295"/>
        <v>77546.820000000007</v>
      </c>
      <c r="Y253" s="26">
        <f t="shared" si="295"/>
        <v>0</v>
      </c>
      <c r="Z253" s="26">
        <f t="shared" si="295"/>
        <v>0</v>
      </c>
      <c r="AA253" s="26">
        <f t="shared" si="295"/>
        <v>0</v>
      </c>
      <c r="AB253" s="26">
        <f t="shared" si="295"/>
        <v>0</v>
      </c>
      <c r="AC253" s="26">
        <f t="shared" si="295"/>
        <v>0</v>
      </c>
      <c r="AD253" s="26">
        <f t="shared" si="295"/>
        <v>0</v>
      </c>
      <c r="AE253" s="26">
        <f t="shared" si="295"/>
        <v>0</v>
      </c>
      <c r="AF253" s="26">
        <f t="shared" si="295"/>
        <v>0</v>
      </c>
      <c r="AG253" s="26">
        <f t="shared" si="295"/>
        <v>0</v>
      </c>
      <c r="AH253" s="26">
        <f t="shared" si="295"/>
        <v>0</v>
      </c>
      <c r="AI253" s="26">
        <f t="shared" si="295"/>
        <v>7.25</v>
      </c>
      <c r="AJ253" s="26">
        <f t="shared" si="295"/>
        <v>0</v>
      </c>
      <c r="AK253" s="26">
        <f t="shared" si="295"/>
        <v>19715.460000000003</v>
      </c>
      <c r="AL253" s="26">
        <f t="shared" si="295"/>
        <v>19715.460000000003</v>
      </c>
      <c r="AM253" s="26">
        <f t="shared" si="295"/>
        <v>0</v>
      </c>
      <c r="AN253" s="26">
        <f t="shared" si="295"/>
        <v>0</v>
      </c>
      <c r="AO253" s="26">
        <f t="shared" si="295"/>
        <v>0</v>
      </c>
      <c r="AP253" s="26">
        <f t="shared" si="295"/>
        <v>0</v>
      </c>
      <c r="AQ253" s="26">
        <f t="shared" si="295"/>
        <v>0</v>
      </c>
      <c r="AR253" s="26">
        <f t="shared" si="295"/>
        <v>20840.195</v>
      </c>
      <c r="AS253" s="26">
        <f t="shared" si="295"/>
        <v>20840.195</v>
      </c>
      <c r="AT253" s="26">
        <f t="shared" si="295"/>
        <v>0</v>
      </c>
      <c r="AU253" s="26">
        <f t="shared" si="295"/>
        <v>0</v>
      </c>
      <c r="AV253" s="26">
        <f t="shared" si="295"/>
        <v>0</v>
      </c>
    </row>
    <row r="254" spans="1:56" s="39" customFormat="1" ht="66.75" x14ac:dyDescent="0.5">
      <c r="A254" s="2">
        <f t="shared" ref="A254:A258" si="296">IF(A253&gt;0,A253+1,A252+1)</f>
        <v>209</v>
      </c>
      <c r="B254" s="59" t="s">
        <v>755</v>
      </c>
      <c r="C254" s="51" t="s">
        <v>756</v>
      </c>
      <c r="D254" s="3">
        <v>2018</v>
      </c>
      <c r="E254" s="3">
        <v>2021</v>
      </c>
      <c r="F254" s="55">
        <v>59637.94</v>
      </c>
      <c r="G254" s="4">
        <f t="shared" ref="G254:G258" si="297">N254+U254+AB254+AI254+AP254</f>
        <v>0</v>
      </c>
      <c r="H254" s="4">
        <f t="shared" ref="H254:H258" si="298">O254+V254+AC254+AJ254+AQ254</f>
        <v>0</v>
      </c>
      <c r="I254" s="4">
        <f t="shared" ref="I254:I258" si="299">P254+W254+AD254+AK254+AR254</f>
        <v>40354.86</v>
      </c>
      <c r="J254" s="4">
        <f t="shared" ref="J254:J258" si="300">Q254+X254+AE254+AL254+AS254</f>
        <v>40354.86</v>
      </c>
      <c r="K254" s="4">
        <f t="shared" ref="K254:K258" si="301">R254+Y254+AF254+AM254+AT254</f>
        <v>0</v>
      </c>
      <c r="L254" s="4">
        <f t="shared" ref="L254:L258" si="302">S254+Z254+AG254+AN254+AU254</f>
        <v>0</v>
      </c>
      <c r="M254" s="4">
        <f t="shared" ref="M254:M258" si="303">T254+AA254+AH254+AO254+AV254</f>
        <v>0</v>
      </c>
      <c r="N254" s="4">
        <v>0</v>
      </c>
      <c r="O254" s="4">
        <v>0</v>
      </c>
      <c r="P254" s="4">
        <f>Q254+R254+S254</f>
        <v>2354.86</v>
      </c>
      <c r="Q254" s="4">
        <v>2354.86</v>
      </c>
      <c r="R254" s="4"/>
      <c r="S254" s="4"/>
      <c r="T254" s="4"/>
      <c r="U254" s="4">
        <v>0</v>
      </c>
      <c r="V254" s="4">
        <v>0</v>
      </c>
      <c r="W254" s="4">
        <f t="shared" si="291"/>
        <v>38000</v>
      </c>
      <c r="X254" s="4">
        <v>38000</v>
      </c>
      <c r="Y254" s="4"/>
      <c r="Z254" s="4"/>
      <c r="AA254" s="4"/>
      <c r="AB254" s="4">
        <v>0</v>
      </c>
      <c r="AC254" s="4">
        <v>0</v>
      </c>
      <c r="AD254" s="4">
        <f t="shared" si="292"/>
        <v>0</v>
      </c>
      <c r="AE254" s="4">
        <v>0</v>
      </c>
      <c r="AF254" s="4"/>
      <c r="AG254" s="4"/>
      <c r="AH254" s="4"/>
      <c r="AI254" s="4">
        <v>0</v>
      </c>
      <c r="AJ254" s="4">
        <v>0</v>
      </c>
      <c r="AK254" s="4">
        <f t="shared" si="293"/>
        <v>0</v>
      </c>
      <c r="AL254" s="4">
        <f>VLOOKUP(C254,'[1]ИП-2020-2025 рабоч '!$I$15:$BG$1560,51,0)</f>
        <v>0</v>
      </c>
      <c r="AM254" s="4"/>
      <c r="AN254" s="4"/>
      <c r="AO254" s="4"/>
      <c r="AP254" s="4">
        <v>0</v>
      </c>
      <c r="AQ254" s="4">
        <v>0</v>
      </c>
      <c r="AR254" s="4">
        <f t="shared" si="294"/>
        <v>0</v>
      </c>
      <c r="AS254" s="4">
        <f>VLOOKUP(C254,'[1]ИП-2020-2025 рабоч '!$I$15:$BO$1404,59,0)</f>
        <v>0</v>
      </c>
      <c r="AT254" s="4"/>
      <c r="AU254" s="54"/>
      <c r="AV254" s="54"/>
      <c r="AW254" s="38"/>
      <c r="AX254" s="38"/>
      <c r="AY254" s="38"/>
      <c r="AZ254" s="38"/>
      <c r="BA254" s="38"/>
      <c r="BB254" s="38"/>
      <c r="BC254" s="38"/>
      <c r="BD254" s="38"/>
    </row>
    <row r="255" spans="1:56" s="39" customFormat="1" ht="99.75" x14ac:dyDescent="0.5">
      <c r="A255" s="2">
        <f t="shared" si="296"/>
        <v>210</v>
      </c>
      <c r="B255" s="59" t="s">
        <v>2932</v>
      </c>
      <c r="C255" s="51" t="s">
        <v>757</v>
      </c>
      <c r="D255" s="3">
        <v>2021</v>
      </c>
      <c r="E255" s="3">
        <v>2021</v>
      </c>
      <c r="F255" s="55">
        <v>39679.94</v>
      </c>
      <c r="G255" s="4">
        <f t="shared" si="297"/>
        <v>0</v>
      </c>
      <c r="H255" s="4">
        <f t="shared" si="298"/>
        <v>0</v>
      </c>
      <c r="I255" s="4">
        <f t="shared" si="299"/>
        <v>39679.94</v>
      </c>
      <c r="J255" s="4">
        <f t="shared" si="300"/>
        <v>39679.94</v>
      </c>
      <c r="K255" s="4">
        <f t="shared" si="301"/>
        <v>0</v>
      </c>
      <c r="L255" s="4">
        <f t="shared" si="302"/>
        <v>0</v>
      </c>
      <c r="M255" s="4">
        <f t="shared" si="303"/>
        <v>0</v>
      </c>
      <c r="N255" s="4">
        <v>0</v>
      </c>
      <c r="O255" s="4">
        <v>0</v>
      </c>
      <c r="P255" s="4">
        <f>Q255+R255+S255</f>
        <v>133.12</v>
      </c>
      <c r="Q255" s="4">
        <v>133.12</v>
      </c>
      <c r="R255" s="4"/>
      <c r="S255" s="4"/>
      <c r="T255" s="4"/>
      <c r="U255" s="4">
        <v>0</v>
      </c>
      <c r="V255" s="4">
        <v>0</v>
      </c>
      <c r="W255" s="4">
        <f t="shared" si="291"/>
        <v>39546.82</v>
      </c>
      <c r="X255" s="4">
        <v>39546.82</v>
      </c>
      <c r="Y255" s="4"/>
      <c r="Z255" s="4"/>
      <c r="AA255" s="4"/>
      <c r="AB255" s="4">
        <v>0</v>
      </c>
      <c r="AC255" s="4">
        <v>0</v>
      </c>
      <c r="AD255" s="4">
        <f t="shared" si="292"/>
        <v>0</v>
      </c>
      <c r="AE255" s="4">
        <v>0</v>
      </c>
      <c r="AF255" s="4"/>
      <c r="AG255" s="4"/>
      <c r="AH255" s="4"/>
      <c r="AI255" s="4">
        <v>0</v>
      </c>
      <c r="AJ255" s="4">
        <v>0</v>
      </c>
      <c r="AK255" s="4">
        <f t="shared" si="293"/>
        <v>0</v>
      </c>
      <c r="AL255" s="4">
        <f>VLOOKUP(C255,'[1]ИП-2020-2025 рабоч '!$I$15:$BG$1560,51,0)</f>
        <v>0</v>
      </c>
      <c r="AM255" s="4"/>
      <c r="AN255" s="4"/>
      <c r="AO255" s="4"/>
      <c r="AP255" s="4">
        <v>0</v>
      </c>
      <c r="AQ255" s="4">
        <v>0</v>
      </c>
      <c r="AR255" s="4">
        <f t="shared" si="294"/>
        <v>0</v>
      </c>
      <c r="AS255" s="4">
        <f>VLOOKUP(C255,'[1]ИП-2020-2025 рабоч '!$I$15:$BO$1404,59,0)</f>
        <v>0</v>
      </c>
      <c r="AT255" s="4"/>
      <c r="AU255" s="54"/>
      <c r="AV255" s="54"/>
      <c r="AW255" s="38"/>
      <c r="AX255" s="38"/>
      <c r="AY255" s="38"/>
      <c r="AZ255" s="38"/>
      <c r="BA255" s="38"/>
      <c r="BB255" s="38"/>
      <c r="BC255" s="38"/>
      <c r="BD255" s="38"/>
    </row>
    <row r="256" spans="1:56" s="39" customFormat="1" ht="99.75" x14ac:dyDescent="0.5">
      <c r="A256" s="2">
        <f t="shared" si="296"/>
        <v>211</v>
      </c>
      <c r="B256" s="59" t="s">
        <v>2933</v>
      </c>
      <c r="C256" s="51" t="s">
        <v>758</v>
      </c>
      <c r="D256" s="3">
        <v>2022</v>
      </c>
      <c r="E256" s="3">
        <v>2024</v>
      </c>
      <c r="F256" s="55">
        <v>17680.55</v>
      </c>
      <c r="G256" s="4">
        <f t="shared" si="297"/>
        <v>7.25</v>
      </c>
      <c r="H256" s="4">
        <f t="shared" si="298"/>
        <v>0</v>
      </c>
      <c r="I256" s="4">
        <f t="shared" si="299"/>
        <v>17680.55</v>
      </c>
      <c r="J256" s="4">
        <f t="shared" si="300"/>
        <v>17680.55</v>
      </c>
      <c r="K256" s="4">
        <f t="shared" si="301"/>
        <v>0</v>
      </c>
      <c r="L256" s="4">
        <f t="shared" si="302"/>
        <v>0</v>
      </c>
      <c r="M256" s="4">
        <f t="shared" si="303"/>
        <v>0</v>
      </c>
      <c r="N256" s="4">
        <v>0</v>
      </c>
      <c r="O256" s="4">
        <v>0</v>
      </c>
      <c r="P256" s="4">
        <f>Q256+R256+S256</f>
        <v>0</v>
      </c>
      <c r="Q256" s="4">
        <v>0</v>
      </c>
      <c r="R256" s="4"/>
      <c r="S256" s="4"/>
      <c r="T256" s="4"/>
      <c r="U256" s="4">
        <v>0</v>
      </c>
      <c r="V256" s="4">
        <v>0</v>
      </c>
      <c r="W256" s="4">
        <f t="shared" si="291"/>
        <v>0</v>
      </c>
      <c r="X256" s="4">
        <v>0</v>
      </c>
      <c r="Y256" s="4"/>
      <c r="Z256" s="4"/>
      <c r="AA256" s="4"/>
      <c r="AB256" s="4">
        <v>0</v>
      </c>
      <c r="AC256" s="4">
        <v>0</v>
      </c>
      <c r="AD256" s="4">
        <f t="shared" si="292"/>
        <v>0</v>
      </c>
      <c r="AE256" s="4">
        <v>0</v>
      </c>
      <c r="AF256" s="4"/>
      <c r="AG256" s="4"/>
      <c r="AH256" s="4"/>
      <c r="AI256" s="4">
        <v>7.25</v>
      </c>
      <c r="AJ256" s="4">
        <v>0</v>
      </c>
      <c r="AK256" s="4">
        <f t="shared" si="293"/>
        <v>17680.55</v>
      </c>
      <c r="AL256" s="4">
        <f>VLOOKUP(C256,'[1]ИП-2020-2025 рабоч '!$I$15:$BG$1560,51,0)</f>
        <v>17680.55</v>
      </c>
      <c r="AM256" s="4"/>
      <c r="AN256" s="4"/>
      <c r="AO256" s="4"/>
      <c r="AP256" s="4">
        <v>0</v>
      </c>
      <c r="AQ256" s="4">
        <v>0</v>
      </c>
      <c r="AR256" s="4">
        <f t="shared" si="294"/>
        <v>0</v>
      </c>
      <c r="AS256" s="4">
        <f>VLOOKUP(C256,'[1]ИП-2020-2025 рабоч '!$I$15:$BO$1404,59,0)</f>
        <v>0</v>
      </c>
      <c r="AT256" s="4"/>
      <c r="AU256" s="54"/>
      <c r="AV256" s="54"/>
      <c r="AW256" s="38"/>
      <c r="AX256" s="38"/>
      <c r="AY256" s="38"/>
      <c r="AZ256" s="38"/>
      <c r="BA256" s="38"/>
      <c r="BB256" s="38"/>
      <c r="BC256" s="38"/>
      <c r="BD256" s="38"/>
    </row>
    <row r="257" spans="1:56" s="39" customFormat="1" ht="99.75" x14ac:dyDescent="0.5">
      <c r="A257" s="2">
        <f t="shared" si="296"/>
        <v>212</v>
      </c>
      <c r="B257" s="59" t="s">
        <v>2934</v>
      </c>
      <c r="C257" s="51" t="s">
        <v>759</v>
      </c>
      <c r="D257" s="3">
        <v>2021</v>
      </c>
      <c r="E257" s="3">
        <v>2026</v>
      </c>
      <c r="F257" s="55">
        <v>43715.3</v>
      </c>
      <c r="G257" s="4">
        <f t="shared" si="297"/>
        <v>0</v>
      </c>
      <c r="H257" s="4">
        <f t="shared" si="298"/>
        <v>0</v>
      </c>
      <c r="I257" s="4">
        <f t="shared" si="299"/>
        <v>22875.105000000003</v>
      </c>
      <c r="J257" s="4">
        <f t="shared" si="300"/>
        <v>22875.105000000003</v>
      </c>
      <c r="K257" s="4">
        <f t="shared" si="301"/>
        <v>0</v>
      </c>
      <c r="L257" s="4">
        <f t="shared" si="302"/>
        <v>0</v>
      </c>
      <c r="M257" s="4">
        <f t="shared" si="303"/>
        <v>0</v>
      </c>
      <c r="N257" s="4">
        <v>0</v>
      </c>
      <c r="O257" s="4">
        <v>0</v>
      </c>
      <c r="P257" s="4">
        <f>Q257+R257+S257</f>
        <v>0</v>
      </c>
      <c r="Q257" s="4">
        <v>0</v>
      </c>
      <c r="R257" s="4"/>
      <c r="S257" s="4"/>
      <c r="T257" s="4"/>
      <c r="U257" s="4">
        <v>0</v>
      </c>
      <c r="V257" s="4">
        <v>0</v>
      </c>
      <c r="W257" s="4">
        <f t="shared" si="291"/>
        <v>0</v>
      </c>
      <c r="X257" s="4">
        <v>0</v>
      </c>
      <c r="Y257" s="4"/>
      <c r="Z257" s="4"/>
      <c r="AA257" s="4"/>
      <c r="AB257" s="4">
        <v>0</v>
      </c>
      <c r="AC257" s="4">
        <v>0</v>
      </c>
      <c r="AD257" s="4">
        <f t="shared" si="292"/>
        <v>0</v>
      </c>
      <c r="AE257" s="4">
        <v>0</v>
      </c>
      <c r="AF257" s="4"/>
      <c r="AG257" s="4"/>
      <c r="AH257" s="4"/>
      <c r="AI257" s="4">
        <v>0</v>
      </c>
      <c r="AJ257" s="4">
        <v>0</v>
      </c>
      <c r="AK257" s="4">
        <f t="shared" si="293"/>
        <v>2034.9100000000035</v>
      </c>
      <c r="AL257" s="4">
        <f>VLOOKUP(C257,'[1]ИП-2020-2025 рабоч '!$I$15:$BG$1560,51,0)</f>
        <v>2034.9100000000035</v>
      </c>
      <c r="AM257" s="4"/>
      <c r="AN257" s="4"/>
      <c r="AO257" s="4"/>
      <c r="AP257" s="4">
        <v>0</v>
      </c>
      <c r="AQ257" s="4">
        <v>0</v>
      </c>
      <c r="AR257" s="4">
        <f t="shared" si="294"/>
        <v>20840.195</v>
      </c>
      <c r="AS257" s="4">
        <f>VLOOKUP(C257,'[1]ИП-2020-2025 рабоч '!$I$15:$BO$1404,59,0)</f>
        <v>20840.195</v>
      </c>
      <c r="AT257" s="4"/>
      <c r="AU257" s="54"/>
      <c r="AV257" s="54"/>
      <c r="AW257" s="38"/>
      <c r="AX257" s="38"/>
      <c r="AY257" s="38"/>
      <c r="AZ257" s="38"/>
      <c r="BA257" s="38"/>
      <c r="BB257" s="38"/>
      <c r="BC257" s="38"/>
      <c r="BD257" s="38"/>
    </row>
    <row r="258" spans="1:56" s="39" customFormat="1" ht="132.75" x14ac:dyDescent="0.5">
      <c r="A258" s="2">
        <f t="shared" si="296"/>
        <v>213</v>
      </c>
      <c r="B258" s="59" t="s">
        <v>760</v>
      </c>
      <c r="C258" s="51" t="s">
        <v>761</v>
      </c>
      <c r="D258" s="3">
        <v>2020</v>
      </c>
      <c r="E258" s="3">
        <v>2021</v>
      </c>
      <c r="F258" s="55">
        <v>1516.1</v>
      </c>
      <c r="G258" s="4">
        <f t="shared" si="297"/>
        <v>0</v>
      </c>
      <c r="H258" s="4">
        <f t="shared" si="298"/>
        <v>1.26</v>
      </c>
      <c r="I258" s="4">
        <f t="shared" si="299"/>
        <v>1212.8800000000001</v>
      </c>
      <c r="J258" s="4">
        <f t="shared" si="300"/>
        <v>1212.8800000000001</v>
      </c>
      <c r="K258" s="4">
        <f t="shared" si="301"/>
        <v>0</v>
      </c>
      <c r="L258" s="4">
        <f t="shared" si="302"/>
        <v>0</v>
      </c>
      <c r="M258" s="4">
        <f t="shared" si="303"/>
        <v>0</v>
      </c>
      <c r="N258" s="4">
        <v>0</v>
      </c>
      <c r="O258" s="4">
        <v>1.26</v>
      </c>
      <c r="P258" s="4">
        <f>Q258+R258+S258</f>
        <v>1212.8800000000001</v>
      </c>
      <c r="Q258" s="4">
        <v>1212.8800000000001</v>
      </c>
      <c r="R258" s="4"/>
      <c r="S258" s="4"/>
      <c r="T258" s="4"/>
      <c r="U258" s="4">
        <v>0</v>
      </c>
      <c r="V258" s="4">
        <v>0</v>
      </c>
      <c r="W258" s="4">
        <f t="shared" si="291"/>
        <v>0</v>
      </c>
      <c r="X258" s="4">
        <v>0</v>
      </c>
      <c r="Y258" s="4"/>
      <c r="Z258" s="4"/>
      <c r="AA258" s="4"/>
      <c r="AB258" s="4">
        <v>0</v>
      </c>
      <c r="AC258" s="4">
        <v>0</v>
      </c>
      <c r="AD258" s="4">
        <f t="shared" si="292"/>
        <v>0</v>
      </c>
      <c r="AE258" s="4">
        <v>0</v>
      </c>
      <c r="AF258" s="4"/>
      <c r="AG258" s="4"/>
      <c r="AH258" s="4"/>
      <c r="AI258" s="4">
        <v>0</v>
      </c>
      <c r="AJ258" s="4">
        <v>0</v>
      </c>
      <c r="AK258" s="4">
        <f t="shared" si="293"/>
        <v>0</v>
      </c>
      <c r="AL258" s="4">
        <f>VLOOKUP(C258,'[1]ИП-2020-2025 рабоч '!$I$15:$BG$1560,51,0)</f>
        <v>0</v>
      </c>
      <c r="AM258" s="4"/>
      <c r="AN258" s="4"/>
      <c r="AO258" s="4"/>
      <c r="AP258" s="4">
        <v>0</v>
      </c>
      <c r="AQ258" s="4">
        <v>0</v>
      </c>
      <c r="AR258" s="4">
        <f t="shared" si="294"/>
        <v>0</v>
      </c>
      <c r="AS258" s="4">
        <f>VLOOKUP(C258,'[1]ИП-2020-2025 рабоч '!$I$15:$BO$1404,59,0)</f>
        <v>0</v>
      </c>
      <c r="AT258" s="4"/>
      <c r="AU258" s="54"/>
      <c r="AV258" s="54"/>
      <c r="AW258" s="38"/>
      <c r="AX258" s="38"/>
      <c r="AY258" s="38"/>
      <c r="AZ258" s="38"/>
      <c r="BA258" s="38"/>
      <c r="BB258" s="38"/>
      <c r="BC258" s="38"/>
      <c r="BD258" s="38"/>
    </row>
    <row r="259" spans="1:56" s="39" customFormat="1" ht="45" customHeight="1" x14ac:dyDescent="0.5">
      <c r="A259" s="2"/>
      <c r="B259" s="20" t="s">
        <v>762</v>
      </c>
      <c r="C259" s="23"/>
      <c r="D259" s="3"/>
      <c r="E259" s="28"/>
      <c r="F259" s="26">
        <f t="shared" ref="F259:AV259" si="304">SUM(F260:F298)</f>
        <v>513532.24999999994</v>
      </c>
      <c r="G259" s="26">
        <f t="shared" si="304"/>
        <v>55.684969999999993</v>
      </c>
      <c r="H259" s="26">
        <f t="shared" si="304"/>
        <v>5.55</v>
      </c>
      <c r="I259" s="26">
        <f t="shared" si="304"/>
        <v>322828.48</v>
      </c>
      <c r="J259" s="26">
        <f t="shared" si="304"/>
        <v>322828.48</v>
      </c>
      <c r="K259" s="26">
        <f t="shared" si="304"/>
        <v>0</v>
      </c>
      <c r="L259" s="26">
        <f t="shared" si="304"/>
        <v>0</v>
      </c>
      <c r="M259" s="26">
        <f t="shared" si="304"/>
        <v>0</v>
      </c>
      <c r="N259" s="26">
        <f t="shared" si="304"/>
        <v>1.3900000000000001</v>
      </c>
      <c r="O259" s="26">
        <f t="shared" si="304"/>
        <v>3.7</v>
      </c>
      <c r="P259" s="26">
        <f t="shared" si="304"/>
        <v>68529.440000000002</v>
      </c>
      <c r="Q259" s="26">
        <f t="shared" si="304"/>
        <v>68529.440000000002</v>
      </c>
      <c r="R259" s="26">
        <f t="shared" si="304"/>
        <v>0</v>
      </c>
      <c r="S259" s="26">
        <f t="shared" si="304"/>
        <v>0</v>
      </c>
      <c r="T259" s="26">
        <f t="shared" si="304"/>
        <v>0</v>
      </c>
      <c r="U259" s="26">
        <f t="shared" si="304"/>
        <v>27.624969999999998</v>
      </c>
      <c r="V259" s="26">
        <f t="shared" si="304"/>
        <v>0.5</v>
      </c>
      <c r="W259" s="26">
        <f t="shared" si="304"/>
        <v>87913.503999999986</v>
      </c>
      <c r="X259" s="26">
        <f t="shared" si="304"/>
        <v>87913.503999999986</v>
      </c>
      <c r="Y259" s="26">
        <f t="shared" si="304"/>
        <v>0</v>
      </c>
      <c r="Z259" s="26">
        <f t="shared" si="304"/>
        <v>0</v>
      </c>
      <c r="AA259" s="26">
        <f t="shared" si="304"/>
        <v>0</v>
      </c>
      <c r="AB259" s="26">
        <f t="shared" si="304"/>
        <v>11.35</v>
      </c>
      <c r="AC259" s="26">
        <f t="shared" si="304"/>
        <v>0.65</v>
      </c>
      <c r="AD259" s="26">
        <f t="shared" si="304"/>
        <v>65229.665999999997</v>
      </c>
      <c r="AE259" s="26">
        <f t="shared" si="304"/>
        <v>65229.665999999997</v>
      </c>
      <c r="AF259" s="26">
        <f t="shared" si="304"/>
        <v>0</v>
      </c>
      <c r="AG259" s="26">
        <f t="shared" si="304"/>
        <v>0</v>
      </c>
      <c r="AH259" s="26">
        <f t="shared" si="304"/>
        <v>0</v>
      </c>
      <c r="AI259" s="26">
        <f t="shared" si="304"/>
        <v>9.8199999999999985</v>
      </c>
      <c r="AJ259" s="26">
        <f t="shared" si="304"/>
        <v>0.7</v>
      </c>
      <c r="AK259" s="26">
        <f t="shared" si="304"/>
        <v>52854.009999999995</v>
      </c>
      <c r="AL259" s="26">
        <f t="shared" si="304"/>
        <v>52854.009999999995</v>
      </c>
      <c r="AM259" s="26">
        <f t="shared" si="304"/>
        <v>0</v>
      </c>
      <c r="AN259" s="26">
        <f t="shared" si="304"/>
        <v>0</v>
      </c>
      <c r="AO259" s="26">
        <f t="shared" si="304"/>
        <v>0</v>
      </c>
      <c r="AP259" s="26">
        <f t="shared" si="304"/>
        <v>5.5</v>
      </c>
      <c r="AQ259" s="26">
        <f t="shared" si="304"/>
        <v>0</v>
      </c>
      <c r="AR259" s="26">
        <f t="shared" si="304"/>
        <v>48301.86</v>
      </c>
      <c r="AS259" s="26">
        <f t="shared" si="304"/>
        <v>48301.86</v>
      </c>
      <c r="AT259" s="26">
        <f t="shared" si="304"/>
        <v>0</v>
      </c>
      <c r="AU259" s="26">
        <f t="shared" si="304"/>
        <v>0</v>
      </c>
      <c r="AV259" s="26">
        <f t="shared" si="304"/>
        <v>0</v>
      </c>
    </row>
    <row r="260" spans="1:56" s="39" customFormat="1" ht="99.75" x14ac:dyDescent="0.5">
      <c r="A260" s="2">
        <f t="shared" ref="A260:A298" si="305">IF(A259&gt;0,A259+1,A258+1)</f>
        <v>214</v>
      </c>
      <c r="B260" s="59" t="s">
        <v>763</v>
      </c>
      <c r="C260" s="51" t="s">
        <v>764</v>
      </c>
      <c r="D260" s="3">
        <v>2017</v>
      </c>
      <c r="E260" s="3">
        <v>2022</v>
      </c>
      <c r="F260" s="55">
        <v>16710.48</v>
      </c>
      <c r="G260" s="4">
        <f t="shared" ref="G260:G298" si="306">N260+U260+AB260+AI260+AP260</f>
        <v>0</v>
      </c>
      <c r="H260" s="4">
        <f t="shared" ref="H260:H298" si="307">O260+V260+AC260+AJ260+AQ260</f>
        <v>0</v>
      </c>
      <c r="I260" s="4">
        <f t="shared" ref="I260:I298" si="308">P260+W260+AD260+AK260+AR260</f>
        <v>15428.1</v>
      </c>
      <c r="J260" s="4">
        <f t="shared" ref="J260:J298" si="309">Q260+X260+AE260+AL260+AS260</f>
        <v>15428.1</v>
      </c>
      <c r="K260" s="4">
        <f t="shared" ref="K260:K298" si="310">R260+Y260+AF260+AM260+AT260</f>
        <v>0</v>
      </c>
      <c r="L260" s="4">
        <f t="shared" ref="L260:L298" si="311">S260+Z260+AG260+AN260+AU260</f>
        <v>0</v>
      </c>
      <c r="M260" s="4">
        <f t="shared" ref="M260:M298" si="312">T260+AA260+AH260+AO260+AV260</f>
        <v>0</v>
      </c>
      <c r="N260" s="4">
        <v>0</v>
      </c>
      <c r="O260" s="4">
        <v>0</v>
      </c>
      <c r="P260" s="4">
        <f t="shared" ref="P260:P298" si="313">Q260+R260+S260</f>
        <v>0</v>
      </c>
      <c r="Q260" s="4">
        <v>0</v>
      </c>
      <c r="R260" s="4"/>
      <c r="S260" s="4"/>
      <c r="T260" s="4"/>
      <c r="U260" s="4">
        <v>0</v>
      </c>
      <c r="V260" s="4">
        <v>0</v>
      </c>
      <c r="W260" s="4">
        <f t="shared" si="291"/>
        <v>548.1</v>
      </c>
      <c r="X260" s="4">
        <v>548.1</v>
      </c>
      <c r="Y260" s="4"/>
      <c r="Z260" s="4"/>
      <c r="AA260" s="4"/>
      <c r="AB260" s="4">
        <v>0</v>
      </c>
      <c r="AC260" s="4">
        <v>0</v>
      </c>
      <c r="AD260" s="4">
        <f t="shared" si="292"/>
        <v>14880</v>
      </c>
      <c r="AE260" s="4">
        <v>14880</v>
      </c>
      <c r="AF260" s="4"/>
      <c r="AG260" s="4"/>
      <c r="AH260" s="4"/>
      <c r="AI260" s="4">
        <v>0</v>
      </c>
      <c r="AJ260" s="4">
        <v>0</v>
      </c>
      <c r="AK260" s="4">
        <f t="shared" si="293"/>
        <v>0</v>
      </c>
      <c r="AL260" s="4">
        <f>VLOOKUP(C260,'[1]ИП-2020-2025 рабоч '!$I$15:$BG$1560,51,0)</f>
        <v>0</v>
      </c>
      <c r="AM260" s="4"/>
      <c r="AN260" s="4"/>
      <c r="AO260" s="4"/>
      <c r="AP260" s="4">
        <v>0</v>
      </c>
      <c r="AQ260" s="4">
        <v>0</v>
      </c>
      <c r="AR260" s="4">
        <f t="shared" si="294"/>
        <v>0</v>
      </c>
      <c r="AS260" s="4">
        <f>VLOOKUP(C260,'[1]ИП-2020-2025 рабоч '!$I$15:$BO$1404,59,0)</f>
        <v>0</v>
      </c>
      <c r="AT260" s="4"/>
      <c r="AU260" s="54"/>
      <c r="AV260" s="54"/>
      <c r="AW260" s="38"/>
      <c r="AX260" s="38"/>
      <c r="AY260" s="38"/>
      <c r="AZ260" s="38"/>
      <c r="BA260" s="38"/>
      <c r="BB260" s="38"/>
      <c r="BC260" s="38"/>
      <c r="BD260" s="38"/>
    </row>
    <row r="261" spans="1:56" s="39" customFormat="1" ht="66.75" x14ac:dyDescent="0.5">
      <c r="A261" s="2">
        <f t="shared" si="305"/>
        <v>215</v>
      </c>
      <c r="B261" s="59" t="s">
        <v>765</v>
      </c>
      <c r="C261" s="51" t="s">
        <v>766</v>
      </c>
      <c r="D261" s="3">
        <v>2023</v>
      </c>
      <c r="E261" s="3">
        <v>2024</v>
      </c>
      <c r="F261" s="55">
        <v>1653.9</v>
      </c>
      <c r="G261" s="4">
        <f t="shared" si="306"/>
        <v>0.6</v>
      </c>
      <c r="H261" s="4">
        <f t="shared" si="307"/>
        <v>0</v>
      </c>
      <c r="I261" s="4">
        <f t="shared" si="308"/>
        <v>1653.9</v>
      </c>
      <c r="J261" s="4">
        <f t="shared" si="309"/>
        <v>1653.9</v>
      </c>
      <c r="K261" s="4">
        <f t="shared" si="310"/>
        <v>0</v>
      </c>
      <c r="L261" s="4">
        <f t="shared" si="311"/>
        <v>0</v>
      </c>
      <c r="M261" s="4">
        <f t="shared" si="312"/>
        <v>0</v>
      </c>
      <c r="N261" s="4">
        <v>0</v>
      </c>
      <c r="O261" s="4">
        <v>0</v>
      </c>
      <c r="P261" s="4">
        <f t="shared" si="313"/>
        <v>0</v>
      </c>
      <c r="Q261" s="4">
        <v>0</v>
      </c>
      <c r="R261" s="4"/>
      <c r="S261" s="4"/>
      <c r="T261" s="4"/>
      <c r="U261" s="4">
        <v>0</v>
      </c>
      <c r="V261" s="4">
        <v>0</v>
      </c>
      <c r="W261" s="4">
        <f t="shared" si="291"/>
        <v>0</v>
      </c>
      <c r="X261" s="4">
        <v>0</v>
      </c>
      <c r="Y261" s="4"/>
      <c r="Z261" s="4"/>
      <c r="AA261" s="4"/>
      <c r="AB261" s="4">
        <v>0</v>
      </c>
      <c r="AC261" s="4">
        <v>0</v>
      </c>
      <c r="AD261" s="4">
        <f t="shared" si="292"/>
        <v>153.9</v>
      </c>
      <c r="AE261" s="4">
        <v>153.9</v>
      </c>
      <c r="AF261" s="4"/>
      <c r="AG261" s="4"/>
      <c r="AH261" s="4"/>
      <c r="AI261" s="4">
        <v>0.6</v>
      </c>
      <c r="AJ261" s="4">
        <v>0</v>
      </c>
      <c r="AK261" s="4">
        <f t="shared" si="293"/>
        <v>1500</v>
      </c>
      <c r="AL261" s="4">
        <f>VLOOKUP(C261,'[1]ИП-2020-2025 рабоч '!$I$15:$BG$1560,51,0)</f>
        <v>1500</v>
      </c>
      <c r="AM261" s="4"/>
      <c r="AN261" s="4"/>
      <c r="AO261" s="4"/>
      <c r="AP261" s="4">
        <v>0</v>
      </c>
      <c r="AQ261" s="4">
        <v>0</v>
      </c>
      <c r="AR261" s="4">
        <f t="shared" si="294"/>
        <v>0</v>
      </c>
      <c r="AS261" s="4">
        <f>VLOOKUP(C261,'[1]ИП-2020-2025 рабоч '!$I$15:$BO$1404,59,0)</f>
        <v>0</v>
      </c>
      <c r="AT261" s="4"/>
      <c r="AU261" s="54"/>
      <c r="AV261" s="54"/>
      <c r="AW261" s="38"/>
      <c r="AX261" s="38"/>
      <c r="AY261" s="38"/>
      <c r="AZ261" s="38"/>
      <c r="BA261" s="38"/>
      <c r="BB261" s="38"/>
      <c r="BC261" s="38"/>
      <c r="BD261" s="38"/>
    </row>
    <row r="262" spans="1:56" s="39" customFormat="1" ht="66.75" x14ac:dyDescent="0.5">
      <c r="A262" s="2">
        <f t="shared" si="305"/>
        <v>216</v>
      </c>
      <c r="B262" s="59" t="s">
        <v>767</v>
      </c>
      <c r="C262" s="51" t="s">
        <v>768</v>
      </c>
      <c r="D262" s="3">
        <v>2022</v>
      </c>
      <c r="E262" s="3">
        <v>2023</v>
      </c>
      <c r="F262" s="55">
        <v>1378.24</v>
      </c>
      <c r="G262" s="4">
        <f t="shared" si="306"/>
        <v>0.5</v>
      </c>
      <c r="H262" s="4">
        <f t="shared" si="307"/>
        <v>0</v>
      </c>
      <c r="I262" s="4">
        <f t="shared" si="308"/>
        <v>1378.24</v>
      </c>
      <c r="J262" s="4">
        <f t="shared" si="309"/>
        <v>1378.24</v>
      </c>
      <c r="K262" s="4">
        <f t="shared" si="310"/>
        <v>0</v>
      </c>
      <c r="L262" s="4">
        <f t="shared" si="311"/>
        <v>0</v>
      </c>
      <c r="M262" s="4">
        <f t="shared" si="312"/>
        <v>0</v>
      </c>
      <c r="N262" s="4">
        <v>0</v>
      </c>
      <c r="O262" s="4">
        <v>0</v>
      </c>
      <c r="P262" s="4">
        <f t="shared" si="313"/>
        <v>0</v>
      </c>
      <c r="Q262" s="4">
        <v>0</v>
      </c>
      <c r="R262" s="4"/>
      <c r="S262" s="4"/>
      <c r="T262" s="4"/>
      <c r="U262" s="4">
        <v>0</v>
      </c>
      <c r="V262" s="4">
        <v>0</v>
      </c>
      <c r="W262" s="4">
        <f t="shared" si="291"/>
        <v>0</v>
      </c>
      <c r="X262" s="4">
        <v>0</v>
      </c>
      <c r="Y262" s="4"/>
      <c r="Z262" s="4"/>
      <c r="AA262" s="4"/>
      <c r="AB262" s="4">
        <v>0.5</v>
      </c>
      <c r="AC262" s="4">
        <v>0</v>
      </c>
      <c r="AD262" s="4">
        <f t="shared" si="292"/>
        <v>1378.24</v>
      </c>
      <c r="AE262" s="4">
        <v>1378.24</v>
      </c>
      <c r="AF262" s="4"/>
      <c r="AG262" s="4"/>
      <c r="AH262" s="4"/>
      <c r="AI262" s="4">
        <v>0</v>
      </c>
      <c r="AJ262" s="4">
        <v>0</v>
      </c>
      <c r="AK262" s="4">
        <f t="shared" si="293"/>
        <v>0</v>
      </c>
      <c r="AL262" s="4">
        <f>VLOOKUP(C262,'[1]ИП-2020-2025 рабоч '!$I$15:$BG$1560,51,0)</f>
        <v>0</v>
      </c>
      <c r="AM262" s="4"/>
      <c r="AN262" s="4"/>
      <c r="AO262" s="4"/>
      <c r="AP262" s="4">
        <v>0</v>
      </c>
      <c r="AQ262" s="4">
        <v>0</v>
      </c>
      <c r="AR262" s="4">
        <f t="shared" si="294"/>
        <v>0</v>
      </c>
      <c r="AS262" s="4">
        <f>VLOOKUP(C262,'[1]ИП-2020-2025 рабоч '!$I$15:$BO$1404,59,0)</f>
        <v>0</v>
      </c>
      <c r="AT262" s="4"/>
      <c r="AU262" s="54"/>
      <c r="AV262" s="54"/>
      <c r="AW262" s="38"/>
      <c r="AX262" s="38"/>
      <c r="AY262" s="38"/>
      <c r="AZ262" s="38"/>
      <c r="BA262" s="38"/>
      <c r="BB262" s="38"/>
      <c r="BC262" s="38"/>
      <c r="BD262" s="38"/>
    </row>
    <row r="263" spans="1:56" s="39" customFormat="1" ht="66.75" x14ac:dyDescent="0.5">
      <c r="A263" s="2">
        <f t="shared" si="305"/>
        <v>217</v>
      </c>
      <c r="B263" s="59" t="s">
        <v>769</v>
      </c>
      <c r="C263" s="51" t="s">
        <v>770</v>
      </c>
      <c r="D263" s="3">
        <v>2021</v>
      </c>
      <c r="E263" s="3">
        <v>2023</v>
      </c>
      <c r="F263" s="55">
        <v>3319.68</v>
      </c>
      <c r="G263" s="4">
        <f t="shared" si="306"/>
        <v>1.2</v>
      </c>
      <c r="H263" s="4">
        <f t="shared" si="307"/>
        <v>0</v>
      </c>
      <c r="I263" s="4">
        <f t="shared" si="308"/>
        <v>3319.68</v>
      </c>
      <c r="J263" s="4">
        <f t="shared" si="309"/>
        <v>3319.68</v>
      </c>
      <c r="K263" s="4">
        <f t="shared" si="310"/>
        <v>0</v>
      </c>
      <c r="L263" s="4">
        <f t="shared" si="311"/>
        <v>0</v>
      </c>
      <c r="M263" s="4">
        <f t="shared" si="312"/>
        <v>0</v>
      </c>
      <c r="N263" s="4">
        <v>0</v>
      </c>
      <c r="O263" s="4">
        <v>0</v>
      </c>
      <c r="P263" s="4">
        <f t="shared" si="313"/>
        <v>0</v>
      </c>
      <c r="Q263" s="4">
        <v>0</v>
      </c>
      <c r="R263" s="4"/>
      <c r="S263" s="4"/>
      <c r="T263" s="4"/>
      <c r="U263" s="4">
        <v>0</v>
      </c>
      <c r="V263" s="4">
        <v>0</v>
      </c>
      <c r="W263" s="4">
        <f t="shared" si="291"/>
        <v>0</v>
      </c>
      <c r="X263" s="4">
        <v>0</v>
      </c>
      <c r="Y263" s="4"/>
      <c r="Z263" s="4"/>
      <c r="AA263" s="4"/>
      <c r="AB263" s="4">
        <v>1.2</v>
      </c>
      <c r="AC263" s="4">
        <v>0</v>
      </c>
      <c r="AD263" s="4">
        <f t="shared" si="292"/>
        <v>3319.68</v>
      </c>
      <c r="AE263" s="4">
        <v>3319.68</v>
      </c>
      <c r="AF263" s="4"/>
      <c r="AG263" s="4"/>
      <c r="AH263" s="4"/>
      <c r="AI263" s="4">
        <v>0</v>
      </c>
      <c r="AJ263" s="4">
        <v>0</v>
      </c>
      <c r="AK263" s="4">
        <f t="shared" si="293"/>
        <v>0</v>
      </c>
      <c r="AL263" s="4">
        <f>VLOOKUP(C263,'[1]ИП-2020-2025 рабоч '!$I$15:$BG$1560,51,0)</f>
        <v>0</v>
      </c>
      <c r="AM263" s="4"/>
      <c r="AN263" s="4"/>
      <c r="AO263" s="4"/>
      <c r="AP263" s="4">
        <v>0</v>
      </c>
      <c r="AQ263" s="4">
        <v>0</v>
      </c>
      <c r="AR263" s="4">
        <f t="shared" si="294"/>
        <v>0</v>
      </c>
      <c r="AS263" s="4">
        <f>VLOOKUP(C263,'[1]ИП-2020-2025 рабоч '!$I$15:$BO$1404,59,0)</f>
        <v>0</v>
      </c>
      <c r="AT263" s="4"/>
      <c r="AU263" s="54"/>
      <c r="AV263" s="54"/>
      <c r="AW263" s="38"/>
      <c r="AX263" s="38"/>
      <c r="AY263" s="38"/>
      <c r="AZ263" s="38"/>
      <c r="BA263" s="38"/>
      <c r="BB263" s="38"/>
      <c r="BC263" s="38"/>
      <c r="BD263" s="38"/>
    </row>
    <row r="264" spans="1:56" s="39" customFormat="1" ht="66.75" x14ac:dyDescent="0.5">
      <c r="A264" s="2">
        <f t="shared" si="305"/>
        <v>218</v>
      </c>
      <c r="B264" s="59" t="s">
        <v>771</v>
      </c>
      <c r="C264" s="51" t="s">
        <v>772</v>
      </c>
      <c r="D264" s="3">
        <v>2022</v>
      </c>
      <c r="E264" s="3">
        <v>2023</v>
      </c>
      <c r="F264" s="55">
        <v>2361.46</v>
      </c>
      <c r="G264" s="4">
        <f t="shared" si="306"/>
        <v>0.85</v>
      </c>
      <c r="H264" s="4">
        <f t="shared" si="307"/>
        <v>0</v>
      </c>
      <c r="I264" s="4">
        <f t="shared" si="308"/>
        <v>2361.46</v>
      </c>
      <c r="J264" s="4">
        <f t="shared" si="309"/>
        <v>2361.46</v>
      </c>
      <c r="K264" s="4">
        <f t="shared" si="310"/>
        <v>0</v>
      </c>
      <c r="L264" s="4">
        <f t="shared" si="311"/>
        <v>0</v>
      </c>
      <c r="M264" s="4">
        <f t="shared" si="312"/>
        <v>0</v>
      </c>
      <c r="N264" s="4">
        <v>0</v>
      </c>
      <c r="O264" s="4">
        <v>0</v>
      </c>
      <c r="P264" s="4">
        <f t="shared" si="313"/>
        <v>0</v>
      </c>
      <c r="Q264" s="4">
        <v>0</v>
      </c>
      <c r="R264" s="4"/>
      <c r="S264" s="4"/>
      <c r="T264" s="4"/>
      <c r="U264" s="4">
        <v>0</v>
      </c>
      <c r="V264" s="4">
        <v>0</v>
      </c>
      <c r="W264" s="4">
        <f t="shared" si="291"/>
        <v>0</v>
      </c>
      <c r="X264" s="4">
        <v>0</v>
      </c>
      <c r="Y264" s="4"/>
      <c r="Z264" s="4"/>
      <c r="AA264" s="4"/>
      <c r="AB264" s="4">
        <v>0.85</v>
      </c>
      <c r="AC264" s="4">
        <v>0</v>
      </c>
      <c r="AD264" s="4">
        <f t="shared" si="292"/>
        <v>2361.46</v>
      </c>
      <c r="AE264" s="4">
        <v>2361.46</v>
      </c>
      <c r="AF264" s="4"/>
      <c r="AG264" s="4"/>
      <c r="AH264" s="4"/>
      <c r="AI264" s="4">
        <v>0</v>
      </c>
      <c r="AJ264" s="4">
        <v>0</v>
      </c>
      <c r="AK264" s="4">
        <f t="shared" si="293"/>
        <v>0</v>
      </c>
      <c r="AL264" s="4">
        <f>VLOOKUP(C264,'[1]ИП-2020-2025 рабоч '!$I$15:$BG$1560,51,0)</f>
        <v>0</v>
      </c>
      <c r="AM264" s="4"/>
      <c r="AN264" s="4"/>
      <c r="AO264" s="4"/>
      <c r="AP264" s="4">
        <v>0</v>
      </c>
      <c r="AQ264" s="4">
        <v>0</v>
      </c>
      <c r="AR264" s="4">
        <f t="shared" si="294"/>
        <v>0</v>
      </c>
      <c r="AS264" s="4">
        <f>VLOOKUP(C264,'[1]ИП-2020-2025 рабоч '!$I$15:$BO$1404,59,0)</f>
        <v>0</v>
      </c>
      <c r="AT264" s="4"/>
      <c r="AU264" s="54"/>
      <c r="AV264" s="54"/>
      <c r="AW264" s="38"/>
      <c r="AX264" s="38"/>
      <c r="AY264" s="38"/>
      <c r="AZ264" s="38"/>
      <c r="BA264" s="38"/>
      <c r="BB264" s="38"/>
      <c r="BC264" s="38"/>
      <c r="BD264" s="38"/>
    </row>
    <row r="265" spans="1:56" s="39" customFormat="1" ht="99.75" x14ac:dyDescent="0.5">
      <c r="A265" s="2">
        <f t="shared" si="305"/>
        <v>219</v>
      </c>
      <c r="B265" s="59" t="s">
        <v>773</v>
      </c>
      <c r="C265" s="51" t="s">
        <v>774</v>
      </c>
      <c r="D265" s="3">
        <v>2022</v>
      </c>
      <c r="E265" s="3">
        <v>2023</v>
      </c>
      <c r="F265" s="55">
        <v>1240.43</v>
      </c>
      <c r="G265" s="4">
        <f t="shared" si="306"/>
        <v>0.45</v>
      </c>
      <c r="H265" s="4">
        <f t="shared" si="307"/>
        <v>0</v>
      </c>
      <c r="I265" s="4">
        <f t="shared" si="308"/>
        <v>1240.43</v>
      </c>
      <c r="J265" s="4">
        <f t="shared" si="309"/>
        <v>1240.43</v>
      </c>
      <c r="K265" s="4">
        <f t="shared" si="310"/>
        <v>0</v>
      </c>
      <c r="L265" s="4">
        <f t="shared" si="311"/>
        <v>0</v>
      </c>
      <c r="M265" s="4">
        <f t="shared" si="312"/>
        <v>0</v>
      </c>
      <c r="N265" s="4">
        <v>0</v>
      </c>
      <c r="O265" s="4">
        <v>0</v>
      </c>
      <c r="P265" s="4">
        <f t="shared" si="313"/>
        <v>0</v>
      </c>
      <c r="Q265" s="4">
        <v>0</v>
      </c>
      <c r="R265" s="4"/>
      <c r="S265" s="4"/>
      <c r="T265" s="4"/>
      <c r="U265" s="4">
        <v>0</v>
      </c>
      <c r="V265" s="4">
        <v>0</v>
      </c>
      <c r="W265" s="4">
        <f t="shared" si="291"/>
        <v>0</v>
      </c>
      <c r="X265" s="4">
        <v>0</v>
      </c>
      <c r="Y265" s="4"/>
      <c r="Z265" s="4"/>
      <c r="AA265" s="4"/>
      <c r="AB265" s="4">
        <v>0.45</v>
      </c>
      <c r="AC265" s="4">
        <v>0</v>
      </c>
      <c r="AD265" s="4">
        <f t="shared" si="292"/>
        <v>1240.43</v>
      </c>
      <c r="AE265" s="4">
        <v>1240.43</v>
      </c>
      <c r="AF265" s="4"/>
      <c r="AG265" s="4"/>
      <c r="AH265" s="4"/>
      <c r="AI265" s="4">
        <v>0</v>
      </c>
      <c r="AJ265" s="4">
        <v>0</v>
      </c>
      <c r="AK265" s="4">
        <f t="shared" si="293"/>
        <v>0</v>
      </c>
      <c r="AL265" s="4">
        <f>VLOOKUP(C265,'[1]ИП-2020-2025 рабоч '!$I$15:$BG$1560,51,0)</f>
        <v>0</v>
      </c>
      <c r="AM265" s="4"/>
      <c r="AN265" s="4"/>
      <c r="AO265" s="4"/>
      <c r="AP265" s="4">
        <v>0</v>
      </c>
      <c r="AQ265" s="4">
        <v>0</v>
      </c>
      <c r="AR265" s="4">
        <f t="shared" si="294"/>
        <v>0</v>
      </c>
      <c r="AS265" s="4">
        <f>VLOOKUP(C265,'[1]ИП-2020-2025 рабоч '!$I$15:$BO$1404,59,0)</f>
        <v>0</v>
      </c>
      <c r="AT265" s="4"/>
      <c r="AU265" s="54"/>
      <c r="AV265" s="54"/>
      <c r="AW265" s="38"/>
      <c r="AX265" s="38"/>
      <c r="AY265" s="38"/>
      <c r="AZ265" s="38"/>
      <c r="BA265" s="38"/>
      <c r="BB265" s="38"/>
      <c r="BC265" s="38"/>
      <c r="BD265" s="38"/>
    </row>
    <row r="266" spans="1:56" s="39" customFormat="1" ht="66.75" x14ac:dyDescent="0.5">
      <c r="A266" s="2">
        <f t="shared" si="305"/>
        <v>220</v>
      </c>
      <c r="B266" s="59" t="s">
        <v>775</v>
      </c>
      <c r="C266" s="51" t="s">
        <v>776</v>
      </c>
      <c r="D266" s="3">
        <v>2022</v>
      </c>
      <c r="E266" s="3">
        <v>2023</v>
      </c>
      <c r="F266" s="55">
        <v>1516.06</v>
      </c>
      <c r="G266" s="4">
        <f t="shared" si="306"/>
        <v>0.55000000000000004</v>
      </c>
      <c r="H266" s="4">
        <f t="shared" si="307"/>
        <v>0</v>
      </c>
      <c r="I266" s="4">
        <f t="shared" si="308"/>
        <v>1516.06</v>
      </c>
      <c r="J266" s="4">
        <f t="shared" si="309"/>
        <v>1516.06</v>
      </c>
      <c r="K266" s="4">
        <f t="shared" si="310"/>
        <v>0</v>
      </c>
      <c r="L266" s="4">
        <f t="shared" si="311"/>
        <v>0</v>
      </c>
      <c r="M266" s="4">
        <f t="shared" si="312"/>
        <v>0</v>
      </c>
      <c r="N266" s="4">
        <v>0</v>
      </c>
      <c r="O266" s="4">
        <v>0</v>
      </c>
      <c r="P266" s="4">
        <f t="shared" si="313"/>
        <v>0</v>
      </c>
      <c r="Q266" s="4">
        <v>0</v>
      </c>
      <c r="R266" s="4"/>
      <c r="S266" s="4"/>
      <c r="T266" s="4"/>
      <c r="U266" s="4">
        <v>0</v>
      </c>
      <c r="V266" s="4">
        <v>0</v>
      </c>
      <c r="W266" s="4">
        <f t="shared" si="291"/>
        <v>0</v>
      </c>
      <c r="X266" s="4">
        <v>0</v>
      </c>
      <c r="Y266" s="4"/>
      <c r="Z266" s="4"/>
      <c r="AA266" s="4"/>
      <c r="AB266" s="4">
        <v>0.55000000000000004</v>
      </c>
      <c r="AC266" s="4">
        <v>0</v>
      </c>
      <c r="AD266" s="4">
        <f t="shared" si="292"/>
        <v>1516.06</v>
      </c>
      <c r="AE266" s="4">
        <v>1516.06</v>
      </c>
      <c r="AF266" s="4"/>
      <c r="AG266" s="4"/>
      <c r="AH266" s="4"/>
      <c r="AI266" s="4">
        <v>0</v>
      </c>
      <c r="AJ266" s="4">
        <v>0</v>
      </c>
      <c r="AK266" s="4">
        <f t="shared" si="293"/>
        <v>0</v>
      </c>
      <c r="AL266" s="4">
        <f>VLOOKUP(C266,'[1]ИП-2020-2025 рабоч '!$I$15:$BG$1560,51,0)</f>
        <v>0</v>
      </c>
      <c r="AM266" s="4"/>
      <c r="AN266" s="4"/>
      <c r="AO266" s="4"/>
      <c r="AP266" s="4">
        <v>0</v>
      </c>
      <c r="AQ266" s="4">
        <v>0</v>
      </c>
      <c r="AR266" s="4">
        <f t="shared" si="294"/>
        <v>0</v>
      </c>
      <c r="AS266" s="4">
        <f>VLOOKUP(C266,'[1]ИП-2020-2025 рабоч '!$I$15:$BO$1404,59,0)</f>
        <v>0</v>
      </c>
      <c r="AT266" s="4"/>
      <c r="AU266" s="54"/>
      <c r="AV266" s="54"/>
      <c r="AW266" s="38"/>
      <c r="AX266" s="38"/>
      <c r="AY266" s="38"/>
      <c r="AZ266" s="38"/>
      <c r="BA266" s="38"/>
      <c r="BB266" s="38"/>
      <c r="BC266" s="38"/>
      <c r="BD266" s="38"/>
    </row>
    <row r="267" spans="1:56" s="39" customFormat="1" ht="66.75" x14ac:dyDescent="0.5">
      <c r="A267" s="2">
        <f t="shared" si="305"/>
        <v>221</v>
      </c>
      <c r="B267" s="59" t="s">
        <v>777</v>
      </c>
      <c r="C267" s="51" t="s">
        <v>778</v>
      </c>
      <c r="D267" s="3">
        <v>2022</v>
      </c>
      <c r="E267" s="3">
        <v>2023</v>
      </c>
      <c r="F267" s="55">
        <v>1240.43</v>
      </c>
      <c r="G267" s="4">
        <f t="shared" si="306"/>
        <v>0.45</v>
      </c>
      <c r="H267" s="4">
        <f t="shared" si="307"/>
        <v>0</v>
      </c>
      <c r="I267" s="4">
        <f t="shared" si="308"/>
        <v>1240.43</v>
      </c>
      <c r="J267" s="4">
        <f t="shared" si="309"/>
        <v>1240.43</v>
      </c>
      <c r="K267" s="4">
        <f t="shared" si="310"/>
        <v>0</v>
      </c>
      <c r="L267" s="4">
        <f t="shared" si="311"/>
        <v>0</v>
      </c>
      <c r="M267" s="4">
        <f t="shared" si="312"/>
        <v>0</v>
      </c>
      <c r="N267" s="4">
        <v>0</v>
      </c>
      <c r="O267" s="4">
        <v>0</v>
      </c>
      <c r="P267" s="4">
        <f t="shared" si="313"/>
        <v>0</v>
      </c>
      <c r="Q267" s="4">
        <v>0</v>
      </c>
      <c r="R267" s="4"/>
      <c r="S267" s="4"/>
      <c r="T267" s="4"/>
      <c r="U267" s="4">
        <v>0</v>
      </c>
      <c r="V267" s="4">
        <v>0</v>
      </c>
      <c r="W267" s="4">
        <f t="shared" si="291"/>
        <v>0</v>
      </c>
      <c r="X267" s="4">
        <v>0</v>
      </c>
      <c r="Y267" s="4"/>
      <c r="Z267" s="4"/>
      <c r="AA267" s="4"/>
      <c r="AB267" s="4">
        <v>0.45</v>
      </c>
      <c r="AC267" s="4">
        <v>0</v>
      </c>
      <c r="AD267" s="4">
        <f t="shared" si="292"/>
        <v>1240.43</v>
      </c>
      <c r="AE267" s="4">
        <v>1240.43</v>
      </c>
      <c r="AF267" s="4"/>
      <c r="AG267" s="4"/>
      <c r="AH267" s="4"/>
      <c r="AI267" s="4">
        <v>0</v>
      </c>
      <c r="AJ267" s="4">
        <v>0</v>
      </c>
      <c r="AK267" s="4">
        <f t="shared" si="293"/>
        <v>0</v>
      </c>
      <c r="AL267" s="4">
        <f>VLOOKUP(C267,'[1]ИП-2020-2025 рабоч '!$I$15:$BG$1560,51,0)</f>
        <v>0</v>
      </c>
      <c r="AM267" s="4"/>
      <c r="AN267" s="4"/>
      <c r="AO267" s="4"/>
      <c r="AP267" s="4">
        <v>0</v>
      </c>
      <c r="AQ267" s="4">
        <v>0</v>
      </c>
      <c r="AR267" s="4">
        <f t="shared" si="294"/>
        <v>0</v>
      </c>
      <c r="AS267" s="4">
        <f>VLOOKUP(C267,'[1]ИП-2020-2025 рабоч '!$I$15:$BO$1404,59,0)</f>
        <v>0</v>
      </c>
      <c r="AT267" s="4"/>
      <c r="AU267" s="54"/>
      <c r="AV267" s="54"/>
      <c r="AW267" s="38"/>
      <c r="AX267" s="38"/>
      <c r="AY267" s="38"/>
      <c r="AZ267" s="38"/>
      <c r="BA267" s="38"/>
      <c r="BB267" s="38"/>
      <c r="BC267" s="38"/>
      <c r="BD267" s="38"/>
    </row>
    <row r="268" spans="1:56" s="39" customFormat="1" ht="66.75" x14ac:dyDescent="0.5">
      <c r="A268" s="2">
        <f t="shared" si="305"/>
        <v>222</v>
      </c>
      <c r="B268" s="59" t="s">
        <v>779</v>
      </c>
      <c r="C268" s="51" t="s">
        <v>780</v>
      </c>
      <c r="D268" s="3">
        <v>2021</v>
      </c>
      <c r="E268" s="3">
        <v>2024</v>
      </c>
      <c r="F268" s="55">
        <v>606.42999999999995</v>
      </c>
      <c r="G268" s="4">
        <f t="shared" si="306"/>
        <v>0.22</v>
      </c>
      <c r="H268" s="4">
        <f t="shared" si="307"/>
        <v>0</v>
      </c>
      <c r="I268" s="4">
        <f t="shared" si="308"/>
        <v>606.42999999999995</v>
      </c>
      <c r="J268" s="4">
        <f t="shared" si="309"/>
        <v>606.42999999999995</v>
      </c>
      <c r="K268" s="4">
        <f t="shared" si="310"/>
        <v>0</v>
      </c>
      <c r="L268" s="4">
        <f t="shared" si="311"/>
        <v>0</v>
      </c>
      <c r="M268" s="4">
        <f t="shared" si="312"/>
        <v>0</v>
      </c>
      <c r="N268" s="4">
        <v>0</v>
      </c>
      <c r="O268" s="4">
        <v>0</v>
      </c>
      <c r="P268" s="4">
        <f t="shared" si="313"/>
        <v>0</v>
      </c>
      <c r="Q268" s="4">
        <v>0</v>
      </c>
      <c r="R268" s="4"/>
      <c r="S268" s="4"/>
      <c r="T268" s="4"/>
      <c r="U268" s="4">
        <v>0</v>
      </c>
      <c r="V268" s="4">
        <v>0</v>
      </c>
      <c r="W268" s="4">
        <f t="shared" si="291"/>
        <v>0</v>
      </c>
      <c r="X268" s="4">
        <v>0</v>
      </c>
      <c r="Y268" s="4"/>
      <c r="Z268" s="4"/>
      <c r="AA268" s="4"/>
      <c r="AB268" s="4">
        <v>0</v>
      </c>
      <c r="AC268" s="4">
        <v>0</v>
      </c>
      <c r="AD268" s="4">
        <f t="shared" si="292"/>
        <v>0</v>
      </c>
      <c r="AE268" s="4">
        <v>0</v>
      </c>
      <c r="AF268" s="4"/>
      <c r="AG268" s="4"/>
      <c r="AH268" s="4"/>
      <c r="AI268" s="4">
        <v>0.22</v>
      </c>
      <c r="AJ268" s="4">
        <v>0</v>
      </c>
      <c r="AK268" s="4">
        <f t="shared" si="293"/>
        <v>606.42999999999995</v>
      </c>
      <c r="AL268" s="4">
        <f>VLOOKUP(C268,'[1]ИП-2020-2025 рабоч '!$I$15:$BG$1560,51,0)</f>
        <v>606.42999999999995</v>
      </c>
      <c r="AM268" s="4"/>
      <c r="AN268" s="4"/>
      <c r="AO268" s="4"/>
      <c r="AP268" s="4">
        <v>0</v>
      </c>
      <c r="AQ268" s="4">
        <v>0</v>
      </c>
      <c r="AR268" s="4">
        <f t="shared" si="294"/>
        <v>0</v>
      </c>
      <c r="AS268" s="4">
        <f>VLOOKUP(C268,'[1]ИП-2020-2025 рабоч '!$I$15:$BO$1404,59,0)</f>
        <v>0</v>
      </c>
      <c r="AT268" s="4"/>
      <c r="AU268" s="54"/>
      <c r="AV268" s="54"/>
      <c r="AW268" s="38"/>
      <c r="AX268" s="38"/>
      <c r="AY268" s="38"/>
      <c r="AZ268" s="38"/>
      <c r="BA268" s="38"/>
      <c r="BB268" s="38"/>
      <c r="BC268" s="38"/>
      <c r="BD268" s="38"/>
    </row>
    <row r="269" spans="1:56" s="39" customFormat="1" ht="72.75" customHeight="1" x14ac:dyDescent="0.5">
      <c r="A269" s="2">
        <f t="shared" si="305"/>
        <v>223</v>
      </c>
      <c r="B269" s="59" t="s">
        <v>781</v>
      </c>
      <c r="C269" s="51" t="s">
        <v>782</v>
      </c>
      <c r="D269" s="3">
        <v>2021</v>
      </c>
      <c r="E269" s="3">
        <v>2023</v>
      </c>
      <c r="F269" s="55">
        <v>3050.92</v>
      </c>
      <c r="G269" s="4">
        <f t="shared" si="306"/>
        <v>1.1000000000000001</v>
      </c>
      <c r="H269" s="4">
        <f t="shared" si="307"/>
        <v>0</v>
      </c>
      <c r="I269" s="4">
        <f t="shared" si="308"/>
        <v>3050.92</v>
      </c>
      <c r="J269" s="4">
        <f t="shared" si="309"/>
        <v>3050.92</v>
      </c>
      <c r="K269" s="4">
        <f t="shared" si="310"/>
        <v>0</v>
      </c>
      <c r="L269" s="4">
        <f t="shared" si="311"/>
        <v>0</v>
      </c>
      <c r="M269" s="4">
        <f t="shared" si="312"/>
        <v>0</v>
      </c>
      <c r="N269" s="4">
        <v>0</v>
      </c>
      <c r="O269" s="4">
        <v>0</v>
      </c>
      <c r="P269" s="4">
        <f t="shared" si="313"/>
        <v>0</v>
      </c>
      <c r="Q269" s="4">
        <v>0</v>
      </c>
      <c r="R269" s="4"/>
      <c r="S269" s="4"/>
      <c r="T269" s="4"/>
      <c r="U269" s="4">
        <v>0</v>
      </c>
      <c r="V269" s="4">
        <v>0</v>
      </c>
      <c r="W269" s="4">
        <f t="shared" si="291"/>
        <v>0</v>
      </c>
      <c r="X269" s="4">
        <v>0</v>
      </c>
      <c r="Y269" s="4"/>
      <c r="Z269" s="4"/>
      <c r="AA269" s="4"/>
      <c r="AB269" s="4">
        <v>1.1000000000000001</v>
      </c>
      <c r="AC269" s="4">
        <v>0</v>
      </c>
      <c r="AD269" s="4">
        <f t="shared" si="292"/>
        <v>3050.92</v>
      </c>
      <c r="AE269" s="4">
        <v>3050.92</v>
      </c>
      <c r="AF269" s="4"/>
      <c r="AG269" s="4"/>
      <c r="AH269" s="4"/>
      <c r="AI269" s="4">
        <v>0</v>
      </c>
      <c r="AJ269" s="4">
        <v>0</v>
      </c>
      <c r="AK269" s="4">
        <f t="shared" si="293"/>
        <v>0</v>
      </c>
      <c r="AL269" s="4">
        <f>VLOOKUP(C269,'[1]ИП-2020-2025 рабоч '!$I$15:$BG$1560,51,0)</f>
        <v>0</v>
      </c>
      <c r="AM269" s="4"/>
      <c r="AN269" s="4"/>
      <c r="AO269" s="4"/>
      <c r="AP269" s="4">
        <v>0</v>
      </c>
      <c r="AQ269" s="4">
        <v>0</v>
      </c>
      <c r="AR269" s="4">
        <f t="shared" si="294"/>
        <v>0</v>
      </c>
      <c r="AS269" s="4">
        <f>VLOOKUP(C269,'[1]ИП-2020-2025 рабоч '!$I$15:$BO$1404,59,0)</f>
        <v>0</v>
      </c>
      <c r="AT269" s="4"/>
      <c r="AU269" s="54"/>
      <c r="AV269" s="54"/>
      <c r="AW269" s="38"/>
      <c r="AX269" s="38"/>
      <c r="AY269" s="38"/>
      <c r="AZ269" s="38"/>
      <c r="BA269" s="38"/>
      <c r="BB269" s="38"/>
      <c r="BC269" s="38"/>
      <c r="BD269" s="38"/>
    </row>
    <row r="270" spans="1:56" s="39" customFormat="1" ht="66.75" x14ac:dyDescent="0.5">
      <c r="A270" s="2">
        <f t="shared" si="305"/>
        <v>224</v>
      </c>
      <c r="B270" s="59" t="s">
        <v>783</v>
      </c>
      <c r="C270" s="51" t="s">
        <v>784</v>
      </c>
      <c r="D270" s="3">
        <v>2021</v>
      </c>
      <c r="E270" s="3">
        <v>2024</v>
      </c>
      <c r="F270" s="55">
        <v>1945.24</v>
      </c>
      <c r="G270" s="4">
        <f t="shared" si="306"/>
        <v>0.7</v>
      </c>
      <c r="H270" s="4">
        <f t="shared" si="307"/>
        <v>0</v>
      </c>
      <c r="I270" s="4">
        <f t="shared" si="308"/>
        <v>1945.24</v>
      </c>
      <c r="J270" s="4">
        <f t="shared" si="309"/>
        <v>1945.24</v>
      </c>
      <c r="K270" s="4">
        <f t="shared" si="310"/>
        <v>0</v>
      </c>
      <c r="L270" s="4">
        <f t="shared" si="311"/>
        <v>0</v>
      </c>
      <c r="M270" s="4">
        <f t="shared" si="312"/>
        <v>0</v>
      </c>
      <c r="N270" s="4">
        <v>0</v>
      </c>
      <c r="O270" s="4">
        <v>0</v>
      </c>
      <c r="P270" s="4">
        <f t="shared" si="313"/>
        <v>0</v>
      </c>
      <c r="Q270" s="4">
        <v>0</v>
      </c>
      <c r="R270" s="4"/>
      <c r="S270" s="4"/>
      <c r="T270" s="4"/>
      <c r="U270" s="4">
        <v>0</v>
      </c>
      <c r="V270" s="4">
        <v>0</v>
      </c>
      <c r="W270" s="4">
        <f t="shared" si="291"/>
        <v>0</v>
      </c>
      <c r="X270" s="4">
        <v>0</v>
      </c>
      <c r="Y270" s="4"/>
      <c r="Z270" s="4"/>
      <c r="AA270" s="4"/>
      <c r="AB270" s="4">
        <v>0</v>
      </c>
      <c r="AC270" s="4">
        <v>0</v>
      </c>
      <c r="AD270" s="4">
        <f t="shared" si="292"/>
        <v>0</v>
      </c>
      <c r="AE270" s="4">
        <v>0</v>
      </c>
      <c r="AF270" s="4"/>
      <c r="AG270" s="4"/>
      <c r="AH270" s="4"/>
      <c r="AI270" s="4">
        <v>0.7</v>
      </c>
      <c r="AJ270" s="4">
        <v>0</v>
      </c>
      <c r="AK270" s="4">
        <f t="shared" si="293"/>
        <v>1945.24</v>
      </c>
      <c r="AL270" s="4">
        <f>VLOOKUP(C270,'[1]ИП-2020-2025 рабоч '!$I$15:$BG$1560,51,0)</f>
        <v>1945.24</v>
      </c>
      <c r="AM270" s="4"/>
      <c r="AN270" s="4"/>
      <c r="AO270" s="4"/>
      <c r="AP270" s="4">
        <v>0</v>
      </c>
      <c r="AQ270" s="4">
        <v>0</v>
      </c>
      <c r="AR270" s="4">
        <f t="shared" si="294"/>
        <v>0</v>
      </c>
      <c r="AS270" s="4">
        <f>VLOOKUP(C270,'[1]ИП-2020-2025 рабоч '!$I$15:$BO$1404,59,0)</f>
        <v>0</v>
      </c>
      <c r="AT270" s="4"/>
      <c r="AU270" s="54"/>
      <c r="AV270" s="54"/>
      <c r="AW270" s="38"/>
      <c r="AX270" s="38"/>
      <c r="AY270" s="38"/>
      <c r="AZ270" s="38"/>
      <c r="BA270" s="38"/>
      <c r="BB270" s="38"/>
      <c r="BC270" s="38"/>
      <c r="BD270" s="38"/>
    </row>
    <row r="271" spans="1:56" s="39" customFormat="1" ht="99.75" x14ac:dyDescent="0.5">
      <c r="A271" s="2">
        <f t="shared" si="305"/>
        <v>225</v>
      </c>
      <c r="B271" s="59" t="s">
        <v>785</v>
      </c>
      <c r="C271" s="51" t="s">
        <v>786</v>
      </c>
      <c r="D271" s="3">
        <v>2019</v>
      </c>
      <c r="E271" s="3">
        <v>2021</v>
      </c>
      <c r="F271" s="55">
        <v>7939.35</v>
      </c>
      <c r="G271" s="4">
        <f t="shared" si="306"/>
        <v>0</v>
      </c>
      <c r="H271" s="4">
        <f t="shared" si="307"/>
        <v>0</v>
      </c>
      <c r="I271" s="4">
        <f t="shared" si="308"/>
        <v>650</v>
      </c>
      <c r="J271" s="4">
        <f t="shared" si="309"/>
        <v>650</v>
      </c>
      <c r="K271" s="4">
        <f t="shared" si="310"/>
        <v>0</v>
      </c>
      <c r="L271" s="4">
        <f t="shared" si="311"/>
        <v>0</v>
      </c>
      <c r="M271" s="4">
        <f t="shared" si="312"/>
        <v>0</v>
      </c>
      <c r="N271" s="4">
        <v>0</v>
      </c>
      <c r="O271" s="4">
        <v>0</v>
      </c>
      <c r="P271" s="4">
        <f t="shared" si="313"/>
        <v>650</v>
      </c>
      <c r="Q271" s="4">
        <v>650</v>
      </c>
      <c r="R271" s="4"/>
      <c r="S271" s="4"/>
      <c r="T271" s="4"/>
      <c r="U271" s="4">
        <v>0</v>
      </c>
      <c r="V271" s="4">
        <v>0</v>
      </c>
      <c r="W271" s="4">
        <f t="shared" si="291"/>
        <v>0</v>
      </c>
      <c r="X271" s="4">
        <v>0</v>
      </c>
      <c r="Y271" s="4"/>
      <c r="Z271" s="4"/>
      <c r="AA271" s="4"/>
      <c r="AB271" s="4">
        <v>0</v>
      </c>
      <c r="AC271" s="4">
        <v>0</v>
      </c>
      <c r="AD271" s="4">
        <f t="shared" si="292"/>
        <v>0</v>
      </c>
      <c r="AE271" s="4">
        <v>0</v>
      </c>
      <c r="AF271" s="4"/>
      <c r="AG271" s="4"/>
      <c r="AH271" s="4"/>
      <c r="AI271" s="4">
        <v>0</v>
      </c>
      <c r="AJ271" s="4">
        <v>0</v>
      </c>
      <c r="AK271" s="4">
        <f t="shared" si="293"/>
        <v>0</v>
      </c>
      <c r="AL271" s="4">
        <f>VLOOKUP(C271,'[1]ИП-2020-2025 рабоч '!$I$15:$BG$1560,51,0)</f>
        <v>0</v>
      </c>
      <c r="AM271" s="4"/>
      <c r="AN271" s="4"/>
      <c r="AO271" s="4"/>
      <c r="AP271" s="4">
        <v>0</v>
      </c>
      <c r="AQ271" s="4">
        <v>0</v>
      </c>
      <c r="AR271" s="4">
        <f t="shared" si="294"/>
        <v>0</v>
      </c>
      <c r="AS271" s="4">
        <f>VLOOKUP(C271,'[1]ИП-2020-2025 рабоч '!$I$15:$BO$1404,59,0)</f>
        <v>0</v>
      </c>
      <c r="AT271" s="4"/>
      <c r="AU271" s="54"/>
      <c r="AV271" s="54"/>
      <c r="AW271" s="38"/>
      <c r="AX271" s="38"/>
      <c r="AY271" s="38"/>
      <c r="AZ271" s="38"/>
      <c r="BA271" s="38"/>
      <c r="BB271" s="38"/>
      <c r="BC271" s="38"/>
      <c r="BD271" s="38"/>
    </row>
    <row r="272" spans="1:56" s="39" customFormat="1" ht="99.75" x14ac:dyDescent="0.5">
      <c r="A272" s="2">
        <f t="shared" si="305"/>
        <v>226</v>
      </c>
      <c r="B272" s="59" t="s">
        <v>787</v>
      </c>
      <c r="C272" s="51" t="s">
        <v>788</v>
      </c>
      <c r="D272" s="3">
        <v>2019</v>
      </c>
      <c r="E272" s="3">
        <v>2022</v>
      </c>
      <c r="F272" s="55">
        <v>23336.57</v>
      </c>
      <c r="G272" s="4">
        <f t="shared" si="306"/>
        <v>0.21</v>
      </c>
      <c r="H272" s="4">
        <f t="shared" si="307"/>
        <v>0</v>
      </c>
      <c r="I272" s="4">
        <f t="shared" si="308"/>
        <v>7060.4</v>
      </c>
      <c r="J272" s="4">
        <f t="shared" si="309"/>
        <v>7060.4</v>
      </c>
      <c r="K272" s="4">
        <f t="shared" si="310"/>
        <v>0</v>
      </c>
      <c r="L272" s="4">
        <f t="shared" si="311"/>
        <v>0</v>
      </c>
      <c r="M272" s="4">
        <f t="shared" si="312"/>
        <v>0</v>
      </c>
      <c r="N272" s="4">
        <v>0</v>
      </c>
      <c r="O272" s="4">
        <v>0</v>
      </c>
      <c r="P272" s="4">
        <f t="shared" si="313"/>
        <v>10</v>
      </c>
      <c r="Q272" s="4">
        <v>10</v>
      </c>
      <c r="R272" s="4"/>
      <c r="S272" s="4"/>
      <c r="T272" s="4"/>
      <c r="U272" s="4">
        <v>0.21</v>
      </c>
      <c r="V272" s="4">
        <v>0</v>
      </c>
      <c r="W272" s="4">
        <f t="shared" si="291"/>
        <v>250.4</v>
      </c>
      <c r="X272" s="4">
        <v>250.4</v>
      </c>
      <c r="Y272" s="4"/>
      <c r="Z272" s="4"/>
      <c r="AA272" s="4"/>
      <c r="AB272" s="4">
        <v>0</v>
      </c>
      <c r="AC272" s="4">
        <v>0</v>
      </c>
      <c r="AD272" s="4">
        <f t="shared" si="292"/>
        <v>6800</v>
      </c>
      <c r="AE272" s="4">
        <v>6800</v>
      </c>
      <c r="AF272" s="4"/>
      <c r="AG272" s="4"/>
      <c r="AH272" s="4"/>
      <c r="AI272" s="4">
        <v>0</v>
      </c>
      <c r="AJ272" s="4">
        <v>0</v>
      </c>
      <c r="AK272" s="4">
        <f t="shared" si="293"/>
        <v>0</v>
      </c>
      <c r="AL272" s="4">
        <f>VLOOKUP(C272,'[1]ИП-2020-2025 рабоч '!$I$15:$BG$1560,51,0)</f>
        <v>0</v>
      </c>
      <c r="AM272" s="4"/>
      <c r="AN272" s="4"/>
      <c r="AO272" s="4"/>
      <c r="AP272" s="4">
        <v>0</v>
      </c>
      <c r="AQ272" s="4">
        <v>0</v>
      </c>
      <c r="AR272" s="4">
        <f t="shared" si="294"/>
        <v>0</v>
      </c>
      <c r="AS272" s="4">
        <f>VLOOKUP(C272,'[1]ИП-2020-2025 рабоч '!$I$15:$BO$1404,59,0)</f>
        <v>0</v>
      </c>
      <c r="AT272" s="4"/>
      <c r="AU272" s="54"/>
      <c r="AV272" s="54"/>
      <c r="AW272" s="38"/>
      <c r="AX272" s="38"/>
      <c r="AY272" s="38"/>
      <c r="AZ272" s="38"/>
      <c r="BA272" s="38"/>
      <c r="BB272" s="38"/>
      <c r="BC272" s="38"/>
      <c r="BD272" s="38"/>
    </row>
    <row r="273" spans="1:56" s="39" customFormat="1" ht="71.25" customHeight="1" x14ac:dyDescent="0.5">
      <c r="A273" s="2">
        <f t="shared" si="305"/>
        <v>227</v>
      </c>
      <c r="B273" s="59" t="s">
        <v>789</v>
      </c>
      <c r="C273" s="51" t="s">
        <v>790</v>
      </c>
      <c r="D273" s="3">
        <v>2019</v>
      </c>
      <c r="E273" s="3">
        <v>2021</v>
      </c>
      <c r="F273" s="55">
        <v>5418.87</v>
      </c>
      <c r="G273" s="4">
        <f t="shared" si="306"/>
        <v>0</v>
      </c>
      <c r="H273" s="4">
        <f t="shared" si="307"/>
        <v>0</v>
      </c>
      <c r="I273" s="4">
        <f t="shared" si="308"/>
        <v>1000</v>
      </c>
      <c r="J273" s="4">
        <f t="shared" si="309"/>
        <v>1000</v>
      </c>
      <c r="K273" s="4">
        <f t="shared" si="310"/>
        <v>0</v>
      </c>
      <c r="L273" s="4">
        <f t="shared" si="311"/>
        <v>0</v>
      </c>
      <c r="M273" s="4">
        <f t="shared" si="312"/>
        <v>0</v>
      </c>
      <c r="N273" s="4">
        <v>0</v>
      </c>
      <c r="O273" s="4">
        <v>0</v>
      </c>
      <c r="P273" s="4">
        <f t="shared" si="313"/>
        <v>1000</v>
      </c>
      <c r="Q273" s="4">
        <v>1000</v>
      </c>
      <c r="R273" s="4"/>
      <c r="S273" s="4"/>
      <c r="T273" s="4"/>
      <c r="U273" s="4">
        <v>0</v>
      </c>
      <c r="V273" s="4">
        <v>0</v>
      </c>
      <c r="W273" s="4">
        <f t="shared" si="291"/>
        <v>0</v>
      </c>
      <c r="X273" s="4">
        <v>0</v>
      </c>
      <c r="Y273" s="4"/>
      <c r="Z273" s="4"/>
      <c r="AA273" s="4"/>
      <c r="AB273" s="4">
        <v>0</v>
      </c>
      <c r="AC273" s="4">
        <v>0</v>
      </c>
      <c r="AD273" s="4">
        <f t="shared" si="292"/>
        <v>0</v>
      </c>
      <c r="AE273" s="4">
        <v>0</v>
      </c>
      <c r="AF273" s="4"/>
      <c r="AG273" s="4"/>
      <c r="AH273" s="4"/>
      <c r="AI273" s="4">
        <v>0</v>
      </c>
      <c r="AJ273" s="4">
        <v>0</v>
      </c>
      <c r="AK273" s="4">
        <f t="shared" si="293"/>
        <v>0</v>
      </c>
      <c r="AL273" s="4">
        <f>VLOOKUP(C273,'[1]ИП-2020-2025 рабоч '!$I$15:$BG$1560,51,0)</f>
        <v>0</v>
      </c>
      <c r="AM273" s="4"/>
      <c r="AN273" s="4"/>
      <c r="AO273" s="4"/>
      <c r="AP273" s="4">
        <v>0</v>
      </c>
      <c r="AQ273" s="4">
        <v>0</v>
      </c>
      <c r="AR273" s="4">
        <f t="shared" si="294"/>
        <v>0</v>
      </c>
      <c r="AS273" s="4">
        <f>VLOOKUP(C273,'[1]ИП-2020-2025 рабоч '!$I$15:$BO$1404,59,0)</f>
        <v>0</v>
      </c>
      <c r="AT273" s="4"/>
      <c r="AU273" s="54"/>
      <c r="AV273" s="54"/>
      <c r="AW273" s="38"/>
      <c r="AX273" s="38"/>
      <c r="AY273" s="38"/>
      <c r="AZ273" s="38"/>
      <c r="BA273" s="38"/>
      <c r="BB273" s="38"/>
      <c r="BC273" s="38"/>
      <c r="BD273" s="38"/>
    </row>
    <row r="274" spans="1:56" s="39" customFormat="1" ht="66.75" x14ac:dyDescent="0.5">
      <c r="A274" s="2">
        <f t="shared" si="305"/>
        <v>228</v>
      </c>
      <c r="B274" s="59" t="s">
        <v>791</v>
      </c>
      <c r="C274" s="51" t="s">
        <v>792</v>
      </c>
      <c r="D274" s="3">
        <v>2019</v>
      </c>
      <c r="E274" s="3">
        <v>2021</v>
      </c>
      <c r="F274" s="55">
        <v>29305.67</v>
      </c>
      <c r="G274" s="4">
        <f t="shared" si="306"/>
        <v>0</v>
      </c>
      <c r="H274" s="4">
        <f t="shared" si="307"/>
        <v>0.4</v>
      </c>
      <c r="I274" s="4">
        <f t="shared" si="308"/>
        <v>22548.13</v>
      </c>
      <c r="J274" s="4">
        <f t="shared" si="309"/>
        <v>22548.13</v>
      </c>
      <c r="K274" s="4">
        <f t="shared" si="310"/>
        <v>0</v>
      </c>
      <c r="L274" s="4">
        <f t="shared" si="311"/>
        <v>0</v>
      </c>
      <c r="M274" s="4">
        <f t="shared" si="312"/>
        <v>0</v>
      </c>
      <c r="N274" s="4">
        <v>0</v>
      </c>
      <c r="O274" s="4">
        <v>0.4</v>
      </c>
      <c r="P274" s="4">
        <f t="shared" si="313"/>
        <v>6648.13</v>
      </c>
      <c r="Q274" s="4">
        <v>6648.13</v>
      </c>
      <c r="R274" s="4"/>
      <c r="S274" s="4"/>
      <c r="T274" s="4"/>
      <c r="U274" s="4">
        <v>0</v>
      </c>
      <c r="V274" s="4">
        <v>0</v>
      </c>
      <c r="W274" s="4">
        <f t="shared" si="291"/>
        <v>15900</v>
      </c>
      <c r="X274" s="4">
        <v>15900</v>
      </c>
      <c r="Y274" s="4"/>
      <c r="Z274" s="4"/>
      <c r="AA274" s="4"/>
      <c r="AB274" s="4">
        <v>0</v>
      </c>
      <c r="AC274" s="4">
        <v>0</v>
      </c>
      <c r="AD274" s="4">
        <f t="shared" si="292"/>
        <v>0</v>
      </c>
      <c r="AE274" s="4">
        <v>0</v>
      </c>
      <c r="AF274" s="4"/>
      <c r="AG274" s="4"/>
      <c r="AH274" s="4"/>
      <c r="AI274" s="4">
        <v>0</v>
      </c>
      <c r="AJ274" s="4">
        <v>0</v>
      </c>
      <c r="AK274" s="4">
        <f t="shared" si="293"/>
        <v>0</v>
      </c>
      <c r="AL274" s="4">
        <f>VLOOKUP(C274,'[1]ИП-2020-2025 рабоч '!$I$15:$BG$1560,51,0)</f>
        <v>0</v>
      </c>
      <c r="AM274" s="4"/>
      <c r="AN274" s="4"/>
      <c r="AO274" s="4"/>
      <c r="AP274" s="4">
        <v>0</v>
      </c>
      <c r="AQ274" s="4">
        <v>0</v>
      </c>
      <c r="AR274" s="4">
        <f t="shared" si="294"/>
        <v>0</v>
      </c>
      <c r="AS274" s="4">
        <f>VLOOKUP(C274,'[1]ИП-2020-2025 рабоч '!$I$15:$BO$1404,59,0)</f>
        <v>0</v>
      </c>
      <c r="AT274" s="4"/>
      <c r="AU274" s="54"/>
      <c r="AV274" s="54"/>
      <c r="AW274" s="38"/>
      <c r="AX274" s="38"/>
      <c r="AY274" s="38"/>
      <c r="AZ274" s="38"/>
      <c r="BA274" s="38"/>
      <c r="BB274" s="38"/>
      <c r="BC274" s="38"/>
      <c r="BD274" s="38"/>
    </row>
    <row r="275" spans="1:56" s="39" customFormat="1" ht="132.75" x14ac:dyDescent="0.5">
      <c r="A275" s="2">
        <f t="shared" si="305"/>
        <v>229</v>
      </c>
      <c r="B275" s="59" t="s">
        <v>793</v>
      </c>
      <c r="C275" s="51" t="s">
        <v>794</v>
      </c>
      <c r="D275" s="3">
        <v>2020</v>
      </c>
      <c r="E275" s="3">
        <v>2021</v>
      </c>
      <c r="F275" s="55">
        <v>17504.05</v>
      </c>
      <c r="G275" s="4">
        <f t="shared" si="306"/>
        <v>0.09</v>
      </c>
      <c r="H275" s="4">
        <f t="shared" si="307"/>
        <v>2.5</v>
      </c>
      <c r="I275" s="4">
        <f t="shared" si="308"/>
        <v>3500.81</v>
      </c>
      <c r="J275" s="4">
        <f t="shared" si="309"/>
        <v>3500.81</v>
      </c>
      <c r="K275" s="4">
        <f t="shared" si="310"/>
        <v>0</v>
      </c>
      <c r="L275" s="4">
        <f t="shared" si="311"/>
        <v>0</v>
      </c>
      <c r="M275" s="4">
        <f t="shared" si="312"/>
        <v>0</v>
      </c>
      <c r="N275" s="4">
        <v>0.09</v>
      </c>
      <c r="O275" s="4">
        <v>2.5</v>
      </c>
      <c r="P275" s="4">
        <f t="shared" si="313"/>
        <v>3500.81</v>
      </c>
      <c r="Q275" s="4">
        <v>3500.81</v>
      </c>
      <c r="R275" s="4"/>
      <c r="S275" s="4"/>
      <c r="T275" s="4"/>
      <c r="U275" s="4">
        <v>0</v>
      </c>
      <c r="V275" s="4">
        <v>0</v>
      </c>
      <c r="W275" s="4">
        <f t="shared" si="291"/>
        <v>0</v>
      </c>
      <c r="X275" s="4">
        <v>0</v>
      </c>
      <c r="Y275" s="4"/>
      <c r="Z275" s="4"/>
      <c r="AA275" s="4"/>
      <c r="AB275" s="4">
        <v>0</v>
      </c>
      <c r="AC275" s="4">
        <v>0</v>
      </c>
      <c r="AD275" s="4">
        <f t="shared" si="292"/>
        <v>0</v>
      </c>
      <c r="AE275" s="4">
        <v>0</v>
      </c>
      <c r="AF275" s="4"/>
      <c r="AG275" s="4"/>
      <c r="AH275" s="4"/>
      <c r="AI275" s="4">
        <v>0</v>
      </c>
      <c r="AJ275" s="4">
        <v>0</v>
      </c>
      <c r="AK275" s="4">
        <f t="shared" si="293"/>
        <v>0</v>
      </c>
      <c r="AL275" s="4">
        <f>VLOOKUP(C275,'[1]ИП-2020-2025 рабоч '!$I$15:$BG$1560,51,0)</f>
        <v>0</v>
      </c>
      <c r="AM275" s="4"/>
      <c r="AN275" s="4"/>
      <c r="AO275" s="4"/>
      <c r="AP275" s="4">
        <v>0</v>
      </c>
      <c r="AQ275" s="4">
        <v>0</v>
      </c>
      <c r="AR275" s="4">
        <f t="shared" si="294"/>
        <v>0</v>
      </c>
      <c r="AS275" s="4">
        <f>VLOOKUP(C275,'[1]ИП-2020-2025 рабоч '!$I$15:$BO$1404,59,0)</f>
        <v>0</v>
      </c>
      <c r="AT275" s="4"/>
      <c r="AU275" s="54"/>
      <c r="AV275" s="54"/>
      <c r="AW275" s="38"/>
      <c r="AX275" s="38"/>
      <c r="AY275" s="38"/>
      <c r="AZ275" s="38"/>
      <c r="BA275" s="38"/>
      <c r="BB275" s="38"/>
      <c r="BC275" s="38"/>
      <c r="BD275" s="38"/>
    </row>
    <row r="276" spans="1:56" s="39" customFormat="1" ht="99.75" x14ac:dyDescent="0.5">
      <c r="A276" s="2">
        <f t="shared" si="305"/>
        <v>230</v>
      </c>
      <c r="B276" s="59" t="s">
        <v>795</v>
      </c>
      <c r="C276" s="51" t="s">
        <v>796</v>
      </c>
      <c r="D276" s="3">
        <v>2016</v>
      </c>
      <c r="E276" s="3">
        <v>2021</v>
      </c>
      <c r="F276" s="55">
        <v>7564.08</v>
      </c>
      <c r="G276" s="4">
        <f t="shared" si="306"/>
        <v>0</v>
      </c>
      <c r="H276" s="4">
        <f t="shared" si="307"/>
        <v>0</v>
      </c>
      <c r="I276" s="4">
        <f t="shared" si="308"/>
        <v>4500</v>
      </c>
      <c r="J276" s="4">
        <f t="shared" si="309"/>
        <v>4500</v>
      </c>
      <c r="K276" s="4">
        <f t="shared" si="310"/>
        <v>0</v>
      </c>
      <c r="L276" s="4">
        <f t="shared" si="311"/>
        <v>0</v>
      </c>
      <c r="M276" s="4">
        <f t="shared" si="312"/>
        <v>0</v>
      </c>
      <c r="N276" s="4">
        <v>0</v>
      </c>
      <c r="O276" s="4">
        <v>0</v>
      </c>
      <c r="P276" s="4">
        <f t="shared" si="313"/>
        <v>4500</v>
      </c>
      <c r="Q276" s="4">
        <v>4500</v>
      </c>
      <c r="R276" s="4"/>
      <c r="S276" s="4"/>
      <c r="T276" s="4"/>
      <c r="U276" s="4">
        <v>0</v>
      </c>
      <c r="V276" s="4">
        <v>0</v>
      </c>
      <c r="W276" s="4">
        <f t="shared" si="291"/>
        <v>0</v>
      </c>
      <c r="X276" s="4">
        <v>0</v>
      </c>
      <c r="Y276" s="4"/>
      <c r="Z276" s="4"/>
      <c r="AA276" s="4"/>
      <c r="AB276" s="4">
        <v>0</v>
      </c>
      <c r="AC276" s="4">
        <v>0</v>
      </c>
      <c r="AD276" s="4">
        <f t="shared" si="292"/>
        <v>0</v>
      </c>
      <c r="AE276" s="4">
        <v>0</v>
      </c>
      <c r="AF276" s="4"/>
      <c r="AG276" s="4"/>
      <c r="AH276" s="4"/>
      <c r="AI276" s="4">
        <v>0</v>
      </c>
      <c r="AJ276" s="4">
        <v>0</v>
      </c>
      <c r="AK276" s="4">
        <f t="shared" si="293"/>
        <v>0</v>
      </c>
      <c r="AL276" s="4">
        <f>VLOOKUP(C276,'[1]ИП-2020-2025 рабоч '!$I$15:$BG$1560,51,0)</f>
        <v>0</v>
      </c>
      <c r="AM276" s="4"/>
      <c r="AN276" s="4"/>
      <c r="AO276" s="4"/>
      <c r="AP276" s="4">
        <v>0</v>
      </c>
      <c r="AQ276" s="4">
        <v>0</v>
      </c>
      <c r="AR276" s="4">
        <f t="shared" si="294"/>
        <v>0</v>
      </c>
      <c r="AS276" s="4">
        <f>VLOOKUP(C276,'[1]ИП-2020-2025 рабоч '!$I$15:$BO$1404,59,0)</f>
        <v>0</v>
      </c>
      <c r="AT276" s="4"/>
      <c r="AU276" s="54"/>
      <c r="AV276" s="54"/>
      <c r="AW276" s="38"/>
      <c r="AX276" s="38"/>
      <c r="AY276" s="38"/>
      <c r="AZ276" s="38"/>
      <c r="BA276" s="38"/>
      <c r="BB276" s="38"/>
      <c r="BC276" s="38"/>
      <c r="BD276" s="38"/>
    </row>
    <row r="277" spans="1:56" s="39" customFormat="1" ht="99.75" x14ac:dyDescent="0.5">
      <c r="A277" s="2">
        <f t="shared" si="305"/>
        <v>231</v>
      </c>
      <c r="B277" s="59" t="s">
        <v>797</v>
      </c>
      <c r="C277" s="51" t="s">
        <v>798</v>
      </c>
      <c r="D277" s="3">
        <v>2016</v>
      </c>
      <c r="E277" s="3">
        <v>2024</v>
      </c>
      <c r="F277" s="55">
        <v>30561.21</v>
      </c>
      <c r="G277" s="4">
        <f t="shared" si="306"/>
        <v>0</v>
      </c>
      <c r="H277" s="4">
        <f t="shared" si="307"/>
        <v>0</v>
      </c>
      <c r="I277" s="4">
        <f t="shared" si="308"/>
        <v>3317.35</v>
      </c>
      <c r="J277" s="4">
        <f t="shared" si="309"/>
        <v>3317.35</v>
      </c>
      <c r="K277" s="4">
        <f t="shared" si="310"/>
        <v>0</v>
      </c>
      <c r="L277" s="4">
        <f t="shared" si="311"/>
        <v>0</v>
      </c>
      <c r="M277" s="4">
        <f t="shared" si="312"/>
        <v>0</v>
      </c>
      <c r="N277" s="4">
        <v>0</v>
      </c>
      <c r="O277" s="4">
        <v>0</v>
      </c>
      <c r="P277" s="4">
        <f t="shared" si="313"/>
        <v>0</v>
      </c>
      <c r="Q277" s="4">
        <v>0</v>
      </c>
      <c r="R277" s="4"/>
      <c r="S277" s="4"/>
      <c r="T277" s="4"/>
      <c r="U277" s="4">
        <v>0</v>
      </c>
      <c r="V277" s="4">
        <v>0</v>
      </c>
      <c r="W277" s="4">
        <f t="shared" si="291"/>
        <v>0</v>
      </c>
      <c r="X277" s="4">
        <v>0</v>
      </c>
      <c r="Y277" s="4"/>
      <c r="Z277" s="4"/>
      <c r="AA277" s="4"/>
      <c r="AB277" s="4">
        <v>0</v>
      </c>
      <c r="AC277" s="4">
        <v>0</v>
      </c>
      <c r="AD277" s="4">
        <f t="shared" si="292"/>
        <v>561.21</v>
      </c>
      <c r="AE277" s="4">
        <v>561.21</v>
      </c>
      <c r="AF277" s="4"/>
      <c r="AG277" s="4"/>
      <c r="AH277" s="4"/>
      <c r="AI277" s="4">
        <v>0</v>
      </c>
      <c r="AJ277" s="4">
        <v>0</v>
      </c>
      <c r="AK277" s="4">
        <f t="shared" si="293"/>
        <v>2756.14</v>
      </c>
      <c r="AL277" s="4">
        <f>VLOOKUP(C277,'[1]ИП-2020-2025 рабоч '!$I$15:$BG$1560,51,0)</f>
        <v>2756.14</v>
      </c>
      <c r="AM277" s="4"/>
      <c r="AN277" s="4"/>
      <c r="AO277" s="4"/>
      <c r="AP277" s="4">
        <v>0</v>
      </c>
      <c r="AQ277" s="4">
        <v>0</v>
      </c>
      <c r="AR277" s="4">
        <f t="shared" si="294"/>
        <v>0</v>
      </c>
      <c r="AS277" s="4">
        <f>VLOOKUP(C277,'[1]ИП-2020-2025 рабоч '!$I$15:$BO$1404,59,0)</f>
        <v>0</v>
      </c>
      <c r="AT277" s="4"/>
      <c r="AU277" s="54"/>
      <c r="AV277" s="54"/>
      <c r="AW277" s="38"/>
      <c r="AX277" s="38"/>
      <c r="AY277" s="38"/>
      <c r="AZ277" s="38"/>
      <c r="BA277" s="38"/>
      <c r="BB277" s="38"/>
      <c r="BC277" s="38"/>
      <c r="BD277" s="38"/>
    </row>
    <row r="278" spans="1:56" s="39" customFormat="1" ht="99.75" x14ac:dyDescent="0.5">
      <c r="A278" s="2">
        <f t="shared" si="305"/>
        <v>232</v>
      </c>
      <c r="B278" s="59" t="s">
        <v>799</v>
      </c>
      <c r="C278" s="51" t="s">
        <v>800</v>
      </c>
      <c r="D278" s="3">
        <v>2017</v>
      </c>
      <c r="E278" s="3">
        <v>2024</v>
      </c>
      <c r="F278" s="55">
        <v>30561.21</v>
      </c>
      <c r="G278" s="4">
        <f t="shared" si="306"/>
        <v>0</v>
      </c>
      <c r="H278" s="4">
        <f t="shared" si="307"/>
        <v>0</v>
      </c>
      <c r="I278" s="4">
        <f t="shared" si="308"/>
        <v>957.41000000000008</v>
      </c>
      <c r="J278" s="4">
        <f t="shared" si="309"/>
        <v>957.41000000000008</v>
      </c>
      <c r="K278" s="4">
        <f t="shared" si="310"/>
        <v>0</v>
      </c>
      <c r="L278" s="4">
        <f t="shared" si="311"/>
        <v>0</v>
      </c>
      <c r="M278" s="4">
        <f t="shared" si="312"/>
        <v>0</v>
      </c>
      <c r="N278" s="4">
        <v>0</v>
      </c>
      <c r="O278" s="4">
        <v>0</v>
      </c>
      <c r="P278" s="4">
        <f t="shared" si="313"/>
        <v>0</v>
      </c>
      <c r="Q278" s="4">
        <v>0</v>
      </c>
      <c r="R278" s="4"/>
      <c r="S278" s="4"/>
      <c r="T278" s="4"/>
      <c r="U278" s="4">
        <v>0</v>
      </c>
      <c r="V278" s="4">
        <v>0</v>
      </c>
      <c r="W278" s="4">
        <f t="shared" si="291"/>
        <v>0</v>
      </c>
      <c r="X278" s="4">
        <v>0</v>
      </c>
      <c r="Y278" s="4"/>
      <c r="Z278" s="4"/>
      <c r="AA278" s="4"/>
      <c r="AB278" s="4">
        <v>0</v>
      </c>
      <c r="AC278" s="4">
        <v>0</v>
      </c>
      <c r="AD278" s="4">
        <f t="shared" si="292"/>
        <v>561.21</v>
      </c>
      <c r="AE278" s="4">
        <v>561.21</v>
      </c>
      <c r="AF278" s="4"/>
      <c r="AG278" s="4"/>
      <c r="AH278" s="4"/>
      <c r="AI278" s="4">
        <v>0</v>
      </c>
      <c r="AJ278" s="4">
        <v>0</v>
      </c>
      <c r="AK278" s="4">
        <f t="shared" si="293"/>
        <v>396.2</v>
      </c>
      <c r="AL278" s="4">
        <f>VLOOKUP(C278,'[1]ИП-2020-2025 рабоч '!$I$15:$BG$1560,51,0)</f>
        <v>396.2</v>
      </c>
      <c r="AM278" s="4"/>
      <c r="AN278" s="4"/>
      <c r="AO278" s="4"/>
      <c r="AP278" s="4">
        <v>0</v>
      </c>
      <c r="AQ278" s="4">
        <v>0</v>
      </c>
      <c r="AR278" s="4">
        <f t="shared" si="294"/>
        <v>0</v>
      </c>
      <c r="AS278" s="4">
        <f>VLOOKUP(C278,'[1]ИП-2020-2025 рабоч '!$I$15:$BO$1404,59,0)</f>
        <v>0</v>
      </c>
      <c r="AT278" s="4"/>
      <c r="AU278" s="54"/>
      <c r="AV278" s="54"/>
      <c r="AW278" s="38"/>
      <c r="AX278" s="38"/>
      <c r="AY278" s="38"/>
      <c r="AZ278" s="38"/>
      <c r="BA278" s="38"/>
      <c r="BB278" s="38"/>
      <c r="BC278" s="38"/>
      <c r="BD278" s="38"/>
    </row>
    <row r="279" spans="1:56" s="39" customFormat="1" ht="75" customHeight="1" x14ac:dyDescent="0.5">
      <c r="A279" s="2">
        <f t="shared" si="305"/>
        <v>233</v>
      </c>
      <c r="B279" s="59" t="s">
        <v>2935</v>
      </c>
      <c r="C279" s="51" t="s">
        <v>801</v>
      </c>
      <c r="D279" s="3">
        <v>2016</v>
      </c>
      <c r="E279" s="3">
        <v>2026</v>
      </c>
      <c r="F279" s="55">
        <v>13422.68</v>
      </c>
      <c r="G279" s="4">
        <f t="shared" si="306"/>
        <v>0</v>
      </c>
      <c r="H279" s="4">
        <f t="shared" si="307"/>
        <v>0</v>
      </c>
      <c r="I279" s="4">
        <f t="shared" si="308"/>
        <v>6716.34</v>
      </c>
      <c r="J279" s="4">
        <f t="shared" si="309"/>
        <v>6716.34</v>
      </c>
      <c r="K279" s="4">
        <f t="shared" si="310"/>
        <v>0</v>
      </c>
      <c r="L279" s="4">
        <f t="shared" si="311"/>
        <v>0</v>
      </c>
      <c r="M279" s="4">
        <f t="shared" si="312"/>
        <v>0</v>
      </c>
      <c r="N279" s="4">
        <v>0</v>
      </c>
      <c r="O279" s="4">
        <v>0</v>
      </c>
      <c r="P279" s="4">
        <f t="shared" si="313"/>
        <v>0</v>
      </c>
      <c r="Q279" s="4">
        <v>0</v>
      </c>
      <c r="R279" s="4"/>
      <c r="S279" s="4"/>
      <c r="T279" s="4"/>
      <c r="U279" s="4">
        <v>0</v>
      </c>
      <c r="V279" s="4">
        <v>0</v>
      </c>
      <c r="W279" s="4">
        <f t="shared" si="291"/>
        <v>0</v>
      </c>
      <c r="X279" s="4">
        <v>0</v>
      </c>
      <c r="Y279" s="4"/>
      <c r="Z279" s="4"/>
      <c r="AA279" s="4"/>
      <c r="AB279" s="4">
        <v>0</v>
      </c>
      <c r="AC279" s="4">
        <v>0</v>
      </c>
      <c r="AD279" s="4">
        <f t="shared" si="292"/>
        <v>0</v>
      </c>
      <c r="AE279" s="4">
        <v>0</v>
      </c>
      <c r="AF279" s="4"/>
      <c r="AG279" s="4"/>
      <c r="AH279" s="4"/>
      <c r="AI279" s="4">
        <v>0</v>
      </c>
      <c r="AJ279" s="4">
        <v>0</v>
      </c>
      <c r="AK279" s="4">
        <f t="shared" si="293"/>
        <v>10</v>
      </c>
      <c r="AL279" s="4">
        <f>VLOOKUP(C279,'[1]ИП-2020-2025 рабоч '!$I$15:$BG$1560,51,0)</f>
        <v>10</v>
      </c>
      <c r="AM279" s="4"/>
      <c r="AN279" s="4"/>
      <c r="AO279" s="4"/>
      <c r="AP279" s="4">
        <v>0</v>
      </c>
      <c r="AQ279" s="4">
        <v>0</v>
      </c>
      <c r="AR279" s="4">
        <f t="shared" si="294"/>
        <v>6706.34</v>
      </c>
      <c r="AS279" s="4">
        <f>VLOOKUP(C279,'[1]ИП-2020-2025 рабоч '!$I$15:$BO$1404,59,0)</f>
        <v>6706.34</v>
      </c>
      <c r="AT279" s="4"/>
      <c r="AU279" s="54"/>
      <c r="AV279" s="54"/>
      <c r="AW279" s="38"/>
      <c r="AX279" s="38"/>
      <c r="AY279" s="38"/>
      <c r="AZ279" s="38"/>
      <c r="BA279" s="38"/>
      <c r="BB279" s="38"/>
      <c r="BC279" s="38"/>
      <c r="BD279" s="38"/>
    </row>
    <row r="280" spans="1:56" s="39" customFormat="1" ht="66.75" x14ac:dyDescent="0.5">
      <c r="A280" s="2">
        <f t="shared" si="305"/>
        <v>234</v>
      </c>
      <c r="B280" s="59" t="s">
        <v>802</v>
      </c>
      <c r="C280" s="51" t="s">
        <v>803</v>
      </c>
      <c r="D280" s="3">
        <v>2018</v>
      </c>
      <c r="E280" s="3">
        <v>2025</v>
      </c>
      <c r="F280" s="55">
        <v>30223.02</v>
      </c>
      <c r="G280" s="4">
        <f t="shared" si="306"/>
        <v>5.5</v>
      </c>
      <c r="H280" s="4">
        <f t="shared" si="307"/>
        <v>0</v>
      </c>
      <c r="I280" s="4">
        <f t="shared" si="308"/>
        <v>30223.02</v>
      </c>
      <c r="J280" s="4">
        <f t="shared" si="309"/>
        <v>30223.02</v>
      </c>
      <c r="K280" s="4">
        <f t="shared" si="310"/>
        <v>0</v>
      </c>
      <c r="L280" s="4">
        <f t="shared" si="311"/>
        <v>0</v>
      </c>
      <c r="M280" s="4">
        <f t="shared" si="312"/>
        <v>0</v>
      </c>
      <c r="N280" s="4">
        <v>0</v>
      </c>
      <c r="O280" s="4">
        <v>0</v>
      </c>
      <c r="P280" s="4">
        <f t="shared" si="313"/>
        <v>0</v>
      </c>
      <c r="Q280" s="4">
        <v>0</v>
      </c>
      <c r="R280" s="4"/>
      <c r="S280" s="4"/>
      <c r="T280" s="4"/>
      <c r="U280" s="4">
        <v>0</v>
      </c>
      <c r="V280" s="4">
        <v>0</v>
      </c>
      <c r="W280" s="4">
        <f t="shared" si="291"/>
        <v>0</v>
      </c>
      <c r="X280" s="4">
        <v>0</v>
      </c>
      <c r="Y280" s="4"/>
      <c r="Z280" s="4"/>
      <c r="AA280" s="4"/>
      <c r="AB280" s="4">
        <v>0</v>
      </c>
      <c r="AC280" s="4">
        <v>0</v>
      </c>
      <c r="AD280" s="4">
        <f t="shared" si="292"/>
        <v>223.02</v>
      </c>
      <c r="AE280" s="4">
        <v>223.02</v>
      </c>
      <c r="AF280" s="4"/>
      <c r="AG280" s="4"/>
      <c r="AH280" s="4"/>
      <c r="AI280" s="4">
        <v>0</v>
      </c>
      <c r="AJ280" s="4">
        <v>0</v>
      </c>
      <c r="AK280" s="4">
        <f t="shared" si="293"/>
        <v>6000</v>
      </c>
      <c r="AL280" s="4">
        <f>VLOOKUP(C280,'[1]ИП-2020-2025 рабоч '!$I$15:$BG$1560,51,0)</f>
        <v>6000</v>
      </c>
      <c r="AM280" s="4"/>
      <c r="AN280" s="4"/>
      <c r="AO280" s="4"/>
      <c r="AP280" s="4">
        <v>5.5</v>
      </c>
      <c r="AQ280" s="4">
        <v>0</v>
      </c>
      <c r="AR280" s="4">
        <f t="shared" si="294"/>
        <v>24000</v>
      </c>
      <c r="AS280" s="4">
        <f>VLOOKUP(C280,'[1]ИП-2020-2025 рабоч '!$I$15:$BO$1404,59,0)</f>
        <v>24000</v>
      </c>
      <c r="AT280" s="4"/>
      <c r="AU280" s="54"/>
      <c r="AV280" s="54"/>
      <c r="AW280" s="38"/>
      <c r="AX280" s="38"/>
      <c r="AY280" s="38"/>
      <c r="AZ280" s="38"/>
      <c r="BA280" s="38"/>
      <c r="BB280" s="38"/>
      <c r="BC280" s="38"/>
      <c r="BD280" s="38"/>
    </row>
    <row r="281" spans="1:56" s="39" customFormat="1" ht="66.75" x14ac:dyDescent="0.5">
      <c r="A281" s="2">
        <f t="shared" si="305"/>
        <v>235</v>
      </c>
      <c r="B281" s="59" t="s">
        <v>804</v>
      </c>
      <c r="C281" s="51" t="s">
        <v>805</v>
      </c>
      <c r="D281" s="3">
        <v>2017</v>
      </c>
      <c r="E281" s="3">
        <v>2024</v>
      </c>
      <c r="F281" s="55">
        <v>4553.66</v>
      </c>
      <c r="G281" s="4">
        <f t="shared" si="306"/>
        <v>1.7</v>
      </c>
      <c r="H281" s="4">
        <f t="shared" si="307"/>
        <v>0.1</v>
      </c>
      <c r="I281" s="4">
        <f t="shared" si="308"/>
        <v>4553.66</v>
      </c>
      <c r="J281" s="4">
        <f t="shared" si="309"/>
        <v>4553.66</v>
      </c>
      <c r="K281" s="4">
        <f t="shared" si="310"/>
        <v>0</v>
      </c>
      <c r="L281" s="4">
        <f t="shared" si="311"/>
        <v>0</v>
      </c>
      <c r="M281" s="4">
        <f t="shared" si="312"/>
        <v>0</v>
      </c>
      <c r="N281" s="4">
        <v>0</v>
      </c>
      <c r="O281" s="4">
        <v>0</v>
      </c>
      <c r="P281" s="4">
        <f t="shared" si="313"/>
        <v>0</v>
      </c>
      <c r="Q281" s="4">
        <v>0</v>
      </c>
      <c r="R281" s="4"/>
      <c r="S281" s="4"/>
      <c r="T281" s="4"/>
      <c r="U281" s="4">
        <v>0</v>
      </c>
      <c r="V281" s="4">
        <v>0</v>
      </c>
      <c r="W281" s="4">
        <f t="shared" si="291"/>
        <v>0</v>
      </c>
      <c r="X281" s="4">
        <v>0</v>
      </c>
      <c r="Y281" s="4"/>
      <c r="Z281" s="4"/>
      <c r="AA281" s="4"/>
      <c r="AB281" s="4">
        <v>0</v>
      </c>
      <c r="AC281" s="4">
        <v>0</v>
      </c>
      <c r="AD281" s="4">
        <f t="shared" si="292"/>
        <v>553.66</v>
      </c>
      <c r="AE281" s="4">
        <v>553.66</v>
      </c>
      <c r="AF281" s="4"/>
      <c r="AG281" s="4"/>
      <c r="AH281" s="4"/>
      <c r="AI281" s="4">
        <v>1.7</v>
      </c>
      <c r="AJ281" s="4">
        <v>0.1</v>
      </c>
      <c r="AK281" s="4">
        <f t="shared" si="293"/>
        <v>4000</v>
      </c>
      <c r="AL281" s="4">
        <f>VLOOKUP(C281,'[1]ИП-2020-2025 рабоч '!$I$15:$BG$1560,51,0)</f>
        <v>4000</v>
      </c>
      <c r="AM281" s="4"/>
      <c r="AN281" s="4"/>
      <c r="AO281" s="4"/>
      <c r="AP281" s="4">
        <v>0</v>
      </c>
      <c r="AQ281" s="4">
        <v>0</v>
      </c>
      <c r="AR281" s="4">
        <f t="shared" si="294"/>
        <v>0</v>
      </c>
      <c r="AS281" s="4">
        <f>VLOOKUP(C281,'[1]ИП-2020-2025 рабоч '!$I$15:$BO$1404,59,0)</f>
        <v>0</v>
      </c>
      <c r="AT281" s="4"/>
      <c r="AU281" s="54"/>
      <c r="AV281" s="54"/>
      <c r="AW281" s="38"/>
      <c r="AX281" s="38"/>
      <c r="AY281" s="38"/>
      <c r="AZ281" s="38"/>
      <c r="BA281" s="38"/>
      <c r="BB281" s="38"/>
      <c r="BC281" s="38"/>
      <c r="BD281" s="38"/>
    </row>
    <row r="282" spans="1:56" s="39" customFormat="1" ht="99.75" x14ac:dyDescent="0.5">
      <c r="A282" s="2">
        <f t="shared" si="305"/>
        <v>236</v>
      </c>
      <c r="B282" s="59" t="s">
        <v>2936</v>
      </c>
      <c r="C282" s="51" t="s">
        <v>806</v>
      </c>
      <c r="D282" s="3">
        <v>2017</v>
      </c>
      <c r="E282" s="3">
        <v>2024</v>
      </c>
      <c r="F282" s="55">
        <v>35089.980000000003</v>
      </c>
      <c r="G282" s="4">
        <f t="shared" si="306"/>
        <v>0</v>
      </c>
      <c r="H282" s="4">
        <f t="shared" si="307"/>
        <v>0</v>
      </c>
      <c r="I282" s="4">
        <f t="shared" si="308"/>
        <v>7089.98</v>
      </c>
      <c r="J282" s="4">
        <f t="shared" si="309"/>
        <v>7089.98</v>
      </c>
      <c r="K282" s="4">
        <f t="shared" si="310"/>
        <v>0</v>
      </c>
      <c r="L282" s="4">
        <f t="shared" si="311"/>
        <v>0</v>
      </c>
      <c r="M282" s="4">
        <f t="shared" si="312"/>
        <v>0</v>
      </c>
      <c r="N282" s="4">
        <v>0</v>
      </c>
      <c r="O282" s="4">
        <v>0</v>
      </c>
      <c r="P282" s="4">
        <f t="shared" si="313"/>
        <v>0</v>
      </c>
      <c r="Q282" s="4">
        <v>0</v>
      </c>
      <c r="R282" s="4"/>
      <c r="S282" s="4"/>
      <c r="T282" s="4"/>
      <c r="U282" s="4">
        <v>0</v>
      </c>
      <c r="V282" s="4">
        <v>0</v>
      </c>
      <c r="W282" s="4">
        <f t="shared" si="291"/>
        <v>0</v>
      </c>
      <c r="X282" s="4">
        <v>0</v>
      </c>
      <c r="Y282" s="4"/>
      <c r="Z282" s="4"/>
      <c r="AA282" s="4"/>
      <c r="AB282" s="4">
        <v>0</v>
      </c>
      <c r="AC282" s="4">
        <v>0</v>
      </c>
      <c r="AD282" s="4">
        <f t="shared" si="292"/>
        <v>89.98</v>
      </c>
      <c r="AE282" s="4">
        <v>89.98</v>
      </c>
      <c r="AF282" s="4"/>
      <c r="AG282" s="4"/>
      <c r="AH282" s="4"/>
      <c r="AI282" s="4">
        <v>0</v>
      </c>
      <c r="AJ282" s="4">
        <v>0</v>
      </c>
      <c r="AK282" s="4">
        <f t="shared" si="293"/>
        <v>7000</v>
      </c>
      <c r="AL282" s="4">
        <f>VLOOKUP(C282,'[1]ИП-2020-2025 рабоч '!$I$15:$BG$1560,51,0)</f>
        <v>7000</v>
      </c>
      <c r="AM282" s="4"/>
      <c r="AN282" s="4"/>
      <c r="AO282" s="4"/>
      <c r="AP282" s="4">
        <v>0</v>
      </c>
      <c r="AQ282" s="4">
        <v>0</v>
      </c>
      <c r="AR282" s="4">
        <f t="shared" si="294"/>
        <v>0</v>
      </c>
      <c r="AS282" s="4">
        <f>VLOOKUP(C282,'[1]ИП-2020-2025 рабоч '!$I$15:$BO$1404,59,0)</f>
        <v>0</v>
      </c>
      <c r="AT282" s="4"/>
      <c r="AU282" s="54"/>
      <c r="AV282" s="54"/>
      <c r="AW282" s="38"/>
      <c r="AX282" s="38"/>
      <c r="AY282" s="38"/>
      <c r="AZ282" s="38"/>
      <c r="BA282" s="38"/>
      <c r="BB282" s="38"/>
      <c r="BC282" s="38"/>
      <c r="BD282" s="38"/>
    </row>
    <row r="283" spans="1:56" s="39" customFormat="1" ht="99.75" x14ac:dyDescent="0.5">
      <c r="A283" s="2">
        <f t="shared" si="305"/>
        <v>237</v>
      </c>
      <c r="B283" s="59" t="s">
        <v>807</v>
      </c>
      <c r="C283" s="51" t="s">
        <v>808</v>
      </c>
      <c r="D283" s="3">
        <v>2018</v>
      </c>
      <c r="E283" s="3">
        <v>2024</v>
      </c>
      <c r="F283" s="55">
        <v>12902.63</v>
      </c>
      <c r="G283" s="4">
        <f t="shared" si="306"/>
        <v>0</v>
      </c>
      <c r="H283" s="4">
        <f t="shared" si="307"/>
        <v>0</v>
      </c>
      <c r="I283" s="4">
        <f t="shared" si="308"/>
        <v>902.63</v>
      </c>
      <c r="J283" s="4">
        <f t="shared" si="309"/>
        <v>902.63</v>
      </c>
      <c r="K283" s="4">
        <f t="shared" si="310"/>
        <v>0</v>
      </c>
      <c r="L283" s="4">
        <f t="shared" si="311"/>
        <v>0</v>
      </c>
      <c r="M283" s="4">
        <f t="shared" si="312"/>
        <v>0</v>
      </c>
      <c r="N283" s="4">
        <v>0</v>
      </c>
      <c r="O283" s="4">
        <v>0</v>
      </c>
      <c r="P283" s="4">
        <f t="shared" si="313"/>
        <v>0</v>
      </c>
      <c r="Q283" s="4">
        <v>0</v>
      </c>
      <c r="R283" s="4"/>
      <c r="S283" s="4"/>
      <c r="T283" s="4"/>
      <c r="U283" s="4">
        <v>0</v>
      </c>
      <c r="V283" s="4">
        <v>0</v>
      </c>
      <c r="W283" s="4">
        <f t="shared" si="291"/>
        <v>0</v>
      </c>
      <c r="X283" s="4">
        <v>0</v>
      </c>
      <c r="Y283" s="4"/>
      <c r="Z283" s="4"/>
      <c r="AA283" s="4"/>
      <c r="AB283" s="4">
        <v>0</v>
      </c>
      <c r="AC283" s="4">
        <v>0</v>
      </c>
      <c r="AD283" s="4">
        <f t="shared" si="292"/>
        <v>102.63</v>
      </c>
      <c r="AE283" s="4">
        <v>102.63</v>
      </c>
      <c r="AF283" s="4"/>
      <c r="AG283" s="4"/>
      <c r="AH283" s="4"/>
      <c r="AI283" s="4">
        <v>0</v>
      </c>
      <c r="AJ283" s="4">
        <v>0</v>
      </c>
      <c r="AK283" s="4">
        <f t="shared" si="293"/>
        <v>800</v>
      </c>
      <c r="AL283" s="4">
        <f>VLOOKUP(C283,'[1]ИП-2020-2025 рабоч '!$I$15:$BG$1560,51,0)</f>
        <v>800</v>
      </c>
      <c r="AM283" s="4"/>
      <c r="AN283" s="4"/>
      <c r="AO283" s="4"/>
      <c r="AP283" s="4">
        <v>0</v>
      </c>
      <c r="AQ283" s="4">
        <v>0</v>
      </c>
      <c r="AR283" s="4">
        <f t="shared" si="294"/>
        <v>0</v>
      </c>
      <c r="AS283" s="4">
        <f>VLOOKUP(C283,'[1]ИП-2020-2025 рабоч '!$I$15:$BO$1404,59,0)</f>
        <v>0</v>
      </c>
      <c r="AT283" s="4"/>
      <c r="AU283" s="54"/>
      <c r="AV283" s="54"/>
      <c r="AW283" s="38"/>
      <c r="AX283" s="38"/>
      <c r="AY283" s="38"/>
      <c r="AZ283" s="38"/>
      <c r="BA283" s="38"/>
      <c r="BB283" s="38"/>
      <c r="BC283" s="38"/>
      <c r="BD283" s="38"/>
    </row>
    <row r="284" spans="1:56" s="39" customFormat="1" ht="66.75" x14ac:dyDescent="0.5">
      <c r="A284" s="2">
        <f t="shared" si="305"/>
        <v>238</v>
      </c>
      <c r="B284" s="59" t="s">
        <v>809</v>
      </c>
      <c r="C284" s="51" t="s">
        <v>810</v>
      </c>
      <c r="D284" s="3">
        <v>2017</v>
      </c>
      <c r="E284" s="3">
        <v>2023</v>
      </c>
      <c r="F284" s="55">
        <v>7742.88</v>
      </c>
      <c r="G284" s="4">
        <f t="shared" si="306"/>
        <v>3</v>
      </c>
      <c r="H284" s="4">
        <f t="shared" si="307"/>
        <v>0.4</v>
      </c>
      <c r="I284" s="4">
        <f t="shared" si="308"/>
        <v>7742.88</v>
      </c>
      <c r="J284" s="4">
        <f t="shared" si="309"/>
        <v>7742.88</v>
      </c>
      <c r="K284" s="4">
        <f t="shared" si="310"/>
        <v>0</v>
      </c>
      <c r="L284" s="4">
        <f t="shared" si="311"/>
        <v>0</v>
      </c>
      <c r="M284" s="4">
        <f t="shared" si="312"/>
        <v>0</v>
      </c>
      <c r="N284" s="4">
        <v>0</v>
      </c>
      <c r="O284" s="4">
        <v>0</v>
      </c>
      <c r="P284" s="4">
        <f t="shared" si="313"/>
        <v>0</v>
      </c>
      <c r="Q284" s="4">
        <v>0</v>
      </c>
      <c r="R284" s="4"/>
      <c r="S284" s="4"/>
      <c r="T284" s="4"/>
      <c r="U284" s="4">
        <v>0</v>
      </c>
      <c r="V284" s="4">
        <v>0</v>
      </c>
      <c r="W284" s="4">
        <f t="shared" si="291"/>
        <v>0</v>
      </c>
      <c r="X284" s="4">
        <v>0</v>
      </c>
      <c r="Y284" s="4"/>
      <c r="Z284" s="4"/>
      <c r="AA284" s="4"/>
      <c r="AB284" s="4">
        <v>3</v>
      </c>
      <c r="AC284" s="4">
        <v>0.4</v>
      </c>
      <c r="AD284" s="4">
        <f t="shared" si="292"/>
        <v>742.88</v>
      </c>
      <c r="AE284" s="4">
        <v>742.88</v>
      </c>
      <c r="AF284" s="4"/>
      <c r="AG284" s="4"/>
      <c r="AH284" s="4"/>
      <c r="AI284" s="4">
        <v>0</v>
      </c>
      <c r="AJ284" s="4">
        <v>0</v>
      </c>
      <c r="AK284" s="4">
        <f t="shared" si="293"/>
        <v>7000</v>
      </c>
      <c r="AL284" s="4">
        <f>VLOOKUP(C284,'[1]ИП-2020-2025 рабоч '!$I$15:$BG$1560,51,0)</f>
        <v>7000</v>
      </c>
      <c r="AM284" s="4"/>
      <c r="AN284" s="4"/>
      <c r="AO284" s="4"/>
      <c r="AP284" s="4">
        <v>0</v>
      </c>
      <c r="AQ284" s="4">
        <v>0</v>
      </c>
      <c r="AR284" s="4">
        <f t="shared" si="294"/>
        <v>0</v>
      </c>
      <c r="AS284" s="4">
        <f>VLOOKUP(C284,'[1]ИП-2020-2025 рабоч '!$I$15:$BO$1404,59,0)</f>
        <v>0</v>
      </c>
      <c r="AT284" s="4"/>
      <c r="AU284" s="54"/>
      <c r="AV284" s="54"/>
      <c r="AW284" s="38"/>
      <c r="AX284" s="38"/>
      <c r="AY284" s="38"/>
      <c r="AZ284" s="38"/>
      <c r="BA284" s="38"/>
      <c r="BB284" s="38"/>
      <c r="BC284" s="38"/>
      <c r="BD284" s="38"/>
    </row>
    <row r="285" spans="1:56" s="39" customFormat="1" ht="66.75" x14ac:dyDescent="0.5">
      <c r="A285" s="2">
        <f t="shared" si="305"/>
        <v>239</v>
      </c>
      <c r="B285" s="59" t="s">
        <v>811</v>
      </c>
      <c r="C285" s="51" t="s">
        <v>812</v>
      </c>
      <c r="D285" s="3">
        <v>2016</v>
      </c>
      <c r="E285" s="3">
        <v>2024</v>
      </c>
      <c r="F285" s="55">
        <v>8945.2999999999993</v>
      </c>
      <c r="G285" s="4">
        <f t="shared" si="306"/>
        <v>2</v>
      </c>
      <c r="H285" s="4">
        <f t="shared" si="307"/>
        <v>0</v>
      </c>
      <c r="I285" s="4">
        <f t="shared" si="308"/>
        <v>8945.2999999999993</v>
      </c>
      <c r="J285" s="4">
        <f t="shared" si="309"/>
        <v>8945.2999999999993</v>
      </c>
      <c r="K285" s="4">
        <f t="shared" si="310"/>
        <v>0</v>
      </c>
      <c r="L285" s="4">
        <f t="shared" si="311"/>
        <v>0</v>
      </c>
      <c r="M285" s="4">
        <f t="shared" si="312"/>
        <v>0</v>
      </c>
      <c r="N285" s="4">
        <v>0</v>
      </c>
      <c r="O285" s="4">
        <v>0</v>
      </c>
      <c r="P285" s="4">
        <f t="shared" si="313"/>
        <v>0</v>
      </c>
      <c r="Q285" s="4">
        <v>0</v>
      </c>
      <c r="R285" s="4"/>
      <c r="S285" s="4"/>
      <c r="T285" s="4"/>
      <c r="U285" s="4">
        <v>0</v>
      </c>
      <c r="V285" s="4">
        <v>0</v>
      </c>
      <c r="W285" s="4">
        <f t="shared" si="291"/>
        <v>0</v>
      </c>
      <c r="X285" s="4">
        <v>0</v>
      </c>
      <c r="Y285" s="4"/>
      <c r="Z285" s="4"/>
      <c r="AA285" s="4"/>
      <c r="AB285" s="4">
        <v>0</v>
      </c>
      <c r="AC285" s="4">
        <v>0</v>
      </c>
      <c r="AD285" s="4">
        <f t="shared" si="292"/>
        <v>145.30000000000001</v>
      </c>
      <c r="AE285" s="4">
        <v>145.30000000000001</v>
      </c>
      <c r="AF285" s="4"/>
      <c r="AG285" s="4"/>
      <c r="AH285" s="4"/>
      <c r="AI285" s="4">
        <v>2</v>
      </c>
      <c r="AJ285" s="4">
        <v>0</v>
      </c>
      <c r="AK285" s="4">
        <f t="shared" si="293"/>
        <v>8800</v>
      </c>
      <c r="AL285" s="4">
        <f>VLOOKUP(C285,'[1]ИП-2020-2025 рабоч '!$I$15:$BG$1560,51,0)</f>
        <v>8800</v>
      </c>
      <c r="AM285" s="4"/>
      <c r="AN285" s="4"/>
      <c r="AO285" s="4"/>
      <c r="AP285" s="4">
        <v>0</v>
      </c>
      <c r="AQ285" s="4">
        <v>0</v>
      </c>
      <c r="AR285" s="4">
        <f t="shared" si="294"/>
        <v>0</v>
      </c>
      <c r="AS285" s="4">
        <f>VLOOKUP(C285,'[1]ИП-2020-2025 рабоч '!$I$15:$BO$1404,59,0)</f>
        <v>0</v>
      </c>
      <c r="AT285" s="4"/>
      <c r="AU285" s="54"/>
      <c r="AV285" s="54"/>
      <c r="AW285" s="38"/>
      <c r="AX285" s="38"/>
      <c r="AY285" s="38"/>
      <c r="AZ285" s="38"/>
      <c r="BA285" s="38"/>
      <c r="BB285" s="38"/>
      <c r="BC285" s="38"/>
      <c r="BD285" s="38"/>
    </row>
    <row r="286" spans="1:56" s="39" customFormat="1" ht="99.75" x14ac:dyDescent="0.5">
      <c r="A286" s="2">
        <f t="shared" si="305"/>
        <v>240</v>
      </c>
      <c r="B286" s="59" t="s">
        <v>813</v>
      </c>
      <c r="C286" s="51" t="s">
        <v>814</v>
      </c>
      <c r="D286" s="3">
        <v>2016</v>
      </c>
      <c r="E286" s="3">
        <v>2026</v>
      </c>
      <c r="F286" s="55">
        <v>35201.040000000001</v>
      </c>
      <c r="G286" s="4">
        <f t="shared" si="306"/>
        <v>0</v>
      </c>
      <c r="H286" s="4">
        <f t="shared" si="307"/>
        <v>0</v>
      </c>
      <c r="I286" s="4">
        <f t="shared" si="308"/>
        <v>17605.52</v>
      </c>
      <c r="J286" s="4">
        <f t="shared" si="309"/>
        <v>17605.52</v>
      </c>
      <c r="K286" s="4">
        <f t="shared" si="310"/>
        <v>0</v>
      </c>
      <c r="L286" s="4">
        <f t="shared" si="311"/>
        <v>0</v>
      </c>
      <c r="M286" s="4">
        <f t="shared" si="312"/>
        <v>0</v>
      </c>
      <c r="N286" s="4">
        <v>0</v>
      </c>
      <c r="O286" s="4">
        <v>0</v>
      </c>
      <c r="P286" s="4">
        <f t="shared" si="313"/>
        <v>0</v>
      </c>
      <c r="Q286" s="4">
        <v>0</v>
      </c>
      <c r="R286" s="4"/>
      <c r="S286" s="4"/>
      <c r="T286" s="4"/>
      <c r="U286" s="4">
        <v>0</v>
      </c>
      <c r="V286" s="4">
        <v>0</v>
      </c>
      <c r="W286" s="4">
        <f t="shared" si="291"/>
        <v>0</v>
      </c>
      <c r="X286" s="4">
        <v>0</v>
      </c>
      <c r="Y286" s="4"/>
      <c r="Z286" s="4"/>
      <c r="AA286" s="4"/>
      <c r="AB286" s="4">
        <v>0</v>
      </c>
      <c r="AC286" s="4">
        <v>0</v>
      </c>
      <c r="AD286" s="4">
        <f t="shared" si="292"/>
        <v>0</v>
      </c>
      <c r="AE286" s="4">
        <v>0</v>
      </c>
      <c r="AF286" s="4"/>
      <c r="AG286" s="4"/>
      <c r="AH286" s="4"/>
      <c r="AI286" s="4">
        <v>0</v>
      </c>
      <c r="AJ286" s="4">
        <v>0</v>
      </c>
      <c r="AK286" s="4">
        <f t="shared" si="293"/>
        <v>10</v>
      </c>
      <c r="AL286" s="4">
        <f>VLOOKUP(C286,'[1]ИП-2020-2025 рабоч '!$I$15:$BG$1560,51,0)</f>
        <v>10</v>
      </c>
      <c r="AM286" s="4"/>
      <c r="AN286" s="4"/>
      <c r="AO286" s="4"/>
      <c r="AP286" s="4">
        <v>0</v>
      </c>
      <c r="AQ286" s="4">
        <v>0</v>
      </c>
      <c r="AR286" s="4">
        <f t="shared" si="294"/>
        <v>17595.52</v>
      </c>
      <c r="AS286" s="4">
        <f>VLOOKUP(C286,'[1]ИП-2020-2025 рабоч '!$I$15:$BO$1404,59,0)</f>
        <v>17595.52</v>
      </c>
      <c r="AT286" s="4"/>
      <c r="AU286" s="54"/>
      <c r="AV286" s="54"/>
      <c r="AW286" s="38"/>
      <c r="AX286" s="38"/>
      <c r="AY286" s="38"/>
      <c r="AZ286" s="38"/>
      <c r="BA286" s="38"/>
      <c r="BB286" s="38"/>
      <c r="BC286" s="38"/>
      <c r="BD286" s="38"/>
    </row>
    <row r="287" spans="1:56" s="39" customFormat="1" ht="66.75" x14ac:dyDescent="0.5">
      <c r="A287" s="2">
        <f t="shared" si="305"/>
        <v>241</v>
      </c>
      <c r="B287" s="59" t="s">
        <v>815</v>
      </c>
      <c r="C287" s="51" t="s">
        <v>816</v>
      </c>
      <c r="D287" s="3">
        <v>2017</v>
      </c>
      <c r="E287" s="3">
        <v>2022</v>
      </c>
      <c r="F287" s="55">
        <v>6622.16</v>
      </c>
      <c r="G287" s="4">
        <f t="shared" si="306"/>
        <v>2.5</v>
      </c>
      <c r="H287" s="4">
        <f t="shared" si="307"/>
        <v>0.25</v>
      </c>
      <c r="I287" s="4">
        <f t="shared" si="308"/>
        <v>6622.16</v>
      </c>
      <c r="J287" s="4">
        <f t="shared" si="309"/>
        <v>6622.16</v>
      </c>
      <c r="K287" s="4">
        <f t="shared" si="310"/>
        <v>0</v>
      </c>
      <c r="L287" s="4">
        <f t="shared" si="311"/>
        <v>0</v>
      </c>
      <c r="M287" s="4">
        <f t="shared" si="312"/>
        <v>0</v>
      </c>
      <c r="N287" s="4">
        <v>0</v>
      </c>
      <c r="O287" s="4">
        <v>0</v>
      </c>
      <c r="P287" s="4">
        <f t="shared" si="313"/>
        <v>0</v>
      </c>
      <c r="Q287" s="4">
        <v>0</v>
      </c>
      <c r="R287" s="4"/>
      <c r="S287" s="4"/>
      <c r="T287" s="4"/>
      <c r="U287" s="4">
        <v>2.5</v>
      </c>
      <c r="V287" s="4">
        <v>0.25</v>
      </c>
      <c r="W287" s="4">
        <f t="shared" si="291"/>
        <v>322.16000000000003</v>
      </c>
      <c r="X287" s="4">
        <v>322.16000000000003</v>
      </c>
      <c r="Y287" s="4"/>
      <c r="Z287" s="4"/>
      <c r="AA287" s="4"/>
      <c r="AB287" s="4">
        <v>0</v>
      </c>
      <c r="AC287" s="4">
        <v>0</v>
      </c>
      <c r="AD287" s="4">
        <f t="shared" si="292"/>
        <v>6300</v>
      </c>
      <c r="AE287" s="4">
        <v>6300</v>
      </c>
      <c r="AF287" s="4"/>
      <c r="AG287" s="4"/>
      <c r="AH287" s="4"/>
      <c r="AI287" s="4">
        <v>0</v>
      </c>
      <c r="AJ287" s="4">
        <v>0</v>
      </c>
      <c r="AK287" s="4">
        <f t="shared" si="293"/>
        <v>0</v>
      </c>
      <c r="AL287" s="4">
        <f>VLOOKUP(C287,'[1]ИП-2020-2025 рабоч '!$I$15:$BG$1560,51,0)</f>
        <v>0</v>
      </c>
      <c r="AM287" s="4"/>
      <c r="AN287" s="4"/>
      <c r="AO287" s="4"/>
      <c r="AP287" s="4">
        <v>0</v>
      </c>
      <c r="AQ287" s="4">
        <v>0</v>
      </c>
      <c r="AR287" s="4">
        <f t="shared" si="294"/>
        <v>0</v>
      </c>
      <c r="AS287" s="4">
        <f>VLOOKUP(C287,'[1]ИП-2020-2025 рабоч '!$I$15:$BO$1404,59,0)</f>
        <v>0</v>
      </c>
      <c r="AT287" s="4"/>
      <c r="AU287" s="54"/>
      <c r="AV287" s="54"/>
      <c r="AW287" s="38"/>
      <c r="AX287" s="38"/>
      <c r="AY287" s="38"/>
      <c r="AZ287" s="38"/>
      <c r="BA287" s="38"/>
      <c r="BB287" s="38"/>
      <c r="BC287" s="38"/>
      <c r="BD287" s="38"/>
    </row>
    <row r="288" spans="1:56" s="39" customFormat="1" ht="66.75" x14ac:dyDescent="0.5">
      <c r="A288" s="2">
        <f t="shared" si="305"/>
        <v>242</v>
      </c>
      <c r="B288" s="59" t="s">
        <v>817</v>
      </c>
      <c r="C288" s="51" t="s">
        <v>818</v>
      </c>
      <c r="D288" s="3">
        <v>2017</v>
      </c>
      <c r="E288" s="3">
        <v>2022</v>
      </c>
      <c r="F288" s="55">
        <v>5705.92</v>
      </c>
      <c r="G288" s="4">
        <f t="shared" si="306"/>
        <v>2.1</v>
      </c>
      <c r="H288" s="4">
        <f t="shared" si="307"/>
        <v>0.25</v>
      </c>
      <c r="I288" s="4">
        <f t="shared" si="308"/>
        <v>5705.92</v>
      </c>
      <c r="J288" s="4">
        <f t="shared" si="309"/>
        <v>5705.92</v>
      </c>
      <c r="K288" s="4">
        <f t="shared" si="310"/>
        <v>0</v>
      </c>
      <c r="L288" s="4">
        <f t="shared" si="311"/>
        <v>0</v>
      </c>
      <c r="M288" s="4">
        <f t="shared" si="312"/>
        <v>0</v>
      </c>
      <c r="N288" s="4">
        <v>0</v>
      </c>
      <c r="O288" s="4">
        <v>0</v>
      </c>
      <c r="P288" s="4">
        <f t="shared" si="313"/>
        <v>0</v>
      </c>
      <c r="Q288" s="4">
        <v>0</v>
      </c>
      <c r="R288" s="4"/>
      <c r="S288" s="4"/>
      <c r="T288" s="4"/>
      <c r="U288" s="4">
        <v>2.1</v>
      </c>
      <c r="V288" s="4">
        <v>0.25</v>
      </c>
      <c r="W288" s="4">
        <f t="shared" si="291"/>
        <v>205.92</v>
      </c>
      <c r="X288" s="4">
        <v>205.92</v>
      </c>
      <c r="Y288" s="4"/>
      <c r="Z288" s="4"/>
      <c r="AA288" s="4"/>
      <c r="AB288" s="4">
        <v>0</v>
      </c>
      <c r="AC288" s="4">
        <v>0</v>
      </c>
      <c r="AD288" s="4">
        <f t="shared" si="292"/>
        <v>5500</v>
      </c>
      <c r="AE288" s="4">
        <v>5500</v>
      </c>
      <c r="AF288" s="4"/>
      <c r="AG288" s="4"/>
      <c r="AH288" s="4"/>
      <c r="AI288" s="4">
        <v>0</v>
      </c>
      <c r="AJ288" s="4">
        <v>0</v>
      </c>
      <c r="AK288" s="4">
        <f t="shared" si="293"/>
        <v>0</v>
      </c>
      <c r="AL288" s="4">
        <f>VLOOKUP(C288,'[1]ИП-2020-2025 рабоч '!$I$15:$BG$1560,51,0)</f>
        <v>0</v>
      </c>
      <c r="AM288" s="4"/>
      <c r="AN288" s="4"/>
      <c r="AO288" s="4"/>
      <c r="AP288" s="4">
        <v>0</v>
      </c>
      <c r="AQ288" s="4">
        <v>0</v>
      </c>
      <c r="AR288" s="4">
        <f t="shared" si="294"/>
        <v>0</v>
      </c>
      <c r="AS288" s="4">
        <f>VLOOKUP(C288,'[1]ИП-2020-2025 рабоч '!$I$15:$BO$1404,59,0)</f>
        <v>0</v>
      </c>
      <c r="AT288" s="4"/>
      <c r="AU288" s="54"/>
      <c r="AV288" s="54"/>
      <c r="AW288" s="38"/>
      <c r="AX288" s="38"/>
      <c r="AY288" s="38"/>
      <c r="AZ288" s="38"/>
      <c r="BA288" s="38"/>
      <c r="BB288" s="38"/>
      <c r="BC288" s="38"/>
      <c r="BD288" s="38"/>
    </row>
    <row r="289" spans="1:56" s="39" customFormat="1" ht="66.75" x14ac:dyDescent="0.5">
      <c r="A289" s="2">
        <f t="shared" si="305"/>
        <v>243</v>
      </c>
      <c r="B289" s="59" t="s">
        <v>819</v>
      </c>
      <c r="C289" s="51" t="s">
        <v>820</v>
      </c>
      <c r="D289" s="3">
        <v>2017</v>
      </c>
      <c r="E289" s="3">
        <v>2023</v>
      </c>
      <c r="F289" s="55">
        <v>7742.88</v>
      </c>
      <c r="G289" s="4">
        <f t="shared" si="306"/>
        <v>3</v>
      </c>
      <c r="H289" s="4">
        <f t="shared" si="307"/>
        <v>0.25</v>
      </c>
      <c r="I289" s="4">
        <f t="shared" si="308"/>
        <v>7742.88</v>
      </c>
      <c r="J289" s="4">
        <f t="shared" si="309"/>
        <v>7742.88</v>
      </c>
      <c r="K289" s="4">
        <f t="shared" si="310"/>
        <v>0</v>
      </c>
      <c r="L289" s="4">
        <f t="shared" si="311"/>
        <v>0</v>
      </c>
      <c r="M289" s="4">
        <f t="shared" si="312"/>
        <v>0</v>
      </c>
      <c r="N289" s="4">
        <v>0</v>
      </c>
      <c r="O289" s="4">
        <v>0</v>
      </c>
      <c r="P289" s="4">
        <f t="shared" si="313"/>
        <v>0</v>
      </c>
      <c r="Q289" s="4">
        <v>0</v>
      </c>
      <c r="R289" s="4"/>
      <c r="S289" s="4"/>
      <c r="T289" s="4"/>
      <c r="U289" s="4">
        <v>0</v>
      </c>
      <c r="V289" s="4">
        <v>0</v>
      </c>
      <c r="W289" s="4">
        <f t="shared" si="291"/>
        <v>0</v>
      </c>
      <c r="X289" s="4">
        <v>0</v>
      </c>
      <c r="Y289" s="4"/>
      <c r="Z289" s="4"/>
      <c r="AA289" s="4"/>
      <c r="AB289" s="4">
        <v>3</v>
      </c>
      <c r="AC289" s="4">
        <v>0.25</v>
      </c>
      <c r="AD289" s="4">
        <f t="shared" si="292"/>
        <v>7742.88</v>
      </c>
      <c r="AE289" s="4">
        <v>7742.88</v>
      </c>
      <c r="AF289" s="4"/>
      <c r="AG289" s="4"/>
      <c r="AH289" s="4"/>
      <c r="AI289" s="4">
        <v>0</v>
      </c>
      <c r="AJ289" s="4">
        <v>0</v>
      </c>
      <c r="AK289" s="4">
        <f t="shared" si="293"/>
        <v>0</v>
      </c>
      <c r="AL289" s="4">
        <f>VLOOKUP(C289,'[1]ИП-2020-2025 рабоч '!$I$15:$BG$1560,51,0)</f>
        <v>0</v>
      </c>
      <c r="AM289" s="4"/>
      <c r="AN289" s="4"/>
      <c r="AO289" s="4"/>
      <c r="AP289" s="4">
        <v>0</v>
      </c>
      <c r="AQ289" s="4">
        <v>0</v>
      </c>
      <c r="AR289" s="4">
        <f t="shared" si="294"/>
        <v>0</v>
      </c>
      <c r="AS289" s="4">
        <f>VLOOKUP(C289,'[1]ИП-2020-2025 рабоч '!$I$15:$BO$1404,59,0)</f>
        <v>0</v>
      </c>
      <c r="AT289" s="4"/>
      <c r="AU289" s="54"/>
      <c r="AV289" s="54"/>
      <c r="AW289" s="38"/>
      <c r="AX289" s="38"/>
      <c r="AY289" s="38"/>
      <c r="AZ289" s="38"/>
      <c r="BA289" s="38"/>
      <c r="BB289" s="38"/>
      <c r="BC289" s="38"/>
      <c r="BD289" s="38"/>
    </row>
    <row r="290" spans="1:56" s="39" customFormat="1" ht="66.75" x14ac:dyDescent="0.5">
      <c r="A290" s="2">
        <f t="shared" si="305"/>
        <v>244</v>
      </c>
      <c r="B290" s="59" t="s">
        <v>821</v>
      </c>
      <c r="C290" s="51" t="s">
        <v>822</v>
      </c>
      <c r="D290" s="3">
        <v>2017</v>
      </c>
      <c r="E290" s="3">
        <v>2024</v>
      </c>
      <c r="F290" s="55">
        <v>4404.5</v>
      </c>
      <c r="G290" s="4">
        <f t="shared" si="306"/>
        <v>1.5</v>
      </c>
      <c r="H290" s="4">
        <f t="shared" si="307"/>
        <v>0.25</v>
      </c>
      <c r="I290" s="4">
        <f t="shared" si="308"/>
        <v>4404.5</v>
      </c>
      <c r="J290" s="4">
        <f t="shared" si="309"/>
        <v>4404.5</v>
      </c>
      <c r="K290" s="4">
        <f t="shared" si="310"/>
        <v>0</v>
      </c>
      <c r="L290" s="4">
        <f t="shared" si="311"/>
        <v>0</v>
      </c>
      <c r="M290" s="4">
        <f t="shared" si="312"/>
        <v>0</v>
      </c>
      <c r="N290" s="4">
        <v>0</v>
      </c>
      <c r="O290" s="4">
        <v>0</v>
      </c>
      <c r="P290" s="4">
        <f t="shared" si="313"/>
        <v>0</v>
      </c>
      <c r="Q290" s="4">
        <v>0</v>
      </c>
      <c r="R290" s="4"/>
      <c r="S290" s="4"/>
      <c r="T290" s="4"/>
      <c r="U290" s="4">
        <v>0</v>
      </c>
      <c r="V290" s="4">
        <v>0</v>
      </c>
      <c r="W290" s="4">
        <f t="shared" si="291"/>
        <v>0</v>
      </c>
      <c r="X290" s="4">
        <v>0</v>
      </c>
      <c r="Y290" s="4"/>
      <c r="Z290" s="4"/>
      <c r="AA290" s="4"/>
      <c r="AB290" s="4">
        <v>0</v>
      </c>
      <c r="AC290" s="4">
        <v>0</v>
      </c>
      <c r="AD290" s="4">
        <f t="shared" si="292"/>
        <v>394.5</v>
      </c>
      <c r="AE290" s="4">
        <v>394.5</v>
      </c>
      <c r="AF290" s="4"/>
      <c r="AG290" s="4"/>
      <c r="AH290" s="4"/>
      <c r="AI290" s="4">
        <v>1.5</v>
      </c>
      <c r="AJ290" s="4">
        <v>0.25</v>
      </c>
      <c r="AK290" s="4">
        <f t="shared" si="293"/>
        <v>4010</v>
      </c>
      <c r="AL290" s="4">
        <f>VLOOKUP(C290,'[1]ИП-2020-2025 рабоч '!$I$15:$BG$1560,51,0)</f>
        <v>4010</v>
      </c>
      <c r="AM290" s="4"/>
      <c r="AN290" s="4"/>
      <c r="AO290" s="4"/>
      <c r="AP290" s="4">
        <v>0</v>
      </c>
      <c r="AQ290" s="4">
        <v>0</v>
      </c>
      <c r="AR290" s="4">
        <f t="shared" si="294"/>
        <v>0</v>
      </c>
      <c r="AS290" s="4">
        <f>VLOOKUP(C290,'[1]ИП-2020-2025 рабоч '!$I$15:$BO$1404,59,0)</f>
        <v>0</v>
      </c>
      <c r="AT290" s="4"/>
      <c r="AU290" s="54"/>
      <c r="AV290" s="54"/>
      <c r="AW290" s="38"/>
      <c r="AX290" s="38"/>
      <c r="AY290" s="38"/>
      <c r="AZ290" s="38"/>
      <c r="BA290" s="38"/>
      <c r="BB290" s="38"/>
      <c r="BC290" s="38"/>
      <c r="BD290" s="38"/>
    </row>
    <row r="291" spans="1:56" s="39" customFormat="1" ht="66.75" x14ac:dyDescent="0.5">
      <c r="A291" s="2">
        <f t="shared" si="305"/>
        <v>245</v>
      </c>
      <c r="B291" s="59" t="s">
        <v>823</v>
      </c>
      <c r="C291" s="51" t="s">
        <v>824</v>
      </c>
      <c r="D291" s="3">
        <v>2017</v>
      </c>
      <c r="E291" s="3">
        <v>2024</v>
      </c>
      <c r="F291" s="55">
        <v>4404.5</v>
      </c>
      <c r="G291" s="4">
        <f t="shared" si="306"/>
        <v>1.5</v>
      </c>
      <c r="H291" s="4">
        <f t="shared" si="307"/>
        <v>0.25</v>
      </c>
      <c r="I291" s="4">
        <f t="shared" si="308"/>
        <v>4404.5</v>
      </c>
      <c r="J291" s="4">
        <f t="shared" si="309"/>
        <v>4404.5</v>
      </c>
      <c r="K291" s="4">
        <f t="shared" si="310"/>
        <v>0</v>
      </c>
      <c r="L291" s="4">
        <f t="shared" si="311"/>
        <v>0</v>
      </c>
      <c r="M291" s="4">
        <f t="shared" si="312"/>
        <v>0</v>
      </c>
      <c r="N291" s="4">
        <v>0</v>
      </c>
      <c r="O291" s="4">
        <v>0</v>
      </c>
      <c r="P291" s="4">
        <f t="shared" si="313"/>
        <v>0</v>
      </c>
      <c r="Q291" s="4">
        <v>0</v>
      </c>
      <c r="R291" s="4"/>
      <c r="S291" s="4"/>
      <c r="T291" s="4"/>
      <c r="U291" s="4">
        <v>0</v>
      </c>
      <c r="V291" s="4">
        <v>0</v>
      </c>
      <c r="W291" s="4">
        <f t="shared" si="291"/>
        <v>0</v>
      </c>
      <c r="X291" s="4">
        <v>0</v>
      </c>
      <c r="Y291" s="4"/>
      <c r="Z291" s="4"/>
      <c r="AA291" s="4"/>
      <c r="AB291" s="4">
        <v>0</v>
      </c>
      <c r="AC291" s="4">
        <v>0</v>
      </c>
      <c r="AD291" s="4">
        <f t="shared" si="292"/>
        <v>394.5</v>
      </c>
      <c r="AE291" s="4">
        <v>394.5</v>
      </c>
      <c r="AF291" s="4"/>
      <c r="AG291" s="4"/>
      <c r="AH291" s="4"/>
      <c r="AI291" s="4">
        <v>1.5</v>
      </c>
      <c r="AJ291" s="4">
        <v>0.25</v>
      </c>
      <c r="AK291" s="4">
        <f t="shared" si="293"/>
        <v>4010</v>
      </c>
      <c r="AL291" s="4">
        <f>VLOOKUP(C291,'[1]ИП-2020-2025 рабоч '!$I$15:$BG$1560,51,0)</f>
        <v>4010</v>
      </c>
      <c r="AM291" s="4"/>
      <c r="AN291" s="4"/>
      <c r="AO291" s="4"/>
      <c r="AP291" s="4">
        <v>0</v>
      </c>
      <c r="AQ291" s="4">
        <v>0</v>
      </c>
      <c r="AR291" s="4">
        <f t="shared" si="294"/>
        <v>0</v>
      </c>
      <c r="AS291" s="4">
        <f>VLOOKUP(C291,'[1]ИП-2020-2025 рабоч '!$I$15:$BO$1404,59,0)</f>
        <v>0</v>
      </c>
      <c r="AT291" s="4"/>
      <c r="AU291" s="54"/>
      <c r="AV291" s="54"/>
      <c r="AW291" s="38"/>
      <c r="AX291" s="38"/>
      <c r="AY291" s="38"/>
      <c r="AZ291" s="38"/>
      <c r="BA291" s="38"/>
      <c r="BB291" s="38"/>
      <c r="BC291" s="38"/>
      <c r="BD291" s="38"/>
    </row>
    <row r="292" spans="1:56" s="39" customFormat="1" ht="66.75" x14ac:dyDescent="0.5">
      <c r="A292" s="2">
        <f t="shared" si="305"/>
        <v>246</v>
      </c>
      <c r="B292" s="59" t="s">
        <v>825</v>
      </c>
      <c r="C292" s="51" t="s">
        <v>826</v>
      </c>
      <c r="D292" s="3">
        <v>2017</v>
      </c>
      <c r="E292" s="3">
        <v>2024</v>
      </c>
      <c r="F292" s="55">
        <v>4348.58</v>
      </c>
      <c r="G292" s="4">
        <f t="shared" si="306"/>
        <v>1.6</v>
      </c>
      <c r="H292" s="4">
        <f t="shared" si="307"/>
        <v>0.1</v>
      </c>
      <c r="I292" s="4">
        <f t="shared" si="308"/>
        <v>4348.58</v>
      </c>
      <c r="J292" s="4">
        <f t="shared" si="309"/>
        <v>4348.58</v>
      </c>
      <c r="K292" s="4">
        <f t="shared" si="310"/>
        <v>0</v>
      </c>
      <c r="L292" s="4">
        <f t="shared" si="311"/>
        <v>0</v>
      </c>
      <c r="M292" s="4">
        <f t="shared" si="312"/>
        <v>0</v>
      </c>
      <c r="N292" s="4">
        <v>0</v>
      </c>
      <c r="O292" s="4">
        <v>0</v>
      </c>
      <c r="P292" s="4">
        <f t="shared" si="313"/>
        <v>0</v>
      </c>
      <c r="Q292" s="4">
        <v>0</v>
      </c>
      <c r="R292" s="4"/>
      <c r="S292" s="4"/>
      <c r="T292" s="4"/>
      <c r="U292" s="4">
        <v>0</v>
      </c>
      <c r="V292" s="4">
        <v>0</v>
      </c>
      <c r="W292" s="4">
        <f t="shared" si="291"/>
        <v>0</v>
      </c>
      <c r="X292" s="4">
        <v>0</v>
      </c>
      <c r="Y292" s="4"/>
      <c r="Z292" s="4"/>
      <c r="AA292" s="4"/>
      <c r="AB292" s="4">
        <v>0</v>
      </c>
      <c r="AC292" s="4">
        <v>0</v>
      </c>
      <c r="AD292" s="4">
        <f t="shared" si="292"/>
        <v>338.58</v>
      </c>
      <c r="AE292" s="4">
        <v>338.58</v>
      </c>
      <c r="AF292" s="4"/>
      <c r="AG292" s="4"/>
      <c r="AH292" s="4"/>
      <c r="AI292" s="4">
        <v>1.6</v>
      </c>
      <c r="AJ292" s="4">
        <v>0.1</v>
      </c>
      <c r="AK292" s="4">
        <f t="shared" si="293"/>
        <v>4010</v>
      </c>
      <c r="AL292" s="4">
        <f>VLOOKUP(C292,'[1]ИП-2020-2025 рабоч '!$I$15:$BG$1560,51,0)</f>
        <v>4010</v>
      </c>
      <c r="AM292" s="4"/>
      <c r="AN292" s="4"/>
      <c r="AO292" s="4"/>
      <c r="AP292" s="4">
        <v>0</v>
      </c>
      <c r="AQ292" s="4">
        <v>0</v>
      </c>
      <c r="AR292" s="4">
        <f t="shared" si="294"/>
        <v>0</v>
      </c>
      <c r="AS292" s="4">
        <f>VLOOKUP(C292,'[1]ИП-2020-2025 рабоч '!$I$15:$BO$1404,59,0)</f>
        <v>0</v>
      </c>
      <c r="AT292" s="4"/>
      <c r="AU292" s="54"/>
      <c r="AV292" s="54"/>
      <c r="AW292" s="38"/>
      <c r="AX292" s="38"/>
      <c r="AY292" s="38"/>
      <c r="AZ292" s="38"/>
      <c r="BA292" s="38"/>
      <c r="BB292" s="38"/>
      <c r="BC292" s="38"/>
      <c r="BD292" s="38"/>
    </row>
    <row r="293" spans="1:56" s="39" customFormat="1" ht="209.25" customHeight="1" x14ac:dyDescent="0.5">
      <c r="A293" s="2">
        <f t="shared" si="305"/>
        <v>247</v>
      </c>
      <c r="B293" s="59" t="s">
        <v>2937</v>
      </c>
      <c r="C293" s="51" t="s">
        <v>827</v>
      </c>
      <c r="D293" s="3">
        <v>2018</v>
      </c>
      <c r="E293" s="3">
        <v>2022</v>
      </c>
      <c r="F293" s="55">
        <v>21242.33</v>
      </c>
      <c r="G293" s="4">
        <f t="shared" si="306"/>
        <v>12.814969999999999</v>
      </c>
      <c r="H293" s="4">
        <f t="shared" si="307"/>
        <v>0</v>
      </c>
      <c r="I293" s="4">
        <f t="shared" si="308"/>
        <v>14132.79</v>
      </c>
      <c r="J293" s="4">
        <f t="shared" si="309"/>
        <v>14132.79</v>
      </c>
      <c r="K293" s="4">
        <f t="shared" si="310"/>
        <v>0</v>
      </c>
      <c r="L293" s="4">
        <f t="shared" si="311"/>
        <v>0</v>
      </c>
      <c r="M293" s="4">
        <f t="shared" si="312"/>
        <v>0</v>
      </c>
      <c r="N293" s="4">
        <v>0</v>
      </c>
      <c r="O293" s="4">
        <v>0</v>
      </c>
      <c r="P293" s="4">
        <f t="shared" si="313"/>
        <v>4600</v>
      </c>
      <c r="Q293" s="4">
        <v>4600</v>
      </c>
      <c r="R293" s="4"/>
      <c r="S293" s="4"/>
      <c r="T293" s="4"/>
      <c r="U293" s="4">
        <v>12.814969999999999</v>
      </c>
      <c r="V293" s="4">
        <v>0</v>
      </c>
      <c r="W293" s="4">
        <f t="shared" si="291"/>
        <v>9532.7900000000009</v>
      </c>
      <c r="X293" s="4">
        <v>9532.7900000000009</v>
      </c>
      <c r="Y293" s="4"/>
      <c r="Z293" s="4"/>
      <c r="AA293" s="4"/>
      <c r="AB293" s="4">
        <v>0</v>
      </c>
      <c r="AC293" s="4">
        <v>0</v>
      </c>
      <c r="AD293" s="4">
        <f t="shared" si="292"/>
        <v>0</v>
      </c>
      <c r="AE293" s="4">
        <v>0</v>
      </c>
      <c r="AF293" s="4"/>
      <c r="AG293" s="4"/>
      <c r="AH293" s="4"/>
      <c r="AI293" s="4">
        <v>0</v>
      </c>
      <c r="AJ293" s="4">
        <v>0</v>
      </c>
      <c r="AK293" s="4">
        <f t="shared" si="293"/>
        <v>0</v>
      </c>
      <c r="AL293" s="4">
        <f>VLOOKUP(C293,'[1]ИП-2020-2025 рабоч '!$I$15:$BG$1560,51,0)</f>
        <v>0</v>
      </c>
      <c r="AM293" s="4"/>
      <c r="AN293" s="4"/>
      <c r="AO293" s="4"/>
      <c r="AP293" s="4">
        <v>0</v>
      </c>
      <c r="AQ293" s="4">
        <v>0</v>
      </c>
      <c r="AR293" s="4">
        <f t="shared" si="294"/>
        <v>0</v>
      </c>
      <c r="AS293" s="4">
        <f>VLOOKUP(C293,'[1]ИП-2020-2025 рабоч '!$I$15:$BO$1404,59,0)</f>
        <v>0</v>
      </c>
      <c r="AT293" s="4"/>
      <c r="AU293" s="54"/>
      <c r="AV293" s="54"/>
      <c r="AW293" s="38"/>
      <c r="AX293" s="38"/>
      <c r="AY293" s="38"/>
      <c r="AZ293" s="38"/>
      <c r="BA293" s="38"/>
      <c r="BB293" s="38"/>
      <c r="BC293" s="38"/>
      <c r="BD293" s="38"/>
    </row>
    <row r="294" spans="1:56" s="39" customFormat="1" ht="99.75" x14ac:dyDescent="0.5">
      <c r="A294" s="2">
        <f t="shared" si="305"/>
        <v>248</v>
      </c>
      <c r="B294" s="59" t="s">
        <v>2683</v>
      </c>
      <c r="C294" s="51" t="s">
        <v>830</v>
      </c>
      <c r="D294" s="3">
        <v>2019</v>
      </c>
      <c r="E294" s="3">
        <v>2021</v>
      </c>
      <c r="F294" s="55">
        <v>6269.9</v>
      </c>
      <c r="G294" s="4">
        <f t="shared" si="306"/>
        <v>1.3</v>
      </c>
      <c r="H294" s="4">
        <f t="shared" si="307"/>
        <v>0</v>
      </c>
      <c r="I294" s="4">
        <f t="shared" si="308"/>
        <v>4000</v>
      </c>
      <c r="J294" s="4">
        <f t="shared" si="309"/>
        <v>4000</v>
      </c>
      <c r="K294" s="4">
        <f t="shared" si="310"/>
        <v>0</v>
      </c>
      <c r="L294" s="4">
        <f t="shared" si="311"/>
        <v>0</v>
      </c>
      <c r="M294" s="4">
        <f t="shared" si="312"/>
        <v>0</v>
      </c>
      <c r="N294" s="4">
        <v>1.3</v>
      </c>
      <c r="O294" s="4">
        <v>0</v>
      </c>
      <c r="P294" s="4">
        <f t="shared" si="313"/>
        <v>4000</v>
      </c>
      <c r="Q294" s="4">
        <v>4000</v>
      </c>
      <c r="R294" s="4"/>
      <c r="S294" s="4"/>
      <c r="T294" s="4"/>
      <c r="U294" s="4">
        <v>0</v>
      </c>
      <c r="V294" s="4">
        <v>0</v>
      </c>
      <c r="W294" s="4">
        <f t="shared" si="291"/>
        <v>0</v>
      </c>
      <c r="X294" s="4">
        <v>0</v>
      </c>
      <c r="Y294" s="4"/>
      <c r="Z294" s="4"/>
      <c r="AA294" s="4"/>
      <c r="AB294" s="4">
        <v>0</v>
      </c>
      <c r="AC294" s="4">
        <v>0</v>
      </c>
      <c r="AD294" s="4">
        <f t="shared" si="292"/>
        <v>0</v>
      </c>
      <c r="AE294" s="4">
        <v>0</v>
      </c>
      <c r="AF294" s="4"/>
      <c r="AG294" s="4"/>
      <c r="AH294" s="4"/>
      <c r="AI294" s="4">
        <v>0</v>
      </c>
      <c r="AJ294" s="4">
        <v>0</v>
      </c>
      <c r="AK294" s="4">
        <f t="shared" si="293"/>
        <v>0</v>
      </c>
      <c r="AL294" s="4">
        <f>VLOOKUP(C294,'[1]ИП-2020-2025 рабоч '!$I$15:$BG$1560,51,0)</f>
        <v>0</v>
      </c>
      <c r="AM294" s="4"/>
      <c r="AN294" s="4"/>
      <c r="AO294" s="4"/>
      <c r="AP294" s="4">
        <v>0</v>
      </c>
      <c r="AQ294" s="4">
        <v>0</v>
      </c>
      <c r="AR294" s="4">
        <f t="shared" si="294"/>
        <v>0</v>
      </c>
      <c r="AS294" s="4">
        <f>VLOOKUP(C294,'[1]ИП-2020-2025 рабоч '!$I$15:$BO$1404,59,0)</f>
        <v>0</v>
      </c>
      <c r="AT294" s="4"/>
      <c r="AU294" s="54"/>
      <c r="AV294" s="54"/>
      <c r="AW294" s="38"/>
      <c r="AX294" s="38"/>
      <c r="AY294" s="38"/>
      <c r="AZ294" s="38"/>
      <c r="BA294" s="38"/>
      <c r="BB294" s="38"/>
      <c r="BC294" s="38"/>
      <c r="BD294" s="38"/>
    </row>
    <row r="295" spans="1:56" s="39" customFormat="1" ht="66.75" x14ac:dyDescent="0.5">
      <c r="A295" s="2">
        <f t="shared" si="305"/>
        <v>249</v>
      </c>
      <c r="B295" s="59" t="s">
        <v>833</v>
      </c>
      <c r="C295" s="51" t="s">
        <v>834</v>
      </c>
      <c r="D295" s="3">
        <v>2020</v>
      </c>
      <c r="E295" s="3">
        <v>2023</v>
      </c>
      <c r="F295" s="55">
        <v>28190.98</v>
      </c>
      <c r="G295" s="4">
        <f t="shared" si="306"/>
        <v>0.25</v>
      </c>
      <c r="H295" s="4">
        <f t="shared" si="307"/>
        <v>0</v>
      </c>
      <c r="I295" s="4">
        <f t="shared" si="308"/>
        <v>28190.98</v>
      </c>
      <c r="J295" s="4">
        <f t="shared" si="309"/>
        <v>28190.98</v>
      </c>
      <c r="K295" s="4">
        <f t="shared" si="310"/>
        <v>0</v>
      </c>
      <c r="L295" s="4">
        <f t="shared" si="311"/>
        <v>0</v>
      </c>
      <c r="M295" s="4">
        <f t="shared" si="312"/>
        <v>0</v>
      </c>
      <c r="N295" s="4">
        <v>0</v>
      </c>
      <c r="O295" s="4">
        <v>0</v>
      </c>
      <c r="P295" s="4">
        <f t="shared" si="313"/>
        <v>0</v>
      </c>
      <c r="Q295" s="4">
        <v>0</v>
      </c>
      <c r="R295" s="4"/>
      <c r="S295" s="4"/>
      <c r="T295" s="4"/>
      <c r="U295" s="4">
        <v>0</v>
      </c>
      <c r="V295" s="4">
        <v>0</v>
      </c>
      <c r="W295" s="4">
        <f t="shared" si="291"/>
        <v>22552.784</v>
      </c>
      <c r="X295" s="4">
        <v>22552.784</v>
      </c>
      <c r="Y295" s="4"/>
      <c r="Z295" s="4"/>
      <c r="AA295" s="4"/>
      <c r="AB295" s="4">
        <v>0.25</v>
      </c>
      <c r="AC295" s="4">
        <v>0</v>
      </c>
      <c r="AD295" s="4">
        <f t="shared" si="292"/>
        <v>5638.1959999999999</v>
      </c>
      <c r="AE295" s="4">
        <v>5638.1959999999999</v>
      </c>
      <c r="AF295" s="4"/>
      <c r="AG295" s="4"/>
      <c r="AH295" s="4"/>
      <c r="AI295" s="4">
        <v>0</v>
      </c>
      <c r="AJ295" s="4">
        <v>0</v>
      </c>
      <c r="AK295" s="4">
        <f t="shared" si="293"/>
        <v>0</v>
      </c>
      <c r="AL295" s="4">
        <f>VLOOKUP(C295,'[1]ИП-2020-2025 рабоч '!$I$15:$BG$1560,51,0)</f>
        <v>0</v>
      </c>
      <c r="AM295" s="4"/>
      <c r="AN295" s="4"/>
      <c r="AO295" s="4"/>
      <c r="AP295" s="4">
        <v>0</v>
      </c>
      <c r="AQ295" s="4">
        <v>0</v>
      </c>
      <c r="AR295" s="4">
        <f t="shared" si="294"/>
        <v>0</v>
      </c>
      <c r="AS295" s="4">
        <f>VLOOKUP(C295,'[1]ИП-2020-2025 рабоч '!$I$15:$BO$1404,59,0)</f>
        <v>0</v>
      </c>
      <c r="AT295" s="4"/>
      <c r="AU295" s="54"/>
      <c r="AV295" s="54"/>
      <c r="AW295" s="38"/>
      <c r="AX295" s="38"/>
      <c r="AY295" s="38"/>
      <c r="AZ295" s="38"/>
      <c r="BA295" s="38"/>
      <c r="BB295" s="38"/>
      <c r="BC295" s="38"/>
      <c r="BD295" s="38"/>
    </row>
    <row r="296" spans="1:56" s="39" customFormat="1" ht="99.75" x14ac:dyDescent="0.5">
      <c r="A296" s="2">
        <f t="shared" si="305"/>
        <v>250</v>
      </c>
      <c r="B296" s="59" t="s">
        <v>2938</v>
      </c>
      <c r="C296" s="51" t="s">
        <v>835</v>
      </c>
      <c r="D296" s="3">
        <v>2020</v>
      </c>
      <c r="E296" s="3">
        <v>2022</v>
      </c>
      <c r="F296" s="55">
        <v>50089.93</v>
      </c>
      <c r="G296" s="4">
        <f t="shared" si="306"/>
        <v>10</v>
      </c>
      <c r="H296" s="4">
        <f t="shared" si="307"/>
        <v>0</v>
      </c>
      <c r="I296" s="4">
        <f t="shared" si="308"/>
        <v>43006.75</v>
      </c>
      <c r="J296" s="4">
        <f t="shared" si="309"/>
        <v>43006.75</v>
      </c>
      <c r="K296" s="4">
        <f t="shared" si="310"/>
        <v>0</v>
      </c>
      <c r="L296" s="4">
        <f t="shared" si="311"/>
        <v>0</v>
      </c>
      <c r="M296" s="4">
        <f t="shared" si="312"/>
        <v>0</v>
      </c>
      <c r="N296" s="4">
        <v>0</v>
      </c>
      <c r="O296" s="4">
        <v>0</v>
      </c>
      <c r="P296" s="4">
        <f t="shared" si="313"/>
        <v>34405.4</v>
      </c>
      <c r="Q296" s="4">
        <v>34405.4</v>
      </c>
      <c r="R296" s="4"/>
      <c r="S296" s="4"/>
      <c r="T296" s="4"/>
      <c r="U296" s="4">
        <v>10</v>
      </c>
      <c r="V296" s="4">
        <v>0</v>
      </c>
      <c r="W296" s="4">
        <f t="shared" si="291"/>
        <v>8601.35</v>
      </c>
      <c r="X296" s="4">
        <v>8601.35</v>
      </c>
      <c r="Y296" s="4"/>
      <c r="Z296" s="4"/>
      <c r="AA296" s="4"/>
      <c r="AB296" s="4">
        <v>0</v>
      </c>
      <c r="AC296" s="4">
        <v>0</v>
      </c>
      <c r="AD296" s="4">
        <f t="shared" si="292"/>
        <v>0</v>
      </c>
      <c r="AE296" s="4">
        <v>0</v>
      </c>
      <c r="AF296" s="4"/>
      <c r="AG296" s="4"/>
      <c r="AH296" s="4"/>
      <c r="AI296" s="4">
        <v>0</v>
      </c>
      <c r="AJ296" s="4">
        <v>0</v>
      </c>
      <c r="AK296" s="4">
        <f t="shared" si="293"/>
        <v>0</v>
      </c>
      <c r="AL296" s="4">
        <f>VLOOKUP(C296,'[1]ИП-2020-2025 рабоч '!$I$15:$BG$1560,51,0)</f>
        <v>0</v>
      </c>
      <c r="AM296" s="4"/>
      <c r="AN296" s="4"/>
      <c r="AO296" s="4"/>
      <c r="AP296" s="4">
        <v>0</v>
      </c>
      <c r="AQ296" s="4">
        <v>0</v>
      </c>
      <c r="AR296" s="4">
        <f t="shared" si="294"/>
        <v>0</v>
      </c>
      <c r="AS296" s="4">
        <f>VLOOKUP(C296,'[1]ИП-2020-2025 рабоч '!$I$15:$BO$1404,59,0)</f>
        <v>0</v>
      </c>
      <c r="AT296" s="4"/>
      <c r="AU296" s="54"/>
      <c r="AV296" s="54"/>
      <c r="AW296" s="38"/>
      <c r="AX296" s="38"/>
      <c r="AY296" s="38"/>
      <c r="AZ296" s="38"/>
      <c r="BA296" s="38"/>
      <c r="BB296" s="38"/>
      <c r="BC296" s="38"/>
      <c r="BD296" s="38"/>
    </row>
    <row r="297" spans="1:56" s="39" customFormat="1" ht="66.75" x14ac:dyDescent="0.5">
      <c r="A297" s="2">
        <f t="shared" si="305"/>
        <v>251</v>
      </c>
      <c r="B297" s="59" t="s">
        <v>839</v>
      </c>
      <c r="C297" s="51" t="s">
        <v>840</v>
      </c>
      <c r="D297" s="3">
        <v>2021</v>
      </c>
      <c r="E297" s="3">
        <v>2021</v>
      </c>
      <c r="F297" s="55">
        <v>6867.8</v>
      </c>
      <c r="G297" s="4">
        <f t="shared" si="306"/>
        <v>0</v>
      </c>
      <c r="H297" s="4">
        <f t="shared" si="307"/>
        <v>0</v>
      </c>
      <c r="I297" s="4">
        <f t="shared" si="308"/>
        <v>6867.8</v>
      </c>
      <c r="J297" s="4">
        <f t="shared" si="309"/>
        <v>6867.8</v>
      </c>
      <c r="K297" s="4">
        <f t="shared" si="310"/>
        <v>0</v>
      </c>
      <c r="L297" s="4">
        <f t="shared" si="311"/>
        <v>0</v>
      </c>
      <c r="M297" s="4">
        <f t="shared" si="312"/>
        <v>0</v>
      </c>
      <c r="N297" s="4">
        <v>0</v>
      </c>
      <c r="O297" s="4">
        <v>0</v>
      </c>
      <c r="P297" s="4">
        <f t="shared" si="313"/>
        <v>6867.8</v>
      </c>
      <c r="Q297" s="4">
        <v>6867.8</v>
      </c>
      <c r="R297" s="4"/>
      <c r="S297" s="4"/>
      <c r="T297" s="4"/>
      <c r="U297" s="4">
        <v>0</v>
      </c>
      <c r="V297" s="4">
        <v>0</v>
      </c>
      <c r="W297" s="4">
        <f t="shared" si="291"/>
        <v>0</v>
      </c>
      <c r="X297" s="4">
        <v>0</v>
      </c>
      <c r="Y297" s="4"/>
      <c r="Z297" s="4"/>
      <c r="AA297" s="4"/>
      <c r="AB297" s="4">
        <v>0</v>
      </c>
      <c r="AC297" s="4">
        <v>0</v>
      </c>
      <c r="AD297" s="4">
        <f t="shared" si="292"/>
        <v>0</v>
      </c>
      <c r="AE297" s="4">
        <v>0</v>
      </c>
      <c r="AF297" s="4"/>
      <c r="AG297" s="4"/>
      <c r="AH297" s="4"/>
      <c r="AI297" s="4">
        <v>0</v>
      </c>
      <c r="AJ297" s="4">
        <v>0</v>
      </c>
      <c r="AK297" s="4">
        <f t="shared" si="293"/>
        <v>0</v>
      </c>
      <c r="AL297" s="4">
        <f>VLOOKUP(C297,'[1]ИП-2020-2025 рабоч '!$I$15:$BG$1560,51,0)</f>
        <v>0</v>
      </c>
      <c r="AM297" s="4"/>
      <c r="AN297" s="4"/>
      <c r="AO297" s="4"/>
      <c r="AP297" s="4">
        <v>0</v>
      </c>
      <c r="AQ297" s="4">
        <v>0</v>
      </c>
      <c r="AR297" s="4">
        <f t="shared" si="294"/>
        <v>0</v>
      </c>
      <c r="AS297" s="4">
        <f>VLOOKUP(C297,'[1]ИП-2020-2025 рабоч '!$I$15:$BO$1404,59,0)</f>
        <v>0</v>
      </c>
      <c r="AT297" s="4"/>
      <c r="AU297" s="54"/>
      <c r="AV297" s="54"/>
      <c r="AW297" s="38"/>
      <c r="AX297" s="38"/>
      <c r="AY297" s="38"/>
      <c r="AZ297" s="38"/>
      <c r="BA297" s="38"/>
      <c r="BB297" s="38"/>
      <c r="BC297" s="38"/>
      <c r="BD297" s="38"/>
    </row>
    <row r="298" spans="1:56" s="39" customFormat="1" ht="66.75" x14ac:dyDescent="0.5">
      <c r="A298" s="2">
        <f t="shared" si="305"/>
        <v>252</v>
      </c>
      <c r="B298" s="59" t="s">
        <v>841</v>
      </c>
      <c r="C298" s="51" t="s">
        <v>842</v>
      </c>
      <c r="D298" s="3">
        <v>2021</v>
      </c>
      <c r="E298" s="3">
        <v>2021</v>
      </c>
      <c r="F298" s="55">
        <v>32347.3</v>
      </c>
      <c r="G298" s="4">
        <f t="shared" si="306"/>
        <v>0</v>
      </c>
      <c r="H298" s="4">
        <f t="shared" si="307"/>
        <v>0.8</v>
      </c>
      <c r="I298" s="4">
        <f t="shared" si="308"/>
        <v>32347.3</v>
      </c>
      <c r="J298" s="4">
        <f t="shared" si="309"/>
        <v>32347.3</v>
      </c>
      <c r="K298" s="4">
        <f t="shared" si="310"/>
        <v>0</v>
      </c>
      <c r="L298" s="4">
        <f t="shared" si="311"/>
        <v>0</v>
      </c>
      <c r="M298" s="4">
        <f t="shared" si="312"/>
        <v>0</v>
      </c>
      <c r="N298" s="4">
        <v>0</v>
      </c>
      <c r="O298" s="4">
        <v>0.8</v>
      </c>
      <c r="P298" s="4">
        <f t="shared" si="313"/>
        <v>2347.3000000000002</v>
      </c>
      <c r="Q298" s="4">
        <v>2347.3000000000002</v>
      </c>
      <c r="R298" s="4"/>
      <c r="S298" s="4"/>
      <c r="T298" s="4"/>
      <c r="U298" s="4">
        <v>0</v>
      </c>
      <c r="V298" s="4">
        <v>0</v>
      </c>
      <c r="W298" s="4">
        <f t="shared" si="291"/>
        <v>30000</v>
      </c>
      <c r="X298" s="4">
        <v>30000</v>
      </c>
      <c r="Y298" s="4"/>
      <c r="Z298" s="4"/>
      <c r="AA298" s="4"/>
      <c r="AB298" s="4">
        <v>0</v>
      </c>
      <c r="AC298" s="4">
        <v>0</v>
      </c>
      <c r="AD298" s="4">
        <f t="shared" si="292"/>
        <v>0</v>
      </c>
      <c r="AE298" s="4">
        <v>0</v>
      </c>
      <c r="AF298" s="4"/>
      <c r="AG298" s="4"/>
      <c r="AH298" s="4"/>
      <c r="AI298" s="4">
        <v>0</v>
      </c>
      <c r="AJ298" s="4">
        <v>0</v>
      </c>
      <c r="AK298" s="4">
        <f t="shared" si="293"/>
        <v>0</v>
      </c>
      <c r="AL298" s="4">
        <f>VLOOKUP(C298,'[1]ИП-2020-2025 рабоч '!$I$15:$BG$1560,51,0)</f>
        <v>0</v>
      </c>
      <c r="AM298" s="4"/>
      <c r="AN298" s="4"/>
      <c r="AO298" s="4"/>
      <c r="AP298" s="4">
        <v>0</v>
      </c>
      <c r="AQ298" s="4">
        <v>0</v>
      </c>
      <c r="AR298" s="4">
        <f t="shared" si="294"/>
        <v>0</v>
      </c>
      <c r="AS298" s="4">
        <f>VLOOKUP(C298,'[1]ИП-2020-2025 рабоч '!$I$15:$BO$1404,59,0)</f>
        <v>0</v>
      </c>
      <c r="AT298" s="4"/>
      <c r="AU298" s="54"/>
      <c r="AV298" s="54"/>
      <c r="AW298" s="38"/>
      <c r="AX298" s="38"/>
      <c r="AY298" s="38"/>
      <c r="AZ298" s="38"/>
      <c r="BA298" s="38"/>
      <c r="BB298" s="38"/>
      <c r="BC298" s="38"/>
      <c r="BD298" s="38"/>
    </row>
    <row r="299" spans="1:56" s="39" customFormat="1" ht="43.5" customHeight="1" x14ac:dyDescent="0.5">
      <c r="A299" s="2"/>
      <c r="B299" s="20" t="s">
        <v>843</v>
      </c>
      <c r="C299" s="23"/>
      <c r="D299" s="3"/>
      <c r="E299" s="28"/>
      <c r="F299" s="26">
        <f t="shared" ref="F299:AV299" si="314">SUM(F300:F330)</f>
        <v>263520.27</v>
      </c>
      <c r="G299" s="26">
        <f t="shared" si="314"/>
        <v>27.190000000000005</v>
      </c>
      <c r="H299" s="26">
        <f t="shared" si="314"/>
        <v>5.5500000000000007</v>
      </c>
      <c r="I299" s="26">
        <f t="shared" si="314"/>
        <v>236815.16000000003</v>
      </c>
      <c r="J299" s="26">
        <f t="shared" si="314"/>
        <v>236815.16000000003</v>
      </c>
      <c r="K299" s="26">
        <f t="shared" si="314"/>
        <v>0</v>
      </c>
      <c r="L299" s="26">
        <f t="shared" si="314"/>
        <v>0</v>
      </c>
      <c r="M299" s="26">
        <f t="shared" si="314"/>
        <v>0</v>
      </c>
      <c r="N299" s="26">
        <f t="shared" si="314"/>
        <v>0</v>
      </c>
      <c r="O299" s="26">
        <f t="shared" si="314"/>
        <v>0.25</v>
      </c>
      <c r="P299" s="26">
        <f t="shared" si="314"/>
        <v>341.05</v>
      </c>
      <c r="Q299" s="26">
        <f t="shared" si="314"/>
        <v>341.05</v>
      </c>
      <c r="R299" s="26">
        <f t="shared" si="314"/>
        <v>0</v>
      </c>
      <c r="S299" s="26">
        <f t="shared" si="314"/>
        <v>0</v>
      </c>
      <c r="T299" s="26">
        <f t="shared" si="314"/>
        <v>0</v>
      </c>
      <c r="U299" s="26">
        <f t="shared" si="314"/>
        <v>0</v>
      </c>
      <c r="V299" s="26">
        <f t="shared" si="314"/>
        <v>0</v>
      </c>
      <c r="W299" s="26">
        <f t="shared" si="314"/>
        <v>2500</v>
      </c>
      <c r="X299" s="26">
        <f t="shared" si="314"/>
        <v>2500</v>
      </c>
      <c r="Y299" s="26">
        <f t="shared" si="314"/>
        <v>0</v>
      </c>
      <c r="Z299" s="26">
        <f t="shared" si="314"/>
        <v>0</v>
      </c>
      <c r="AA299" s="26">
        <f t="shared" si="314"/>
        <v>0</v>
      </c>
      <c r="AB299" s="26">
        <f t="shared" si="314"/>
        <v>12.1</v>
      </c>
      <c r="AC299" s="26">
        <f t="shared" si="314"/>
        <v>4.1000000000000005</v>
      </c>
      <c r="AD299" s="26">
        <f t="shared" si="314"/>
        <v>102213.34999999999</v>
      </c>
      <c r="AE299" s="26">
        <f t="shared" si="314"/>
        <v>102213.34999999999</v>
      </c>
      <c r="AF299" s="26">
        <f t="shared" si="314"/>
        <v>0</v>
      </c>
      <c r="AG299" s="26">
        <f t="shared" si="314"/>
        <v>0</v>
      </c>
      <c r="AH299" s="26">
        <f t="shared" si="314"/>
        <v>0</v>
      </c>
      <c r="AI299" s="26">
        <f t="shared" si="314"/>
        <v>8.09</v>
      </c>
      <c r="AJ299" s="26">
        <f t="shared" si="314"/>
        <v>1.2000000000000002</v>
      </c>
      <c r="AK299" s="26">
        <f t="shared" si="314"/>
        <v>79465.649999999994</v>
      </c>
      <c r="AL299" s="26">
        <f t="shared" si="314"/>
        <v>79465.649999999994</v>
      </c>
      <c r="AM299" s="26">
        <f t="shared" si="314"/>
        <v>0</v>
      </c>
      <c r="AN299" s="26">
        <f t="shared" si="314"/>
        <v>0</v>
      </c>
      <c r="AO299" s="26">
        <f t="shared" si="314"/>
        <v>0</v>
      </c>
      <c r="AP299" s="26">
        <f t="shared" si="314"/>
        <v>7</v>
      </c>
      <c r="AQ299" s="26">
        <f t="shared" si="314"/>
        <v>0</v>
      </c>
      <c r="AR299" s="26">
        <f t="shared" si="314"/>
        <v>52295.11</v>
      </c>
      <c r="AS299" s="26">
        <f t="shared" si="314"/>
        <v>52295.11</v>
      </c>
      <c r="AT299" s="26">
        <f t="shared" si="314"/>
        <v>0</v>
      </c>
      <c r="AU299" s="26">
        <f t="shared" si="314"/>
        <v>0</v>
      </c>
      <c r="AV299" s="26">
        <f t="shared" si="314"/>
        <v>0</v>
      </c>
    </row>
    <row r="300" spans="1:56" s="39" customFormat="1" ht="66.75" x14ac:dyDescent="0.5">
      <c r="A300" s="2">
        <f t="shared" ref="A300:A330" si="315">IF(A299&gt;0,A299+1,A298+1)</f>
        <v>253</v>
      </c>
      <c r="B300" s="59" t="s">
        <v>844</v>
      </c>
      <c r="C300" s="51" t="s">
        <v>845</v>
      </c>
      <c r="D300" s="3">
        <v>2019</v>
      </c>
      <c r="E300" s="3">
        <v>2023</v>
      </c>
      <c r="F300" s="55">
        <v>4427.01</v>
      </c>
      <c r="G300" s="4">
        <f t="shared" ref="G300:G330" si="316">N300+U300+AB300+AI300+AP300</f>
        <v>0</v>
      </c>
      <c r="H300" s="4">
        <f t="shared" ref="H300:H330" si="317">O300+V300+AC300+AJ300+AQ300</f>
        <v>0.8</v>
      </c>
      <c r="I300" s="4">
        <f t="shared" ref="I300:I330" si="318">P300+W300+AD300+AK300+AR300</f>
        <v>4427.01</v>
      </c>
      <c r="J300" s="4">
        <f t="shared" ref="J300:J330" si="319">Q300+X300+AE300+AL300+AS300</f>
        <v>4427.01</v>
      </c>
      <c r="K300" s="4">
        <f t="shared" ref="K300:K330" si="320">R300+Y300+AF300+AM300+AT300</f>
        <v>0</v>
      </c>
      <c r="L300" s="4">
        <f t="shared" ref="L300:L330" si="321">S300+Z300+AG300+AN300+AU300</f>
        <v>0</v>
      </c>
      <c r="M300" s="4">
        <f t="shared" ref="M300:M330" si="322">T300+AA300+AH300+AO300+AV300</f>
        <v>0</v>
      </c>
      <c r="N300" s="4">
        <v>0</v>
      </c>
      <c r="O300" s="4">
        <v>0</v>
      </c>
      <c r="P300" s="4">
        <f t="shared" ref="P300:P330" si="323">Q300+R300+S300</f>
        <v>0</v>
      </c>
      <c r="Q300" s="4">
        <v>0</v>
      </c>
      <c r="R300" s="4"/>
      <c r="S300" s="4"/>
      <c r="T300" s="4"/>
      <c r="U300" s="4">
        <v>0</v>
      </c>
      <c r="V300" s="4">
        <v>0</v>
      </c>
      <c r="W300" s="4">
        <f t="shared" si="291"/>
        <v>0</v>
      </c>
      <c r="X300" s="4">
        <v>0</v>
      </c>
      <c r="Y300" s="4"/>
      <c r="Z300" s="4"/>
      <c r="AA300" s="4"/>
      <c r="AB300" s="4">
        <v>0</v>
      </c>
      <c r="AC300" s="4">
        <v>0.8</v>
      </c>
      <c r="AD300" s="4">
        <f t="shared" si="292"/>
        <v>4427.01</v>
      </c>
      <c r="AE300" s="4">
        <v>4427.01</v>
      </c>
      <c r="AF300" s="4"/>
      <c r="AG300" s="4"/>
      <c r="AH300" s="4"/>
      <c r="AI300" s="4">
        <v>0</v>
      </c>
      <c r="AJ300" s="4">
        <v>0</v>
      </c>
      <c r="AK300" s="4">
        <f t="shared" si="293"/>
        <v>0</v>
      </c>
      <c r="AL300" s="4">
        <f>VLOOKUP(C300,'[1]ИП-2020-2025 рабоч '!$I$15:$BG$1560,51,0)</f>
        <v>0</v>
      </c>
      <c r="AM300" s="4"/>
      <c r="AN300" s="4"/>
      <c r="AO300" s="4"/>
      <c r="AP300" s="4">
        <v>0</v>
      </c>
      <c r="AQ300" s="4">
        <v>0</v>
      </c>
      <c r="AR300" s="4">
        <f t="shared" si="294"/>
        <v>0</v>
      </c>
      <c r="AS300" s="4">
        <f>VLOOKUP(C300,'[1]ИП-2020-2025 рабоч '!$I$15:$BO$1404,59,0)</f>
        <v>0</v>
      </c>
      <c r="AT300" s="4"/>
      <c r="AU300" s="54"/>
      <c r="AV300" s="54"/>
      <c r="AW300" s="38"/>
      <c r="AX300" s="38"/>
      <c r="AY300" s="38"/>
      <c r="AZ300" s="38"/>
      <c r="BA300" s="38"/>
      <c r="BB300" s="38"/>
      <c r="BC300" s="38"/>
      <c r="BD300" s="38"/>
    </row>
    <row r="301" spans="1:56" s="39" customFormat="1" ht="66.75" x14ac:dyDescent="0.5">
      <c r="A301" s="2">
        <f t="shared" si="315"/>
        <v>254</v>
      </c>
      <c r="B301" s="59" t="s">
        <v>846</v>
      </c>
      <c r="C301" s="51" t="s">
        <v>847</v>
      </c>
      <c r="D301" s="3">
        <v>2023</v>
      </c>
      <c r="E301" s="3">
        <v>2024</v>
      </c>
      <c r="F301" s="55">
        <v>2749.91</v>
      </c>
      <c r="G301" s="4">
        <f t="shared" si="316"/>
        <v>0.99</v>
      </c>
      <c r="H301" s="4">
        <f t="shared" si="317"/>
        <v>0</v>
      </c>
      <c r="I301" s="4">
        <f t="shared" si="318"/>
        <v>2749.91</v>
      </c>
      <c r="J301" s="4">
        <f t="shared" si="319"/>
        <v>2749.91</v>
      </c>
      <c r="K301" s="4">
        <f t="shared" si="320"/>
        <v>0</v>
      </c>
      <c r="L301" s="4">
        <f t="shared" si="321"/>
        <v>0</v>
      </c>
      <c r="M301" s="4">
        <f t="shared" si="322"/>
        <v>0</v>
      </c>
      <c r="N301" s="4">
        <v>0</v>
      </c>
      <c r="O301" s="4">
        <v>0</v>
      </c>
      <c r="P301" s="4">
        <f t="shared" si="323"/>
        <v>0</v>
      </c>
      <c r="Q301" s="4">
        <v>0</v>
      </c>
      <c r="R301" s="4"/>
      <c r="S301" s="4"/>
      <c r="T301" s="4"/>
      <c r="U301" s="4">
        <v>0</v>
      </c>
      <c r="V301" s="4">
        <v>0</v>
      </c>
      <c r="W301" s="4">
        <f t="shared" si="291"/>
        <v>0</v>
      </c>
      <c r="X301" s="4">
        <v>0</v>
      </c>
      <c r="Y301" s="4"/>
      <c r="Z301" s="4"/>
      <c r="AA301" s="4"/>
      <c r="AB301" s="4">
        <v>0</v>
      </c>
      <c r="AC301" s="4">
        <v>0</v>
      </c>
      <c r="AD301" s="4">
        <f t="shared" si="292"/>
        <v>749.91</v>
      </c>
      <c r="AE301" s="4">
        <v>749.91</v>
      </c>
      <c r="AF301" s="4"/>
      <c r="AG301" s="4"/>
      <c r="AH301" s="4"/>
      <c r="AI301" s="4">
        <v>0.99</v>
      </c>
      <c r="AJ301" s="4">
        <v>0</v>
      </c>
      <c r="AK301" s="4">
        <f t="shared" si="293"/>
        <v>2000</v>
      </c>
      <c r="AL301" s="4">
        <f>VLOOKUP(C301,'[1]ИП-2020-2025 рабоч '!$I$15:$BG$1560,51,0)</f>
        <v>2000</v>
      </c>
      <c r="AM301" s="4"/>
      <c r="AN301" s="4"/>
      <c r="AO301" s="4"/>
      <c r="AP301" s="4">
        <v>0</v>
      </c>
      <c r="AQ301" s="4">
        <v>0</v>
      </c>
      <c r="AR301" s="4">
        <f t="shared" si="294"/>
        <v>0</v>
      </c>
      <c r="AS301" s="4">
        <f>VLOOKUP(C301,'[1]ИП-2020-2025 рабоч '!$I$15:$BO$1404,59,0)</f>
        <v>0</v>
      </c>
      <c r="AT301" s="4"/>
      <c r="AU301" s="54"/>
      <c r="AV301" s="54"/>
      <c r="AW301" s="38"/>
      <c r="AX301" s="38"/>
      <c r="AY301" s="38"/>
      <c r="AZ301" s="38"/>
      <c r="BA301" s="38"/>
      <c r="BB301" s="38"/>
      <c r="BC301" s="38"/>
      <c r="BD301" s="38"/>
    </row>
    <row r="302" spans="1:56" s="39" customFormat="1" ht="66" customHeight="1" x14ac:dyDescent="0.5">
      <c r="A302" s="2">
        <f t="shared" si="315"/>
        <v>255</v>
      </c>
      <c r="B302" s="59" t="s">
        <v>848</v>
      </c>
      <c r="C302" s="51" t="s">
        <v>849</v>
      </c>
      <c r="D302" s="3">
        <v>2017</v>
      </c>
      <c r="E302" s="3">
        <v>2023</v>
      </c>
      <c r="F302" s="55">
        <v>9348.17</v>
      </c>
      <c r="G302" s="4">
        <f t="shared" si="316"/>
        <v>0</v>
      </c>
      <c r="H302" s="4">
        <f t="shared" si="317"/>
        <v>0</v>
      </c>
      <c r="I302" s="4">
        <f t="shared" si="318"/>
        <v>9348.17</v>
      </c>
      <c r="J302" s="4">
        <f t="shared" si="319"/>
        <v>9348.17</v>
      </c>
      <c r="K302" s="4">
        <f t="shared" si="320"/>
        <v>0</v>
      </c>
      <c r="L302" s="4">
        <f t="shared" si="321"/>
        <v>0</v>
      </c>
      <c r="M302" s="4">
        <f t="shared" si="322"/>
        <v>0</v>
      </c>
      <c r="N302" s="4">
        <v>0</v>
      </c>
      <c r="O302" s="4">
        <v>0</v>
      </c>
      <c r="P302" s="4">
        <f t="shared" si="323"/>
        <v>0</v>
      </c>
      <c r="Q302" s="4">
        <v>0</v>
      </c>
      <c r="R302" s="4"/>
      <c r="S302" s="4"/>
      <c r="T302" s="4"/>
      <c r="U302" s="4">
        <v>0</v>
      </c>
      <c r="V302" s="4">
        <v>0</v>
      </c>
      <c r="W302" s="4">
        <f t="shared" si="291"/>
        <v>0</v>
      </c>
      <c r="X302" s="4">
        <v>0</v>
      </c>
      <c r="Y302" s="4"/>
      <c r="Z302" s="4"/>
      <c r="AA302" s="4"/>
      <c r="AB302" s="4">
        <v>0</v>
      </c>
      <c r="AC302" s="4">
        <v>0</v>
      </c>
      <c r="AD302" s="4">
        <f t="shared" si="292"/>
        <v>9348.17</v>
      </c>
      <c r="AE302" s="4">
        <v>9348.17</v>
      </c>
      <c r="AF302" s="4"/>
      <c r="AG302" s="4"/>
      <c r="AH302" s="4"/>
      <c r="AI302" s="4">
        <v>0</v>
      </c>
      <c r="AJ302" s="4">
        <v>0</v>
      </c>
      <c r="AK302" s="4">
        <f t="shared" si="293"/>
        <v>0</v>
      </c>
      <c r="AL302" s="4">
        <f>VLOOKUP(C302,'[1]ИП-2020-2025 рабоч '!$I$15:$BG$1560,51,0)</f>
        <v>0</v>
      </c>
      <c r="AM302" s="4"/>
      <c r="AN302" s="4"/>
      <c r="AO302" s="4"/>
      <c r="AP302" s="4">
        <v>0</v>
      </c>
      <c r="AQ302" s="4">
        <v>0</v>
      </c>
      <c r="AR302" s="4">
        <f t="shared" si="294"/>
        <v>0</v>
      </c>
      <c r="AS302" s="4">
        <f>VLOOKUP(C302,'[1]ИП-2020-2025 рабоч '!$I$15:$BO$1404,59,0)</f>
        <v>0</v>
      </c>
      <c r="AT302" s="4"/>
      <c r="AU302" s="54"/>
      <c r="AV302" s="54"/>
      <c r="AW302" s="38"/>
      <c r="AX302" s="38"/>
      <c r="AY302" s="38"/>
      <c r="AZ302" s="38"/>
      <c r="BA302" s="38"/>
      <c r="BB302" s="38"/>
      <c r="BC302" s="38"/>
      <c r="BD302" s="38"/>
    </row>
    <row r="303" spans="1:56" s="39" customFormat="1" ht="66.75" x14ac:dyDescent="0.5">
      <c r="A303" s="2">
        <f t="shared" si="315"/>
        <v>256</v>
      </c>
      <c r="B303" s="59" t="s">
        <v>850</v>
      </c>
      <c r="C303" s="51" t="s">
        <v>851</v>
      </c>
      <c r="D303" s="3">
        <v>2019</v>
      </c>
      <c r="E303" s="3">
        <v>2023</v>
      </c>
      <c r="F303" s="55">
        <v>3777.29</v>
      </c>
      <c r="G303" s="4">
        <f t="shared" si="316"/>
        <v>0</v>
      </c>
      <c r="H303" s="4">
        <f t="shared" si="317"/>
        <v>0</v>
      </c>
      <c r="I303" s="4">
        <f t="shared" si="318"/>
        <v>3777.29</v>
      </c>
      <c r="J303" s="4">
        <f t="shared" si="319"/>
        <v>3777.29</v>
      </c>
      <c r="K303" s="4">
        <f t="shared" si="320"/>
        <v>0</v>
      </c>
      <c r="L303" s="4">
        <f t="shared" si="321"/>
        <v>0</v>
      </c>
      <c r="M303" s="4">
        <f t="shared" si="322"/>
        <v>0</v>
      </c>
      <c r="N303" s="4">
        <v>0</v>
      </c>
      <c r="O303" s="4">
        <v>0</v>
      </c>
      <c r="P303" s="4">
        <f t="shared" si="323"/>
        <v>0</v>
      </c>
      <c r="Q303" s="4">
        <v>0</v>
      </c>
      <c r="R303" s="4"/>
      <c r="S303" s="4"/>
      <c r="T303" s="4"/>
      <c r="U303" s="4">
        <v>0</v>
      </c>
      <c r="V303" s="4">
        <v>0</v>
      </c>
      <c r="W303" s="4">
        <f t="shared" si="291"/>
        <v>0</v>
      </c>
      <c r="X303" s="4">
        <v>0</v>
      </c>
      <c r="Y303" s="4"/>
      <c r="Z303" s="4"/>
      <c r="AA303" s="4"/>
      <c r="AB303" s="4">
        <v>0</v>
      </c>
      <c r="AC303" s="4">
        <v>0</v>
      </c>
      <c r="AD303" s="4">
        <f t="shared" si="292"/>
        <v>3777.29</v>
      </c>
      <c r="AE303" s="4">
        <v>3777.29</v>
      </c>
      <c r="AF303" s="4"/>
      <c r="AG303" s="4"/>
      <c r="AH303" s="4"/>
      <c r="AI303" s="4">
        <v>0</v>
      </c>
      <c r="AJ303" s="4">
        <v>0</v>
      </c>
      <c r="AK303" s="4">
        <f t="shared" si="293"/>
        <v>0</v>
      </c>
      <c r="AL303" s="4">
        <f>VLOOKUP(C303,'[1]ИП-2020-2025 рабоч '!$I$15:$BG$1560,51,0)</f>
        <v>0</v>
      </c>
      <c r="AM303" s="4"/>
      <c r="AN303" s="4"/>
      <c r="AO303" s="4"/>
      <c r="AP303" s="4">
        <v>0</v>
      </c>
      <c r="AQ303" s="4">
        <v>0</v>
      </c>
      <c r="AR303" s="4">
        <f t="shared" si="294"/>
        <v>0</v>
      </c>
      <c r="AS303" s="4">
        <f>VLOOKUP(C303,'[1]ИП-2020-2025 рабоч '!$I$15:$BO$1404,59,0)</f>
        <v>0</v>
      </c>
      <c r="AT303" s="4"/>
      <c r="AU303" s="54"/>
      <c r="AV303" s="54"/>
      <c r="AW303" s="38"/>
      <c r="AX303" s="38"/>
      <c r="AY303" s="38"/>
      <c r="AZ303" s="38"/>
      <c r="BA303" s="38"/>
      <c r="BB303" s="38"/>
      <c r="BC303" s="38"/>
      <c r="BD303" s="38"/>
    </row>
    <row r="304" spans="1:56" s="39" customFormat="1" ht="99.75" x14ac:dyDescent="0.5">
      <c r="A304" s="2">
        <f t="shared" si="315"/>
        <v>257</v>
      </c>
      <c r="B304" s="59" t="s">
        <v>2939</v>
      </c>
      <c r="C304" s="51" t="s">
        <v>852</v>
      </c>
      <c r="D304" s="3">
        <v>2019</v>
      </c>
      <c r="E304" s="3">
        <v>2023</v>
      </c>
      <c r="F304" s="55">
        <v>3794.95</v>
      </c>
      <c r="G304" s="4">
        <f t="shared" si="316"/>
        <v>0</v>
      </c>
      <c r="H304" s="4">
        <f t="shared" si="317"/>
        <v>0.8</v>
      </c>
      <c r="I304" s="4">
        <f t="shared" si="318"/>
        <v>3794.95</v>
      </c>
      <c r="J304" s="4">
        <f t="shared" si="319"/>
        <v>3794.95</v>
      </c>
      <c r="K304" s="4">
        <f t="shared" si="320"/>
        <v>0</v>
      </c>
      <c r="L304" s="4">
        <f t="shared" si="321"/>
        <v>0</v>
      </c>
      <c r="M304" s="4">
        <f t="shared" si="322"/>
        <v>0</v>
      </c>
      <c r="N304" s="4">
        <v>0</v>
      </c>
      <c r="O304" s="4">
        <v>0</v>
      </c>
      <c r="P304" s="4">
        <f t="shared" si="323"/>
        <v>0</v>
      </c>
      <c r="Q304" s="4">
        <v>0</v>
      </c>
      <c r="R304" s="4"/>
      <c r="S304" s="4"/>
      <c r="T304" s="4"/>
      <c r="U304" s="4">
        <v>0</v>
      </c>
      <c r="V304" s="4">
        <v>0</v>
      </c>
      <c r="W304" s="4">
        <f t="shared" si="291"/>
        <v>0</v>
      </c>
      <c r="X304" s="4">
        <v>0</v>
      </c>
      <c r="Y304" s="4"/>
      <c r="Z304" s="4"/>
      <c r="AA304" s="4"/>
      <c r="AB304" s="4">
        <v>0</v>
      </c>
      <c r="AC304" s="4">
        <v>0.8</v>
      </c>
      <c r="AD304" s="4">
        <f t="shared" si="292"/>
        <v>3794.95</v>
      </c>
      <c r="AE304" s="4">
        <v>3794.95</v>
      </c>
      <c r="AF304" s="4"/>
      <c r="AG304" s="4"/>
      <c r="AH304" s="4"/>
      <c r="AI304" s="4">
        <v>0</v>
      </c>
      <c r="AJ304" s="4">
        <v>0</v>
      </c>
      <c r="AK304" s="4">
        <f t="shared" si="293"/>
        <v>0</v>
      </c>
      <c r="AL304" s="4">
        <f>VLOOKUP(C304,'[1]ИП-2020-2025 рабоч '!$I$15:$BG$1560,51,0)</f>
        <v>0</v>
      </c>
      <c r="AM304" s="4"/>
      <c r="AN304" s="4"/>
      <c r="AO304" s="4"/>
      <c r="AP304" s="4">
        <v>0</v>
      </c>
      <c r="AQ304" s="4">
        <v>0</v>
      </c>
      <c r="AR304" s="4">
        <f t="shared" si="294"/>
        <v>0</v>
      </c>
      <c r="AS304" s="4">
        <f>VLOOKUP(C304,'[1]ИП-2020-2025 рабоч '!$I$15:$BO$1404,59,0)</f>
        <v>0</v>
      </c>
      <c r="AT304" s="4"/>
      <c r="AU304" s="54"/>
      <c r="AV304" s="54"/>
      <c r="AW304" s="38"/>
      <c r="AX304" s="38"/>
      <c r="AY304" s="38"/>
      <c r="AZ304" s="38"/>
      <c r="BA304" s="38"/>
      <c r="BB304" s="38"/>
      <c r="BC304" s="38"/>
      <c r="BD304" s="38"/>
    </row>
    <row r="305" spans="1:56" s="39" customFormat="1" ht="66.75" x14ac:dyDescent="0.5">
      <c r="A305" s="2">
        <f t="shared" si="315"/>
        <v>258</v>
      </c>
      <c r="B305" s="59" t="s">
        <v>853</v>
      </c>
      <c r="C305" s="51" t="s">
        <v>854</v>
      </c>
      <c r="D305" s="3">
        <v>2019</v>
      </c>
      <c r="E305" s="3">
        <v>2023</v>
      </c>
      <c r="F305" s="55">
        <v>6087.97</v>
      </c>
      <c r="G305" s="4">
        <f t="shared" si="316"/>
        <v>0</v>
      </c>
      <c r="H305" s="4">
        <f t="shared" si="317"/>
        <v>0.5</v>
      </c>
      <c r="I305" s="4">
        <f t="shared" si="318"/>
        <v>6087.97</v>
      </c>
      <c r="J305" s="4">
        <f t="shared" si="319"/>
        <v>6087.97</v>
      </c>
      <c r="K305" s="4">
        <f t="shared" si="320"/>
        <v>0</v>
      </c>
      <c r="L305" s="4">
        <f t="shared" si="321"/>
        <v>0</v>
      </c>
      <c r="M305" s="4">
        <f t="shared" si="322"/>
        <v>0</v>
      </c>
      <c r="N305" s="4">
        <v>0</v>
      </c>
      <c r="O305" s="4">
        <v>0</v>
      </c>
      <c r="P305" s="4">
        <f t="shared" si="323"/>
        <v>0</v>
      </c>
      <c r="Q305" s="4">
        <v>0</v>
      </c>
      <c r="R305" s="4"/>
      <c r="S305" s="4"/>
      <c r="T305" s="4"/>
      <c r="U305" s="4">
        <v>0</v>
      </c>
      <c r="V305" s="4">
        <v>0</v>
      </c>
      <c r="W305" s="4">
        <f t="shared" si="291"/>
        <v>0</v>
      </c>
      <c r="X305" s="4">
        <v>0</v>
      </c>
      <c r="Y305" s="4"/>
      <c r="Z305" s="4"/>
      <c r="AA305" s="4"/>
      <c r="AB305" s="4">
        <v>0</v>
      </c>
      <c r="AC305" s="4">
        <v>0.5</v>
      </c>
      <c r="AD305" s="4">
        <f t="shared" si="292"/>
        <v>6087.97</v>
      </c>
      <c r="AE305" s="4">
        <v>6087.97</v>
      </c>
      <c r="AF305" s="4"/>
      <c r="AG305" s="4"/>
      <c r="AH305" s="4"/>
      <c r="AI305" s="4">
        <v>0</v>
      </c>
      <c r="AJ305" s="4">
        <v>0</v>
      </c>
      <c r="AK305" s="4">
        <f t="shared" si="293"/>
        <v>0</v>
      </c>
      <c r="AL305" s="4">
        <f>VLOOKUP(C305,'[1]ИП-2020-2025 рабоч '!$I$15:$BG$1560,51,0)</f>
        <v>0</v>
      </c>
      <c r="AM305" s="4"/>
      <c r="AN305" s="4"/>
      <c r="AO305" s="4"/>
      <c r="AP305" s="4">
        <v>0</v>
      </c>
      <c r="AQ305" s="4">
        <v>0</v>
      </c>
      <c r="AR305" s="4">
        <f t="shared" si="294"/>
        <v>0</v>
      </c>
      <c r="AS305" s="4">
        <f>VLOOKUP(C305,'[1]ИП-2020-2025 рабоч '!$I$15:$BO$1404,59,0)</f>
        <v>0</v>
      </c>
      <c r="AT305" s="4"/>
      <c r="AU305" s="54"/>
      <c r="AV305" s="54"/>
      <c r="AW305" s="38"/>
      <c r="AX305" s="38"/>
      <c r="AY305" s="38"/>
      <c r="AZ305" s="38"/>
      <c r="BA305" s="38"/>
      <c r="BB305" s="38"/>
      <c r="BC305" s="38"/>
      <c r="BD305" s="38"/>
    </row>
    <row r="306" spans="1:56" s="39" customFormat="1" ht="99.75" x14ac:dyDescent="0.5">
      <c r="A306" s="2">
        <f t="shared" si="315"/>
        <v>259</v>
      </c>
      <c r="B306" s="59" t="s">
        <v>855</v>
      </c>
      <c r="C306" s="51" t="s">
        <v>856</v>
      </c>
      <c r="D306" s="3">
        <v>2017</v>
      </c>
      <c r="E306" s="3">
        <v>2021</v>
      </c>
      <c r="F306" s="55">
        <v>2851.05</v>
      </c>
      <c r="G306" s="4">
        <f t="shared" si="316"/>
        <v>0</v>
      </c>
      <c r="H306" s="4">
        <f t="shared" si="317"/>
        <v>0.25</v>
      </c>
      <c r="I306" s="4">
        <f t="shared" si="318"/>
        <v>2841.05</v>
      </c>
      <c r="J306" s="4">
        <f t="shared" si="319"/>
        <v>2841.05</v>
      </c>
      <c r="K306" s="4">
        <f t="shared" si="320"/>
        <v>0</v>
      </c>
      <c r="L306" s="4">
        <f t="shared" si="321"/>
        <v>0</v>
      </c>
      <c r="M306" s="4">
        <f t="shared" si="322"/>
        <v>0</v>
      </c>
      <c r="N306" s="4">
        <v>0</v>
      </c>
      <c r="O306" s="4">
        <v>0.25</v>
      </c>
      <c r="P306" s="4">
        <f t="shared" si="323"/>
        <v>341.05</v>
      </c>
      <c r="Q306" s="4">
        <v>341.05</v>
      </c>
      <c r="R306" s="4"/>
      <c r="S306" s="4"/>
      <c r="T306" s="4"/>
      <c r="U306" s="4">
        <v>0</v>
      </c>
      <c r="V306" s="4">
        <v>0</v>
      </c>
      <c r="W306" s="4">
        <f t="shared" si="291"/>
        <v>2500</v>
      </c>
      <c r="X306" s="4">
        <v>2500</v>
      </c>
      <c r="Y306" s="4"/>
      <c r="Z306" s="4"/>
      <c r="AA306" s="4"/>
      <c r="AB306" s="4">
        <v>0</v>
      </c>
      <c r="AC306" s="4">
        <v>0</v>
      </c>
      <c r="AD306" s="4">
        <f t="shared" si="292"/>
        <v>0</v>
      </c>
      <c r="AE306" s="4">
        <v>0</v>
      </c>
      <c r="AF306" s="4"/>
      <c r="AG306" s="4"/>
      <c r="AH306" s="4"/>
      <c r="AI306" s="4">
        <v>0</v>
      </c>
      <c r="AJ306" s="4">
        <v>0</v>
      </c>
      <c r="AK306" s="4">
        <f t="shared" si="293"/>
        <v>0</v>
      </c>
      <c r="AL306" s="4">
        <f>VLOOKUP(C306,'[1]ИП-2020-2025 рабоч '!$I$15:$BG$1560,51,0)</f>
        <v>0</v>
      </c>
      <c r="AM306" s="4"/>
      <c r="AN306" s="4"/>
      <c r="AO306" s="4"/>
      <c r="AP306" s="4">
        <v>0</v>
      </c>
      <c r="AQ306" s="4">
        <v>0</v>
      </c>
      <c r="AR306" s="4">
        <f t="shared" si="294"/>
        <v>0</v>
      </c>
      <c r="AS306" s="4">
        <f>VLOOKUP(C306,'[1]ИП-2020-2025 рабоч '!$I$15:$BO$1404,59,0)</f>
        <v>0</v>
      </c>
      <c r="AT306" s="4"/>
      <c r="AU306" s="54"/>
      <c r="AV306" s="54"/>
      <c r="AW306" s="38"/>
      <c r="AX306" s="38"/>
      <c r="AY306" s="38"/>
      <c r="AZ306" s="38"/>
      <c r="BA306" s="38"/>
      <c r="BB306" s="38"/>
      <c r="BC306" s="38"/>
      <c r="BD306" s="38"/>
    </row>
    <row r="307" spans="1:56" s="39" customFormat="1" ht="66.75" x14ac:dyDescent="0.5">
      <c r="A307" s="2">
        <f t="shared" si="315"/>
        <v>260</v>
      </c>
      <c r="B307" s="59" t="s">
        <v>857</v>
      </c>
      <c r="C307" s="51" t="s">
        <v>858</v>
      </c>
      <c r="D307" s="3">
        <v>2017</v>
      </c>
      <c r="E307" s="3">
        <v>2024</v>
      </c>
      <c r="F307" s="55">
        <v>5001.9399999999996</v>
      </c>
      <c r="G307" s="4">
        <f t="shared" si="316"/>
        <v>0</v>
      </c>
      <c r="H307" s="4">
        <f t="shared" si="317"/>
        <v>0.8</v>
      </c>
      <c r="I307" s="4">
        <f t="shared" si="318"/>
        <v>5001.9399999999996</v>
      </c>
      <c r="J307" s="4">
        <f t="shared" si="319"/>
        <v>5001.9399999999996</v>
      </c>
      <c r="K307" s="4">
        <f t="shared" si="320"/>
        <v>0</v>
      </c>
      <c r="L307" s="4">
        <f t="shared" si="321"/>
        <v>0</v>
      </c>
      <c r="M307" s="4">
        <f t="shared" si="322"/>
        <v>0</v>
      </c>
      <c r="N307" s="4">
        <v>0</v>
      </c>
      <c r="O307" s="4">
        <v>0</v>
      </c>
      <c r="P307" s="4">
        <f t="shared" si="323"/>
        <v>0</v>
      </c>
      <c r="Q307" s="4">
        <v>0</v>
      </c>
      <c r="R307" s="4"/>
      <c r="S307" s="4"/>
      <c r="T307" s="4"/>
      <c r="U307" s="4">
        <v>0</v>
      </c>
      <c r="V307" s="4">
        <v>0</v>
      </c>
      <c r="W307" s="4">
        <f t="shared" si="291"/>
        <v>0</v>
      </c>
      <c r="X307" s="4">
        <v>0</v>
      </c>
      <c r="Y307" s="4"/>
      <c r="Z307" s="4"/>
      <c r="AA307" s="4"/>
      <c r="AB307" s="4">
        <v>0</v>
      </c>
      <c r="AC307" s="4">
        <v>0</v>
      </c>
      <c r="AD307" s="4">
        <f t="shared" si="292"/>
        <v>191.94</v>
      </c>
      <c r="AE307" s="4">
        <v>191.94</v>
      </c>
      <c r="AF307" s="4"/>
      <c r="AG307" s="4"/>
      <c r="AH307" s="4"/>
      <c r="AI307" s="4">
        <v>0</v>
      </c>
      <c r="AJ307" s="4">
        <v>0.8</v>
      </c>
      <c r="AK307" s="4">
        <f t="shared" si="293"/>
        <v>4810</v>
      </c>
      <c r="AL307" s="4">
        <f>VLOOKUP(C307,'[1]ИП-2020-2025 рабоч '!$I$15:$BG$1560,51,0)</f>
        <v>4810</v>
      </c>
      <c r="AM307" s="4"/>
      <c r="AN307" s="4"/>
      <c r="AO307" s="4"/>
      <c r="AP307" s="4">
        <v>0</v>
      </c>
      <c r="AQ307" s="4">
        <v>0</v>
      </c>
      <c r="AR307" s="4">
        <f t="shared" si="294"/>
        <v>0</v>
      </c>
      <c r="AS307" s="4">
        <f>VLOOKUP(C307,'[1]ИП-2020-2025 рабоч '!$I$15:$BO$1404,59,0)</f>
        <v>0</v>
      </c>
      <c r="AT307" s="4"/>
      <c r="AU307" s="54"/>
      <c r="AV307" s="54"/>
      <c r="AW307" s="38"/>
      <c r="AX307" s="38"/>
      <c r="AY307" s="38"/>
      <c r="AZ307" s="38"/>
      <c r="BA307" s="38"/>
      <c r="BB307" s="38"/>
      <c r="BC307" s="38"/>
      <c r="BD307" s="38"/>
    </row>
    <row r="308" spans="1:56" s="39" customFormat="1" ht="134.25" customHeight="1" x14ac:dyDescent="0.5">
      <c r="A308" s="2">
        <f t="shared" si="315"/>
        <v>261</v>
      </c>
      <c r="B308" s="59" t="s">
        <v>859</v>
      </c>
      <c r="C308" s="51" t="s">
        <v>860</v>
      </c>
      <c r="D308" s="3">
        <v>2016</v>
      </c>
      <c r="E308" s="3">
        <v>2025</v>
      </c>
      <c r="F308" s="55">
        <v>32037.88</v>
      </c>
      <c r="G308" s="4">
        <f t="shared" si="316"/>
        <v>7</v>
      </c>
      <c r="H308" s="4">
        <f t="shared" si="317"/>
        <v>0</v>
      </c>
      <c r="I308" s="4">
        <f t="shared" si="318"/>
        <v>32037.88</v>
      </c>
      <c r="J308" s="4">
        <f t="shared" si="319"/>
        <v>32037.88</v>
      </c>
      <c r="K308" s="4">
        <f t="shared" si="320"/>
        <v>0</v>
      </c>
      <c r="L308" s="4">
        <f t="shared" si="321"/>
        <v>0</v>
      </c>
      <c r="M308" s="4">
        <f t="shared" si="322"/>
        <v>0</v>
      </c>
      <c r="N308" s="4">
        <v>0</v>
      </c>
      <c r="O308" s="4">
        <v>0</v>
      </c>
      <c r="P308" s="4">
        <f t="shared" si="323"/>
        <v>0</v>
      </c>
      <c r="Q308" s="4">
        <v>0</v>
      </c>
      <c r="R308" s="4"/>
      <c r="S308" s="4"/>
      <c r="T308" s="4"/>
      <c r="U308" s="4">
        <v>0</v>
      </c>
      <c r="V308" s="4">
        <v>0</v>
      </c>
      <c r="W308" s="4">
        <f t="shared" si="291"/>
        <v>0</v>
      </c>
      <c r="X308" s="4">
        <v>0</v>
      </c>
      <c r="Y308" s="4"/>
      <c r="Z308" s="4"/>
      <c r="AA308" s="4"/>
      <c r="AB308" s="4">
        <v>0</v>
      </c>
      <c r="AC308" s="4">
        <v>0</v>
      </c>
      <c r="AD308" s="4">
        <f t="shared" si="292"/>
        <v>37.880000000000003</v>
      </c>
      <c r="AE308" s="4">
        <v>37.880000000000003</v>
      </c>
      <c r="AF308" s="4"/>
      <c r="AG308" s="4"/>
      <c r="AH308" s="4"/>
      <c r="AI308" s="4">
        <v>0</v>
      </c>
      <c r="AJ308" s="4">
        <v>0</v>
      </c>
      <c r="AK308" s="4">
        <f t="shared" si="293"/>
        <v>6400</v>
      </c>
      <c r="AL308" s="4">
        <f>VLOOKUP(C308,'[1]ИП-2020-2025 рабоч '!$I$15:$BG$1560,51,0)</f>
        <v>6400</v>
      </c>
      <c r="AM308" s="4"/>
      <c r="AN308" s="4"/>
      <c r="AO308" s="4"/>
      <c r="AP308" s="4">
        <v>7</v>
      </c>
      <c r="AQ308" s="4">
        <v>0</v>
      </c>
      <c r="AR308" s="4">
        <f t="shared" si="294"/>
        <v>25600</v>
      </c>
      <c r="AS308" s="4">
        <f>VLOOKUP(C308,'[1]ИП-2020-2025 рабоч '!$I$15:$BO$1404,59,0)</f>
        <v>25600</v>
      </c>
      <c r="AT308" s="4"/>
      <c r="AU308" s="54"/>
      <c r="AV308" s="54"/>
      <c r="AW308" s="38"/>
      <c r="AX308" s="38"/>
      <c r="AY308" s="38"/>
      <c r="AZ308" s="38"/>
      <c r="BA308" s="38"/>
      <c r="BB308" s="38"/>
      <c r="BC308" s="38"/>
      <c r="BD308" s="38"/>
    </row>
    <row r="309" spans="1:56" s="39" customFormat="1" ht="165.75" x14ac:dyDescent="0.5">
      <c r="A309" s="2">
        <f t="shared" si="315"/>
        <v>262</v>
      </c>
      <c r="B309" s="59" t="s">
        <v>861</v>
      </c>
      <c r="C309" s="51" t="s">
        <v>862</v>
      </c>
      <c r="D309" s="3">
        <v>2016</v>
      </c>
      <c r="E309" s="3">
        <v>2026</v>
      </c>
      <c r="F309" s="55">
        <v>17194.84</v>
      </c>
      <c r="G309" s="4">
        <f t="shared" si="316"/>
        <v>0</v>
      </c>
      <c r="H309" s="4">
        <f t="shared" si="317"/>
        <v>0</v>
      </c>
      <c r="I309" s="4">
        <f t="shared" si="318"/>
        <v>8602.42</v>
      </c>
      <c r="J309" s="4">
        <f t="shared" si="319"/>
        <v>8602.42</v>
      </c>
      <c r="K309" s="4">
        <f t="shared" si="320"/>
        <v>0</v>
      </c>
      <c r="L309" s="4">
        <f t="shared" si="321"/>
        <v>0</v>
      </c>
      <c r="M309" s="4">
        <f t="shared" si="322"/>
        <v>0</v>
      </c>
      <c r="N309" s="4">
        <v>0</v>
      </c>
      <c r="O309" s="4">
        <v>0</v>
      </c>
      <c r="P309" s="4">
        <f t="shared" si="323"/>
        <v>0</v>
      </c>
      <c r="Q309" s="4">
        <v>0</v>
      </c>
      <c r="R309" s="4"/>
      <c r="S309" s="4"/>
      <c r="T309" s="4"/>
      <c r="U309" s="4">
        <v>0</v>
      </c>
      <c r="V309" s="4">
        <v>0</v>
      </c>
      <c r="W309" s="4">
        <f t="shared" si="291"/>
        <v>0</v>
      </c>
      <c r="X309" s="4">
        <v>0</v>
      </c>
      <c r="Y309" s="4"/>
      <c r="Z309" s="4"/>
      <c r="AA309" s="4"/>
      <c r="AB309" s="4">
        <v>0</v>
      </c>
      <c r="AC309" s="4">
        <v>0</v>
      </c>
      <c r="AD309" s="4">
        <f t="shared" si="292"/>
        <v>0</v>
      </c>
      <c r="AE309" s="4">
        <v>0</v>
      </c>
      <c r="AF309" s="4"/>
      <c r="AG309" s="4"/>
      <c r="AH309" s="4"/>
      <c r="AI309" s="4">
        <v>0</v>
      </c>
      <c r="AJ309" s="4">
        <v>0</v>
      </c>
      <c r="AK309" s="4">
        <f t="shared" si="293"/>
        <v>10</v>
      </c>
      <c r="AL309" s="4">
        <f>VLOOKUP(C309,'[1]ИП-2020-2025 рабоч '!$I$15:$BG$1560,51,0)</f>
        <v>10</v>
      </c>
      <c r="AM309" s="4"/>
      <c r="AN309" s="4"/>
      <c r="AO309" s="4"/>
      <c r="AP309" s="4">
        <v>0</v>
      </c>
      <c r="AQ309" s="4">
        <v>0</v>
      </c>
      <c r="AR309" s="4">
        <f t="shared" si="294"/>
        <v>8592.42</v>
      </c>
      <c r="AS309" s="4">
        <f>VLOOKUP(C309,'[1]ИП-2020-2025 рабоч '!$I$15:$BO$1404,59,0)</f>
        <v>8592.42</v>
      </c>
      <c r="AT309" s="4"/>
      <c r="AU309" s="54"/>
      <c r="AV309" s="54"/>
      <c r="AW309" s="38"/>
      <c r="AX309" s="38"/>
      <c r="AY309" s="38"/>
      <c r="AZ309" s="38"/>
      <c r="BA309" s="38"/>
      <c r="BB309" s="38"/>
      <c r="BC309" s="38"/>
      <c r="BD309" s="38"/>
    </row>
    <row r="310" spans="1:56" s="39" customFormat="1" ht="99.75" x14ac:dyDescent="0.5">
      <c r="A310" s="2">
        <f t="shared" si="315"/>
        <v>263</v>
      </c>
      <c r="B310" s="59" t="s">
        <v>863</v>
      </c>
      <c r="C310" s="51" t="s">
        <v>864</v>
      </c>
      <c r="D310" s="3">
        <v>2017</v>
      </c>
      <c r="E310" s="3">
        <v>2024</v>
      </c>
      <c r="F310" s="55">
        <v>7817.19</v>
      </c>
      <c r="G310" s="4">
        <f t="shared" si="316"/>
        <v>1.2</v>
      </c>
      <c r="H310" s="4">
        <f t="shared" si="317"/>
        <v>0</v>
      </c>
      <c r="I310" s="4">
        <f t="shared" si="318"/>
        <v>7817.19</v>
      </c>
      <c r="J310" s="4">
        <f t="shared" si="319"/>
        <v>7817.19</v>
      </c>
      <c r="K310" s="4">
        <f t="shared" si="320"/>
        <v>0</v>
      </c>
      <c r="L310" s="4">
        <f t="shared" si="321"/>
        <v>0</v>
      </c>
      <c r="M310" s="4">
        <f t="shared" si="322"/>
        <v>0</v>
      </c>
      <c r="N310" s="4">
        <v>0</v>
      </c>
      <c r="O310" s="4">
        <v>0</v>
      </c>
      <c r="P310" s="4">
        <f t="shared" si="323"/>
        <v>0</v>
      </c>
      <c r="Q310" s="4">
        <v>0</v>
      </c>
      <c r="R310" s="4"/>
      <c r="S310" s="4"/>
      <c r="T310" s="4"/>
      <c r="U310" s="4">
        <v>0</v>
      </c>
      <c r="V310" s="4">
        <v>0</v>
      </c>
      <c r="W310" s="4">
        <f t="shared" si="291"/>
        <v>0</v>
      </c>
      <c r="X310" s="4">
        <v>0</v>
      </c>
      <c r="Y310" s="4"/>
      <c r="Z310" s="4"/>
      <c r="AA310" s="4"/>
      <c r="AB310" s="4">
        <v>0</v>
      </c>
      <c r="AC310" s="4">
        <v>0</v>
      </c>
      <c r="AD310" s="4">
        <f t="shared" si="292"/>
        <v>107.19</v>
      </c>
      <c r="AE310" s="4">
        <v>107.19</v>
      </c>
      <c r="AF310" s="4"/>
      <c r="AG310" s="4"/>
      <c r="AH310" s="4"/>
      <c r="AI310" s="4">
        <v>1.2</v>
      </c>
      <c r="AJ310" s="4">
        <v>0</v>
      </c>
      <c r="AK310" s="4">
        <f t="shared" si="293"/>
        <v>7710</v>
      </c>
      <c r="AL310" s="4">
        <f>VLOOKUP(C310,'[1]ИП-2020-2025 рабоч '!$I$15:$BG$1560,51,0)</f>
        <v>7710</v>
      </c>
      <c r="AM310" s="4"/>
      <c r="AN310" s="4"/>
      <c r="AO310" s="4"/>
      <c r="AP310" s="4">
        <v>0</v>
      </c>
      <c r="AQ310" s="4">
        <v>0</v>
      </c>
      <c r="AR310" s="4">
        <f t="shared" si="294"/>
        <v>0</v>
      </c>
      <c r="AS310" s="4">
        <f>VLOOKUP(C310,'[1]ИП-2020-2025 рабоч '!$I$15:$BO$1404,59,0)</f>
        <v>0</v>
      </c>
      <c r="AT310" s="4"/>
      <c r="AU310" s="54"/>
      <c r="AV310" s="54"/>
      <c r="AW310" s="38"/>
      <c r="AX310" s="38"/>
      <c r="AY310" s="38"/>
      <c r="AZ310" s="38"/>
      <c r="BA310" s="38"/>
      <c r="BB310" s="38"/>
      <c r="BC310" s="38"/>
      <c r="BD310" s="38"/>
    </row>
    <row r="311" spans="1:56" s="39" customFormat="1" ht="66.75" x14ac:dyDescent="0.5">
      <c r="A311" s="2">
        <f t="shared" si="315"/>
        <v>264</v>
      </c>
      <c r="B311" s="59" t="s">
        <v>865</v>
      </c>
      <c r="C311" s="51" t="s">
        <v>866</v>
      </c>
      <c r="D311" s="3">
        <v>2017</v>
      </c>
      <c r="E311" s="3">
        <v>2026</v>
      </c>
      <c r="F311" s="55">
        <v>9634.9699999999993</v>
      </c>
      <c r="G311" s="4">
        <f t="shared" si="316"/>
        <v>0</v>
      </c>
      <c r="H311" s="4">
        <f t="shared" si="317"/>
        <v>0</v>
      </c>
      <c r="I311" s="4">
        <f t="shared" si="318"/>
        <v>4822.4849999999997</v>
      </c>
      <c r="J311" s="4">
        <f t="shared" si="319"/>
        <v>4822.4849999999997</v>
      </c>
      <c r="K311" s="4">
        <f t="shared" si="320"/>
        <v>0</v>
      </c>
      <c r="L311" s="4">
        <f t="shared" si="321"/>
        <v>0</v>
      </c>
      <c r="M311" s="4">
        <f t="shared" si="322"/>
        <v>0</v>
      </c>
      <c r="N311" s="4">
        <v>0</v>
      </c>
      <c r="O311" s="4">
        <v>0</v>
      </c>
      <c r="P311" s="4">
        <f t="shared" si="323"/>
        <v>0</v>
      </c>
      <c r="Q311" s="4">
        <v>0</v>
      </c>
      <c r="R311" s="4"/>
      <c r="S311" s="4"/>
      <c r="T311" s="4"/>
      <c r="U311" s="4">
        <v>0</v>
      </c>
      <c r="V311" s="4">
        <v>0</v>
      </c>
      <c r="W311" s="4">
        <f t="shared" ref="W311:W354" si="324">X311+Y311+Z311</f>
        <v>0</v>
      </c>
      <c r="X311" s="4">
        <v>0</v>
      </c>
      <c r="Y311" s="4"/>
      <c r="Z311" s="4"/>
      <c r="AA311" s="4"/>
      <c r="AB311" s="4">
        <v>0</v>
      </c>
      <c r="AC311" s="4">
        <v>0</v>
      </c>
      <c r="AD311" s="4">
        <f t="shared" ref="AD311:AD354" si="325">AE311+AF311+AG311</f>
        <v>0</v>
      </c>
      <c r="AE311" s="4">
        <v>0</v>
      </c>
      <c r="AF311" s="4"/>
      <c r="AG311" s="4"/>
      <c r="AH311" s="4"/>
      <c r="AI311" s="4">
        <v>0</v>
      </c>
      <c r="AJ311" s="4">
        <v>0</v>
      </c>
      <c r="AK311" s="4">
        <f t="shared" ref="AK311:AK354" si="326">AL311+AM311+AN311</f>
        <v>10</v>
      </c>
      <c r="AL311" s="4">
        <f>VLOOKUP(C311,'[1]ИП-2020-2025 рабоч '!$I$15:$BG$1560,51,0)</f>
        <v>10</v>
      </c>
      <c r="AM311" s="4"/>
      <c r="AN311" s="4"/>
      <c r="AO311" s="4"/>
      <c r="AP311" s="4">
        <v>0</v>
      </c>
      <c r="AQ311" s="4">
        <v>0</v>
      </c>
      <c r="AR311" s="4">
        <f t="shared" ref="AR311:AR354" si="327">AS311+AT311+AU311</f>
        <v>4812.4849999999997</v>
      </c>
      <c r="AS311" s="4">
        <f>VLOOKUP(C311,'[1]ИП-2020-2025 рабоч '!$I$15:$BO$1404,59,0)</f>
        <v>4812.4849999999997</v>
      </c>
      <c r="AT311" s="4"/>
      <c r="AU311" s="54"/>
      <c r="AV311" s="54"/>
      <c r="AW311" s="38"/>
      <c r="AX311" s="38"/>
      <c r="AY311" s="38"/>
      <c r="AZ311" s="38"/>
      <c r="BA311" s="38"/>
      <c r="BB311" s="38"/>
      <c r="BC311" s="38"/>
      <c r="BD311" s="38"/>
    </row>
    <row r="312" spans="1:56" s="39" customFormat="1" ht="66.75" x14ac:dyDescent="0.5">
      <c r="A312" s="2">
        <f t="shared" si="315"/>
        <v>265</v>
      </c>
      <c r="B312" s="59" t="s">
        <v>867</v>
      </c>
      <c r="C312" s="51" t="s">
        <v>868</v>
      </c>
      <c r="D312" s="3">
        <v>2017</v>
      </c>
      <c r="E312" s="3">
        <v>2026</v>
      </c>
      <c r="F312" s="55">
        <v>12606.52</v>
      </c>
      <c r="G312" s="4">
        <f t="shared" si="316"/>
        <v>0</v>
      </c>
      <c r="H312" s="4">
        <f t="shared" si="317"/>
        <v>0</v>
      </c>
      <c r="I312" s="4">
        <f t="shared" si="318"/>
        <v>6308.26</v>
      </c>
      <c r="J312" s="4">
        <f t="shared" si="319"/>
        <v>6308.26</v>
      </c>
      <c r="K312" s="4">
        <f t="shared" si="320"/>
        <v>0</v>
      </c>
      <c r="L312" s="4">
        <f t="shared" si="321"/>
        <v>0</v>
      </c>
      <c r="M312" s="4">
        <f t="shared" si="322"/>
        <v>0</v>
      </c>
      <c r="N312" s="4">
        <v>0</v>
      </c>
      <c r="O312" s="4">
        <v>0</v>
      </c>
      <c r="P312" s="4">
        <f t="shared" si="323"/>
        <v>0</v>
      </c>
      <c r="Q312" s="4">
        <v>0</v>
      </c>
      <c r="R312" s="4"/>
      <c r="S312" s="4"/>
      <c r="T312" s="4"/>
      <c r="U312" s="4">
        <v>0</v>
      </c>
      <c r="V312" s="4">
        <v>0</v>
      </c>
      <c r="W312" s="4">
        <f t="shared" si="324"/>
        <v>0</v>
      </c>
      <c r="X312" s="4">
        <v>0</v>
      </c>
      <c r="Y312" s="4"/>
      <c r="Z312" s="4"/>
      <c r="AA312" s="4"/>
      <c r="AB312" s="4">
        <v>0</v>
      </c>
      <c r="AC312" s="4">
        <v>0</v>
      </c>
      <c r="AD312" s="4">
        <f t="shared" si="325"/>
        <v>0</v>
      </c>
      <c r="AE312" s="4">
        <v>0</v>
      </c>
      <c r="AF312" s="4"/>
      <c r="AG312" s="4"/>
      <c r="AH312" s="4"/>
      <c r="AI312" s="4">
        <v>0</v>
      </c>
      <c r="AJ312" s="4">
        <v>0</v>
      </c>
      <c r="AK312" s="4">
        <f t="shared" si="326"/>
        <v>10</v>
      </c>
      <c r="AL312" s="4">
        <f>VLOOKUP(C312,'[1]ИП-2020-2025 рабоч '!$I$15:$BG$1560,51,0)</f>
        <v>10</v>
      </c>
      <c r="AM312" s="4"/>
      <c r="AN312" s="4"/>
      <c r="AO312" s="4"/>
      <c r="AP312" s="4">
        <v>0</v>
      </c>
      <c r="AQ312" s="4">
        <v>0</v>
      </c>
      <c r="AR312" s="4">
        <f t="shared" si="327"/>
        <v>6298.26</v>
      </c>
      <c r="AS312" s="4">
        <f>VLOOKUP(C312,'[1]ИП-2020-2025 рабоч '!$I$15:$BO$1404,59,0)</f>
        <v>6298.26</v>
      </c>
      <c r="AT312" s="4"/>
      <c r="AU312" s="54"/>
      <c r="AV312" s="54"/>
      <c r="AW312" s="38"/>
      <c r="AX312" s="38"/>
      <c r="AY312" s="38"/>
      <c r="AZ312" s="38"/>
      <c r="BA312" s="38"/>
      <c r="BB312" s="38"/>
      <c r="BC312" s="38"/>
      <c r="BD312" s="38"/>
    </row>
    <row r="313" spans="1:56" s="39" customFormat="1" ht="66.75" x14ac:dyDescent="0.5">
      <c r="A313" s="2">
        <f t="shared" si="315"/>
        <v>266</v>
      </c>
      <c r="B313" s="59" t="s">
        <v>869</v>
      </c>
      <c r="C313" s="51" t="s">
        <v>870</v>
      </c>
      <c r="D313" s="3">
        <v>2017</v>
      </c>
      <c r="E313" s="3">
        <v>2024</v>
      </c>
      <c r="F313" s="55">
        <v>9188.66</v>
      </c>
      <c r="G313" s="4">
        <f t="shared" si="316"/>
        <v>1.5</v>
      </c>
      <c r="H313" s="4">
        <f t="shared" si="317"/>
        <v>0</v>
      </c>
      <c r="I313" s="4">
        <f t="shared" si="318"/>
        <v>9188.66</v>
      </c>
      <c r="J313" s="4">
        <f t="shared" si="319"/>
        <v>9188.66</v>
      </c>
      <c r="K313" s="4">
        <f t="shared" si="320"/>
        <v>0</v>
      </c>
      <c r="L313" s="4">
        <f t="shared" si="321"/>
        <v>0</v>
      </c>
      <c r="M313" s="4">
        <f t="shared" si="322"/>
        <v>0</v>
      </c>
      <c r="N313" s="4">
        <v>0</v>
      </c>
      <c r="O313" s="4">
        <v>0</v>
      </c>
      <c r="P313" s="4">
        <f t="shared" si="323"/>
        <v>0</v>
      </c>
      <c r="Q313" s="4">
        <v>0</v>
      </c>
      <c r="R313" s="4"/>
      <c r="S313" s="4"/>
      <c r="T313" s="4"/>
      <c r="U313" s="4">
        <v>0</v>
      </c>
      <c r="V313" s="4">
        <v>0</v>
      </c>
      <c r="W313" s="4">
        <f t="shared" si="324"/>
        <v>0</v>
      </c>
      <c r="X313" s="4">
        <v>0</v>
      </c>
      <c r="Y313" s="4"/>
      <c r="Z313" s="4"/>
      <c r="AA313" s="4"/>
      <c r="AB313" s="4">
        <v>0</v>
      </c>
      <c r="AC313" s="4">
        <v>0</v>
      </c>
      <c r="AD313" s="4">
        <f t="shared" si="325"/>
        <v>188.66</v>
      </c>
      <c r="AE313" s="4">
        <v>188.66</v>
      </c>
      <c r="AF313" s="4"/>
      <c r="AG313" s="4"/>
      <c r="AH313" s="4"/>
      <c r="AI313" s="4">
        <v>1.5</v>
      </c>
      <c r="AJ313" s="4">
        <v>0</v>
      </c>
      <c r="AK313" s="4">
        <f t="shared" si="326"/>
        <v>9000</v>
      </c>
      <c r="AL313" s="4">
        <f>VLOOKUP(C313,'[1]ИП-2020-2025 рабоч '!$I$15:$BG$1560,51,0)</f>
        <v>9000</v>
      </c>
      <c r="AM313" s="4"/>
      <c r="AN313" s="4"/>
      <c r="AO313" s="4"/>
      <c r="AP313" s="4">
        <v>0</v>
      </c>
      <c r="AQ313" s="4">
        <v>0</v>
      </c>
      <c r="AR313" s="4">
        <f t="shared" si="327"/>
        <v>0</v>
      </c>
      <c r="AS313" s="4">
        <f>VLOOKUP(C313,'[1]ИП-2020-2025 рабоч '!$I$15:$BO$1404,59,0)</f>
        <v>0</v>
      </c>
      <c r="AT313" s="4"/>
      <c r="AU313" s="54"/>
      <c r="AV313" s="54"/>
      <c r="AW313" s="38"/>
      <c r="AX313" s="38"/>
      <c r="AY313" s="38"/>
      <c r="AZ313" s="38"/>
      <c r="BA313" s="38"/>
      <c r="BB313" s="38"/>
      <c r="BC313" s="38"/>
      <c r="BD313" s="38"/>
    </row>
    <row r="314" spans="1:56" s="39" customFormat="1" ht="99.75" x14ac:dyDescent="0.5">
      <c r="A314" s="2">
        <f t="shared" si="315"/>
        <v>267</v>
      </c>
      <c r="B314" s="59" t="s">
        <v>871</v>
      </c>
      <c r="C314" s="51" t="s">
        <v>872</v>
      </c>
      <c r="D314" s="3">
        <v>2018</v>
      </c>
      <c r="E314" s="3">
        <v>2023</v>
      </c>
      <c r="F314" s="55">
        <v>13913.56</v>
      </c>
      <c r="G314" s="4">
        <f t="shared" si="316"/>
        <v>2.5</v>
      </c>
      <c r="H314" s="4">
        <f t="shared" si="317"/>
        <v>0</v>
      </c>
      <c r="I314" s="4">
        <f t="shared" si="318"/>
        <v>13913.56</v>
      </c>
      <c r="J314" s="4">
        <f t="shared" si="319"/>
        <v>13913.56</v>
      </c>
      <c r="K314" s="4">
        <f t="shared" si="320"/>
        <v>0</v>
      </c>
      <c r="L314" s="4">
        <f t="shared" si="321"/>
        <v>0</v>
      </c>
      <c r="M314" s="4">
        <f t="shared" si="322"/>
        <v>0</v>
      </c>
      <c r="N314" s="4">
        <v>0</v>
      </c>
      <c r="O314" s="4">
        <v>0</v>
      </c>
      <c r="P314" s="4">
        <f t="shared" si="323"/>
        <v>0</v>
      </c>
      <c r="Q314" s="4">
        <v>0</v>
      </c>
      <c r="R314" s="4"/>
      <c r="S314" s="4"/>
      <c r="T314" s="4"/>
      <c r="U314" s="4">
        <v>0</v>
      </c>
      <c r="V314" s="4">
        <v>0</v>
      </c>
      <c r="W314" s="4">
        <f t="shared" si="324"/>
        <v>0</v>
      </c>
      <c r="X314" s="4">
        <v>0</v>
      </c>
      <c r="Y314" s="4"/>
      <c r="Z314" s="4"/>
      <c r="AA314" s="4"/>
      <c r="AB314" s="4">
        <v>2.5</v>
      </c>
      <c r="AC314" s="4">
        <v>0</v>
      </c>
      <c r="AD314" s="4">
        <f t="shared" si="325"/>
        <v>13913.56</v>
      </c>
      <c r="AE314" s="4">
        <v>13913.56</v>
      </c>
      <c r="AF314" s="4"/>
      <c r="AG314" s="4"/>
      <c r="AH314" s="4"/>
      <c r="AI314" s="4">
        <v>0</v>
      </c>
      <c r="AJ314" s="4">
        <v>0</v>
      </c>
      <c r="AK314" s="4">
        <f t="shared" si="326"/>
        <v>0</v>
      </c>
      <c r="AL314" s="4">
        <f>VLOOKUP(C314,'[1]ИП-2020-2025 рабоч '!$I$15:$BG$1560,51,0)</f>
        <v>0</v>
      </c>
      <c r="AM314" s="4"/>
      <c r="AN314" s="4"/>
      <c r="AO314" s="4"/>
      <c r="AP314" s="4">
        <v>0</v>
      </c>
      <c r="AQ314" s="4">
        <v>0</v>
      </c>
      <c r="AR314" s="4">
        <f t="shared" si="327"/>
        <v>0</v>
      </c>
      <c r="AS314" s="4">
        <f>VLOOKUP(C314,'[1]ИП-2020-2025 рабоч '!$I$15:$BO$1404,59,0)</f>
        <v>0</v>
      </c>
      <c r="AT314" s="4"/>
      <c r="AU314" s="54"/>
      <c r="AV314" s="54"/>
      <c r="AW314" s="38"/>
      <c r="AX314" s="38"/>
      <c r="AY314" s="38"/>
      <c r="AZ314" s="38"/>
      <c r="BA314" s="38"/>
      <c r="BB314" s="38"/>
      <c r="BC314" s="38"/>
      <c r="BD314" s="38"/>
    </row>
    <row r="315" spans="1:56" s="39" customFormat="1" ht="99.75" x14ac:dyDescent="0.5">
      <c r="A315" s="2">
        <f t="shared" si="315"/>
        <v>268</v>
      </c>
      <c r="B315" s="59" t="s">
        <v>873</v>
      </c>
      <c r="C315" s="51" t="s">
        <v>874</v>
      </c>
      <c r="D315" s="3">
        <v>2018</v>
      </c>
      <c r="E315" s="3">
        <v>2023</v>
      </c>
      <c r="F315" s="55">
        <v>5535.08</v>
      </c>
      <c r="G315" s="4">
        <f t="shared" si="316"/>
        <v>0.7</v>
      </c>
      <c r="H315" s="4">
        <f t="shared" si="317"/>
        <v>0</v>
      </c>
      <c r="I315" s="4">
        <f t="shared" si="318"/>
        <v>5535.08</v>
      </c>
      <c r="J315" s="4">
        <f t="shared" si="319"/>
        <v>5535.08</v>
      </c>
      <c r="K315" s="4">
        <f t="shared" si="320"/>
        <v>0</v>
      </c>
      <c r="L315" s="4">
        <f t="shared" si="321"/>
        <v>0</v>
      </c>
      <c r="M315" s="4">
        <f t="shared" si="322"/>
        <v>0</v>
      </c>
      <c r="N315" s="4">
        <v>0</v>
      </c>
      <c r="O315" s="4">
        <v>0</v>
      </c>
      <c r="P315" s="4">
        <f t="shared" si="323"/>
        <v>0</v>
      </c>
      <c r="Q315" s="4">
        <v>0</v>
      </c>
      <c r="R315" s="4"/>
      <c r="S315" s="4"/>
      <c r="T315" s="4"/>
      <c r="U315" s="4">
        <v>0</v>
      </c>
      <c r="V315" s="4">
        <v>0</v>
      </c>
      <c r="W315" s="4">
        <f t="shared" si="324"/>
        <v>0</v>
      </c>
      <c r="X315" s="4">
        <v>0</v>
      </c>
      <c r="Y315" s="4"/>
      <c r="Z315" s="4"/>
      <c r="AA315" s="4"/>
      <c r="AB315" s="4">
        <v>0.7</v>
      </c>
      <c r="AC315" s="4">
        <v>0</v>
      </c>
      <c r="AD315" s="4">
        <f t="shared" si="325"/>
        <v>5535.08</v>
      </c>
      <c r="AE315" s="4">
        <v>5535.08</v>
      </c>
      <c r="AF315" s="4"/>
      <c r="AG315" s="4"/>
      <c r="AH315" s="4"/>
      <c r="AI315" s="4">
        <v>0</v>
      </c>
      <c r="AJ315" s="4">
        <v>0</v>
      </c>
      <c r="AK315" s="4">
        <f t="shared" si="326"/>
        <v>0</v>
      </c>
      <c r="AL315" s="4">
        <f>VLOOKUP(C315,'[1]ИП-2020-2025 рабоч '!$I$15:$BG$1560,51,0)</f>
        <v>0</v>
      </c>
      <c r="AM315" s="4"/>
      <c r="AN315" s="4"/>
      <c r="AO315" s="4"/>
      <c r="AP315" s="4">
        <v>0</v>
      </c>
      <c r="AQ315" s="4">
        <v>0</v>
      </c>
      <c r="AR315" s="4">
        <f t="shared" si="327"/>
        <v>0</v>
      </c>
      <c r="AS315" s="4">
        <f>VLOOKUP(C315,'[1]ИП-2020-2025 рабоч '!$I$15:$BO$1404,59,0)</f>
        <v>0</v>
      </c>
      <c r="AT315" s="4"/>
      <c r="AU315" s="54"/>
      <c r="AV315" s="54"/>
      <c r="AW315" s="38"/>
      <c r="AX315" s="38"/>
      <c r="AY315" s="38"/>
      <c r="AZ315" s="38"/>
      <c r="BA315" s="38"/>
      <c r="BB315" s="38"/>
      <c r="BC315" s="38"/>
      <c r="BD315" s="38"/>
    </row>
    <row r="316" spans="1:56" s="39" customFormat="1" ht="99.75" x14ac:dyDescent="0.5">
      <c r="A316" s="2">
        <f t="shared" si="315"/>
        <v>269</v>
      </c>
      <c r="B316" s="59" t="s">
        <v>875</v>
      </c>
      <c r="C316" s="51" t="s">
        <v>876</v>
      </c>
      <c r="D316" s="3">
        <v>2018</v>
      </c>
      <c r="E316" s="3">
        <v>2023</v>
      </c>
      <c r="F316" s="55">
        <v>4930.25</v>
      </c>
      <c r="G316" s="4">
        <f t="shared" si="316"/>
        <v>0.7</v>
      </c>
      <c r="H316" s="4">
        <f t="shared" si="317"/>
        <v>0</v>
      </c>
      <c r="I316" s="4">
        <f t="shared" si="318"/>
        <v>4930.25</v>
      </c>
      <c r="J316" s="4">
        <f t="shared" si="319"/>
        <v>4930.25</v>
      </c>
      <c r="K316" s="4">
        <f t="shared" si="320"/>
        <v>0</v>
      </c>
      <c r="L316" s="4">
        <f t="shared" si="321"/>
        <v>0</v>
      </c>
      <c r="M316" s="4">
        <f t="shared" si="322"/>
        <v>0</v>
      </c>
      <c r="N316" s="4">
        <v>0</v>
      </c>
      <c r="O316" s="4">
        <v>0</v>
      </c>
      <c r="P316" s="4">
        <f t="shared" si="323"/>
        <v>0</v>
      </c>
      <c r="Q316" s="4">
        <v>0</v>
      </c>
      <c r="R316" s="4"/>
      <c r="S316" s="4"/>
      <c r="T316" s="4"/>
      <c r="U316" s="4">
        <v>0</v>
      </c>
      <c r="V316" s="4">
        <v>0</v>
      </c>
      <c r="W316" s="4">
        <f t="shared" si="324"/>
        <v>0</v>
      </c>
      <c r="X316" s="4">
        <v>0</v>
      </c>
      <c r="Y316" s="4"/>
      <c r="Z316" s="4"/>
      <c r="AA316" s="4"/>
      <c r="AB316" s="4">
        <v>0.7</v>
      </c>
      <c r="AC316" s="4">
        <v>0</v>
      </c>
      <c r="AD316" s="4">
        <f t="shared" si="325"/>
        <v>4930.25</v>
      </c>
      <c r="AE316" s="4">
        <v>4930.25</v>
      </c>
      <c r="AF316" s="4"/>
      <c r="AG316" s="4"/>
      <c r="AH316" s="4"/>
      <c r="AI316" s="4">
        <v>0</v>
      </c>
      <c r="AJ316" s="4">
        <v>0</v>
      </c>
      <c r="AK316" s="4">
        <f t="shared" si="326"/>
        <v>0</v>
      </c>
      <c r="AL316" s="4">
        <f>VLOOKUP(C316,'[1]ИП-2020-2025 рабоч '!$I$15:$BG$1560,51,0)</f>
        <v>0</v>
      </c>
      <c r="AM316" s="4"/>
      <c r="AN316" s="4"/>
      <c r="AO316" s="4"/>
      <c r="AP316" s="4">
        <v>0</v>
      </c>
      <c r="AQ316" s="4">
        <v>0</v>
      </c>
      <c r="AR316" s="4">
        <f t="shared" si="327"/>
        <v>0</v>
      </c>
      <c r="AS316" s="4">
        <f>VLOOKUP(C316,'[1]ИП-2020-2025 рабоч '!$I$15:$BO$1404,59,0)</f>
        <v>0</v>
      </c>
      <c r="AT316" s="4"/>
      <c r="AU316" s="54"/>
      <c r="AV316" s="54"/>
      <c r="AW316" s="38"/>
      <c r="AX316" s="38"/>
      <c r="AY316" s="38"/>
      <c r="AZ316" s="38"/>
      <c r="BA316" s="38"/>
      <c r="BB316" s="38"/>
      <c r="BC316" s="38"/>
      <c r="BD316" s="38"/>
    </row>
    <row r="317" spans="1:56" s="39" customFormat="1" ht="66.75" x14ac:dyDescent="0.5">
      <c r="A317" s="2">
        <f t="shared" si="315"/>
        <v>270</v>
      </c>
      <c r="B317" s="59" t="s">
        <v>877</v>
      </c>
      <c r="C317" s="51" t="s">
        <v>878</v>
      </c>
      <c r="D317" s="3">
        <v>2018</v>
      </c>
      <c r="E317" s="3">
        <v>2023</v>
      </c>
      <c r="F317" s="55">
        <v>5166.78</v>
      </c>
      <c r="G317" s="4">
        <f t="shared" si="316"/>
        <v>0.8</v>
      </c>
      <c r="H317" s="4">
        <f t="shared" si="317"/>
        <v>0</v>
      </c>
      <c r="I317" s="4">
        <f t="shared" si="318"/>
        <v>5166.78</v>
      </c>
      <c r="J317" s="4">
        <f t="shared" si="319"/>
        <v>5166.78</v>
      </c>
      <c r="K317" s="4">
        <f t="shared" si="320"/>
        <v>0</v>
      </c>
      <c r="L317" s="4">
        <f t="shared" si="321"/>
        <v>0</v>
      </c>
      <c r="M317" s="4">
        <f t="shared" si="322"/>
        <v>0</v>
      </c>
      <c r="N317" s="4">
        <v>0</v>
      </c>
      <c r="O317" s="4">
        <v>0</v>
      </c>
      <c r="P317" s="4">
        <f t="shared" si="323"/>
        <v>0</v>
      </c>
      <c r="Q317" s="4">
        <v>0</v>
      </c>
      <c r="R317" s="4"/>
      <c r="S317" s="4"/>
      <c r="T317" s="4"/>
      <c r="U317" s="4">
        <v>0</v>
      </c>
      <c r="V317" s="4">
        <v>0</v>
      </c>
      <c r="W317" s="4">
        <f t="shared" si="324"/>
        <v>0</v>
      </c>
      <c r="X317" s="4">
        <v>0</v>
      </c>
      <c r="Y317" s="4"/>
      <c r="Z317" s="4"/>
      <c r="AA317" s="4"/>
      <c r="AB317" s="4">
        <v>0.8</v>
      </c>
      <c r="AC317" s="4">
        <v>0</v>
      </c>
      <c r="AD317" s="4">
        <f t="shared" si="325"/>
        <v>5166.78</v>
      </c>
      <c r="AE317" s="4">
        <v>5166.78</v>
      </c>
      <c r="AF317" s="4"/>
      <c r="AG317" s="4"/>
      <c r="AH317" s="4"/>
      <c r="AI317" s="4">
        <v>0</v>
      </c>
      <c r="AJ317" s="4">
        <v>0</v>
      </c>
      <c r="AK317" s="4">
        <f t="shared" si="326"/>
        <v>0</v>
      </c>
      <c r="AL317" s="4">
        <f>VLOOKUP(C317,'[1]ИП-2020-2025 рабоч '!$I$15:$BG$1560,51,0)</f>
        <v>0</v>
      </c>
      <c r="AM317" s="4"/>
      <c r="AN317" s="4"/>
      <c r="AO317" s="4"/>
      <c r="AP317" s="4">
        <v>0</v>
      </c>
      <c r="AQ317" s="4">
        <v>0</v>
      </c>
      <c r="AR317" s="4">
        <f t="shared" si="327"/>
        <v>0</v>
      </c>
      <c r="AS317" s="4">
        <f>VLOOKUP(C317,'[1]ИП-2020-2025 рабоч '!$I$15:$BO$1404,59,0)</f>
        <v>0</v>
      </c>
      <c r="AT317" s="4"/>
      <c r="AU317" s="54"/>
      <c r="AV317" s="54"/>
      <c r="AW317" s="38"/>
      <c r="AX317" s="38"/>
      <c r="AY317" s="38"/>
      <c r="AZ317" s="38"/>
      <c r="BA317" s="38"/>
      <c r="BB317" s="38"/>
      <c r="BC317" s="38"/>
      <c r="BD317" s="38"/>
    </row>
    <row r="318" spans="1:56" s="39" customFormat="1" ht="66.75" x14ac:dyDescent="0.5">
      <c r="A318" s="2">
        <f t="shared" si="315"/>
        <v>271</v>
      </c>
      <c r="B318" s="59" t="s">
        <v>879</v>
      </c>
      <c r="C318" s="51" t="s">
        <v>880</v>
      </c>
      <c r="D318" s="3">
        <v>2018</v>
      </c>
      <c r="E318" s="3">
        <v>2023</v>
      </c>
      <c r="F318" s="55">
        <v>6785.34</v>
      </c>
      <c r="G318" s="4">
        <f t="shared" si="316"/>
        <v>1</v>
      </c>
      <c r="H318" s="4">
        <f t="shared" si="317"/>
        <v>0</v>
      </c>
      <c r="I318" s="4">
        <f t="shared" si="318"/>
        <v>6785.34</v>
      </c>
      <c r="J318" s="4">
        <f t="shared" si="319"/>
        <v>6785.34</v>
      </c>
      <c r="K318" s="4">
        <f t="shared" si="320"/>
        <v>0</v>
      </c>
      <c r="L318" s="4">
        <f t="shared" si="321"/>
        <v>0</v>
      </c>
      <c r="M318" s="4">
        <f t="shared" si="322"/>
        <v>0</v>
      </c>
      <c r="N318" s="4">
        <v>0</v>
      </c>
      <c r="O318" s="4">
        <v>0</v>
      </c>
      <c r="P318" s="4">
        <f t="shared" si="323"/>
        <v>0</v>
      </c>
      <c r="Q318" s="4">
        <v>0</v>
      </c>
      <c r="R318" s="4"/>
      <c r="S318" s="4"/>
      <c r="T318" s="4"/>
      <c r="U318" s="4">
        <v>0</v>
      </c>
      <c r="V318" s="4">
        <v>0</v>
      </c>
      <c r="W318" s="4">
        <f t="shared" si="324"/>
        <v>0</v>
      </c>
      <c r="X318" s="4">
        <v>0</v>
      </c>
      <c r="Y318" s="4"/>
      <c r="Z318" s="4"/>
      <c r="AA318" s="4"/>
      <c r="AB318" s="4">
        <v>1</v>
      </c>
      <c r="AC318" s="4">
        <v>0</v>
      </c>
      <c r="AD318" s="4">
        <f t="shared" si="325"/>
        <v>6785.34</v>
      </c>
      <c r="AE318" s="4">
        <v>6785.34</v>
      </c>
      <c r="AF318" s="4"/>
      <c r="AG318" s="4"/>
      <c r="AH318" s="4"/>
      <c r="AI318" s="4">
        <v>0</v>
      </c>
      <c r="AJ318" s="4">
        <v>0</v>
      </c>
      <c r="AK318" s="4">
        <f t="shared" si="326"/>
        <v>0</v>
      </c>
      <c r="AL318" s="4">
        <f>VLOOKUP(C318,'[1]ИП-2020-2025 рабоч '!$I$15:$BG$1560,51,0)</f>
        <v>0</v>
      </c>
      <c r="AM318" s="4"/>
      <c r="AN318" s="4"/>
      <c r="AO318" s="4"/>
      <c r="AP318" s="4">
        <v>0</v>
      </c>
      <c r="AQ318" s="4">
        <v>0</v>
      </c>
      <c r="AR318" s="4">
        <f t="shared" si="327"/>
        <v>0</v>
      </c>
      <c r="AS318" s="4">
        <f>VLOOKUP(C318,'[1]ИП-2020-2025 рабоч '!$I$15:$BO$1404,59,0)</f>
        <v>0</v>
      </c>
      <c r="AT318" s="4"/>
      <c r="AU318" s="54"/>
      <c r="AV318" s="54"/>
      <c r="AW318" s="38"/>
      <c r="AX318" s="38"/>
      <c r="AY318" s="38"/>
      <c r="AZ318" s="38"/>
      <c r="BA318" s="38"/>
      <c r="BB318" s="38"/>
      <c r="BC318" s="38"/>
      <c r="BD318" s="38"/>
    </row>
    <row r="319" spans="1:56" s="39" customFormat="1" ht="99.75" x14ac:dyDescent="0.5">
      <c r="A319" s="2">
        <f t="shared" si="315"/>
        <v>272</v>
      </c>
      <c r="B319" s="59" t="s">
        <v>881</v>
      </c>
      <c r="C319" s="51" t="s">
        <v>882</v>
      </c>
      <c r="D319" s="3">
        <v>2019</v>
      </c>
      <c r="E319" s="3">
        <v>2023</v>
      </c>
      <c r="F319" s="55">
        <v>11857.85</v>
      </c>
      <c r="G319" s="4">
        <f t="shared" si="316"/>
        <v>2.8</v>
      </c>
      <c r="H319" s="4">
        <f t="shared" si="317"/>
        <v>0</v>
      </c>
      <c r="I319" s="4">
        <f t="shared" si="318"/>
        <v>11857.85</v>
      </c>
      <c r="J319" s="4">
        <f t="shared" si="319"/>
        <v>11857.85</v>
      </c>
      <c r="K319" s="4">
        <f t="shared" si="320"/>
        <v>0</v>
      </c>
      <c r="L319" s="4">
        <f t="shared" si="321"/>
        <v>0</v>
      </c>
      <c r="M319" s="4">
        <f t="shared" si="322"/>
        <v>0</v>
      </c>
      <c r="N319" s="4">
        <v>0</v>
      </c>
      <c r="O319" s="4">
        <v>0</v>
      </c>
      <c r="P319" s="4">
        <f t="shared" si="323"/>
        <v>0</v>
      </c>
      <c r="Q319" s="4">
        <v>0</v>
      </c>
      <c r="R319" s="4"/>
      <c r="S319" s="4"/>
      <c r="T319" s="4"/>
      <c r="U319" s="4">
        <v>0</v>
      </c>
      <c r="V319" s="4">
        <v>0</v>
      </c>
      <c r="W319" s="4">
        <f t="shared" si="324"/>
        <v>0</v>
      </c>
      <c r="X319" s="4">
        <v>0</v>
      </c>
      <c r="Y319" s="4"/>
      <c r="Z319" s="4"/>
      <c r="AA319" s="4"/>
      <c r="AB319" s="4">
        <v>2.8</v>
      </c>
      <c r="AC319" s="4">
        <v>0</v>
      </c>
      <c r="AD319" s="4">
        <f t="shared" si="325"/>
        <v>11857.85</v>
      </c>
      <c r="AE319" s="4">
        <v>11857.85</v>
      </c>
      <c r="AF319" s="4"/>
      <c r="AG319" s="4"/>
      <c r="AH319" s="4"/>
      <c r="AI319" s="4">
        <v>0</v>
      </c>
      <c r="AJ319" s="4">
        <v>0</v>
      </c>
      <c r="AK319" s="4">
        <f t="shared" si="326"/>
        <v>0</v>
      </c>
      <c r="AL319" s="4">
        <f>VLOOKUP(C319,'[1]ИП-2020-2025 рабоч '!$I$15:$BG$1560,51,0)</f>
        <v>0</v>
      </c>
      <c r="AM319" s="4"/>
      <c r="AN319" s="4"/>
      <c r="AO319" s="4"/>
      <c r="AP319" s="4">
        <v>0</v>
      </c>
      <c r="AQ319" s="4">
        <v>0</v>
      </c>
      <c r="AR319" s="4">
        <f t="shared" si="327"/>
        <v>0</v>
      </c>
      <c r="AS319" s="4">
        <f>VLOOKUP(C319,'[1]ИП-2020-2025 рабоч '!$I$15:$BO$1404,59,0)</f>
        <v>0</v>
      </c>
      <c r="AT319" s="4"/>
      <c r="AU319" s="54"/>
      <c r="AV319" s="54"/>
      <c r="AW319" s="38"/>
      <c r="AX319" s="38"/>
      <c r="AY319" s="38"/>
      <c r="AZ319" s="38"/>
      <c r="BA319" s="38"/>
      <c r="BB319" s="38"/>
      <c r="BC319" s="38"/>
      <c r="BD319" s="38"/>
    </row>
    <row r="320" spans="1:56" s="39" customFormat="1" ht="66.75" x14ac:dyDescent="0.5">
      <c r="A320" s="2">
        <f t="shared" si="315"/>
        <v>273</v>
      </c>
      <c r="B320" s="59" t="s">
        <v>883</v>
      </c>
      <c r="C320" s="51" t="s">
        <v>884</v>
      </c>
      <c r="D320" s="3">
        <v>2019</v>
      </c>
      <c r="E320" s="3">
        <v>2023</v>
      </c>
      <c r="F320" s="55">
        <v>4160.42</v>
      </c>
      <c r="G320" s="4">
        <f t="shared" si="316"/>
        <v>0.6</v>
      </c>
      <c r="H320" s="4">
        <f t="shared" si="317"/>
        <v>0</v>
      </c>
      <c r="I320" s="4">
        <f t="shared" si="318"/>
        <v>4160.42</v>
      </c>
      <c r="J320" s="4">
        <f t="shared" si="319"/>
        <v>4160.42</v>
      </c>
      <c r="K320" s="4">
        <f t="shared" si="320"/>
        <v>0</v>
      </c>
      <c r="L320" s="4">
        <f t="shared" si="321"/>
        <v>0</v>
      </c>
      <c r="M320" s="4">
        <f t="shared" si="322"/>
        <v>0</v>
      </c>
      <c r="N320" s="4">
        <v>0</v>
      </c>
      <c r="O320" s="4">
        <v>0</v>
      </c>
      <c r="P320" s="4">
        <f t="shared" si="323"/>
        <v>0</v>
      </c>
      <c r="Q320" s="4">
        <v>0</v>
      </c>
      <c r="R320" s="4"/>
      <c r="S320" s="4"/>
      <c r="T320" s="4"/>
      <c r="U320" s="4">
        <v>0</v>
      </c>
      <c r="V320" s="4">
        <v>0</v>
      </c>
      <c r="W320" s="4">
        <f t="shared" si="324"/>
        <v>0</v>
      </c>
      <c r="X320" s="4">
        <v>0</v>
      </c>
      <c r="Y320" s="4"/>
      <c r="Z320" s="4"/>
      <c r="AA320" s="4"/>
      <c r="AB320" s="4">
        <v>0.6</v>
      </c>
      <c r="AC320" s="4">
        <v>0</v>
      </c>
      <c r="AD320" s="4">
        <f t="shared" si="325"/>
        <v>4160.42</v>
      </c>
      <c r="AE320" s="4">
        <v>4160.42</v>
      </c>
      <c r="AF320" s="4"/>
      <c r="AG320" s="4"/>
      <c r="AH320" s="4"/>
      <c r="AI320" s="4">
        <v>0</v>
      </c>
      <c r="AJ320" s="4">
        <v>0</v>
      </c>
      <c r="AK320" s="4">
        <f t="shared" si="326"/>
        <v>0</v>
      </c>
      <c r="AL320" s="4">
        <f>VLOOKUP(C320,'[1]ИП-2020-2025 рабоч '!$I$15:$BG$1560,51,0)</f>
        <v>0</v>
      </c>
      <c r="AM320" s="4"/>
      <c r="AN320" s="4"/>
      <c r="AO320" s="4"/>
      <c r="AP320" s="4">
        <v>0</v>
      </c>
      <c r="AQ320" s="4">
        <v>0</v>
      </c>
      <c r="AR320" s="4">
        <f t="shared" si="327"/>
        <v>0</v>
      </c>
      <c r="AS320" s="4">
        <f>VLOOKUP(C320,'[1]ИП-2020-2025 рабоч '!$I$15:$BO$1404,59,0)</f>
        <v>0</v>
      </c>
      <c r="AT320" s="4"/>
      <c r="AU320" s="54"/>
      <c r="AV320" s="54"/>
      <c r="AW320" s="38"/>
      <c r="AX320" s="38"/>
      <c r="AY320" s="38"/>
      <c r="AZ320" s="38"/>
      <c r="BA320" s="38"/>
      <c r="BB320" s="38"/>
      <c r="BC320" s="38"/>
      <c r="BD320" s="38"/>
    </row>
    <row r="321" spans="1:56" s="39" customFormat="1" ht="66.75" x14ac:dyDescent="0.5">
      <c r="A321" s="2">
        <f t="shared" si="315"/>
        <v>274</v>
      </c>
      <c r="B321" s="59" t="s">
        <v>885</v>
      </c>
      <c r="C321" s="51" t="s">
        <v>886</v>
      </c>
      <c r="D321" s="3">
        <v>2019</v>
      </c>
      <c r="E321" s="3">
        <v>2023</v>
      </c>
      <c r="F321" s="55">
        <v>4160.42</v>
      </c>
      <c r="G321" s="4">
        <f t="shared" si="316"/>
        <v>0.6</v>
      </c>
      <c r="H321" s="4">
        <f t="shared" si="317"/>
        <v>0</v>
      </c>
      <c r="I321" s="4">
        <f t="shared" si="318"/>
        <v>4160.42</v>
      </c>
      <c r="J321" s="4">
        <f t="shared" si="319"/>
        <v>4160.42</v>
      </c>
      <c r="K321" s="4">
        <f t="shared" si="320"/>
        <v>0</v>
      </c>
      <c r="L321" s="4">
        <f t="shared" si="321"/>
        <v>0</v>
      </c>
      <c r="M321" s="4">
        <f t="shared" si="322"/>
        <v>0</v>
      </c>
      <c r="N321" s="4">
        <v>0</v>
      </c>
      <c r="O321" s="4">
        <v>0</v>
      </c>
      <c r="P321" s="4">
        <f t="shared" si="323"/>
        <v>0</v>
      </c>
      <c r="Q321" s="4">
        <v>0</v>
      </c>
      <c r="R321" s="4"/>
      <c r="S321" s="4"/>
      <c r="T321" s="4"/>
      <c r="U321" s="4">
        <v>0</v>
      </c>
      <c r="V321" s="4">
        <v>0</v>
      </c>
      <c r="W321" s="4">
        <f t="shared" si="324"/>
        <v>0</v>
      </c>
      <c r="X321" s="4">
        <v>0</v>
      </c>
      <c r="Y321" s="4"/>
      <c r="Z321" s="4"/>
      <c r="AA321" s="4"/>
      <c r="AB321" s="4">
        <v>0.6</v>
      </c>
      <c r="AC321" s="4">
        <v>0</v>
      </c>
      <c r="AD321" s="4">
        <f t="shared" si="325"/>
        <v>4160.42</v>
      </c>
      <c r="AE321" s="4">
        <v>4160.42</v>
      </c>
      <c r="AF321" s="4"/>
      <c r="AG321" s="4"/>
      <c r="AH321" s="4"/>
      <c r="AI321" s="4">
        <v>0</v>
      </c>
      <c r="AJ321" s="4">
        <v>0</v>
      </c>
      <c r="AK321" s="4">
        <f t="shared" si="326"/>
        <v>0</v>
      </c>
      <c r="AL321" s="4">
        <f>VLOOKUP(C321,'[1]ИП-2020-2025 рабоч '!$I$15:$BG$1560,51,0)</f>
        <v>0</v>
      </c>
      <c r="AM321" s="4"/>
      <c r="AN321" s="4"/>
      <c r="AO321" s="4"/>
      <c r="AP321" s="4">
        <v>0</v>
      </c>
      <c r="AQ321" s="4">
        <v>0</v>
      </c>
      <c r="AR321" s="4">
        <f t="shared" si="327"/>
        <v>0</v>
      </c>
      <c r="AS321" s="4">
        <f>VLOOKUP(C321,'[1]ИП-2020-2025 рабоч '!$I$15:$BO$1404,59,0)</f>
        <v>0</v>
      </c>
      <c r="AT321" s="4"/>
      <c r="AU321" s="54"/>
      <c r="AV321" s="54"/>
      <c r="AW321" s="38"/>
      <c r="AX321" s="38"/>
      <c r="AY321" s="38"/>
      <c r="AZ321" s="38"/>
      <c r="BA321" s="38"/>
      <c r="BB321" s="38"/>
      <c r="BC321" s="38"/>
      <c r="BD321" s="38"/>
    </row>
    <row r="322" spans="1:56" s="39" customFormat="1" ht="66.75" x14ac:dyDescent="0.5">
      <c r="A322" s="2">
        <f t="shared" si="315"/>
        <v>275</v>
      </c>
      <c r="B322" s="59" t="s">
        <v>887</v>
      </c>
      <c r="C322" s="51" t="s">
        <v>888</v>
      </c>
      <c r="D322" s="3">
        <v>2019</v>
      </c>
      <c r="E322" s="3">
        <v>2024</v>
      </c>
      <c r="F322" s="55">
        <v>5561.24</v>
      </c>
      <c r="G322" s="4">
        <f t="shared" si="316"/>
        <v>0.8</v>
      </c>
      <c r="H322" s="4">
        <f t="shared" si="317"/>
        <v>0</v>
      </c>
      <c r="I322" s="4">
        <f t="shared" si="318"/>
        <v>5561.2400000000007</v>
      </c>
      <c r="J322" s="4">
        <f t="shared" si="319"/>
        <v>5561.2400000000007</v>
      </c>
      <c r="K322" s="4">
        <f t="shared" si="320"/>
        <v>0</v>
      </c>
      <c r="L322" s="4">
        <f t="shared" si="321"/>
        <v>0</v>
      </c>
      <c r="M322" s="4">
        <f t="shared" si="322"/>
        <v>0</v>
      </c>
      <c r="N322" s="4">
        <v>0</v>
      </c>
      <c r="O322" s="4">
        <v>0</v>
      </c>
      <c r="P322" s="4">
        <f t="shared" si="323"/>
        <v>0</v>
      </c>
      <c r="Q322" s="4">
        <v>0</v>
      </c>
      <c r="R322" s="4"/>
      <c r="S322" s="4"/>
      <c r="T322" s="4"/>
      <c r="U322" s="4">
        <v>0</v>
      </c>
      <c r="V322" s="4">
        <v>0</v>
      </c>
      <c r="W322" s="4">
        <f t="shared" si="324"/>
        <v>0</v>
      </c>
      <c r="X322" s="4">
        <v>0</v>
      </c>
      <c r="Y322" s="4"/>
      <c r="Z322" s="4"/>
      <c r="AA322" s="4"/>
      <c r="AB322" s="4">
        <v>0</v>
      </c>
      <c r="AC322" s="4">
        <v>0</v>
      </c>
      <c r="AD322" s="4">
        <f t="shared" si="325"/>
        <v>0</v>
      </c>
      <c r="AE322" s="4">
        <v>0</v>
      </c>
      <c r="AF322" s="4"/>
      <c r="AG322" s="4"/>
      <c r="AH322" s="4"/>
      <c r="AI322" s="4">
        <v>0.8</v>
      </c>
      <c r="AJ322" s="4">
        <v>0</v>
      </c>
      <c r="AK322" s="4">
        <f t="shared" si="326"/>
        <v>5561.2400000000007</v>
      </c>
      <c r="AL322" s="4">
        <f>VLOOKUP(C322,'[1]ИП-2020-2025 рабоч '!$I$15:$BG$1560,51,0)</f>
        <v>5561.2400000000007</v>
      </c>
      <c r="AM322" s="4"/>
      <c r="AN322" s="4"/>
      <c r="AO322" s="4"/>
      <c r="AP322" s="4">
        <v>0</v>
      </c>
      <c r="AQ322" s="4">
        <v>0</v>
      </c>
      <c r="AR322" s="4">
        <f t="shared" si="327"/>
        <v>0</v>
      </c>
      <c r="AS322" s="4">
        <f>VLOOKUP(C322,'[1]ИП-2020-2025 рабоч '!$I$15:$BO$1404,59,0)</f>
        <v>0</v>
      </c>
      <c r="AT322" s="4"/>
      <c r="AU322" s="54"/>
      <c r="AV322" s="54"/>
      <c r="AW322" s="38"/>
      <c r="AX322" s="38"/>
      <c r="AY322" s="38"/>
      <c r="AZ322" s="38"/>
      <c r="BA322" s="38"/>
      <c r="BB322" s="38"/>
      <c r="BC322" s="38"/>
      <c r="BD322" s="38"/>
    </row>
    <row r="323" spans="1:56" s="39" customFormat="1" ht="66.75" x14ac:dyDescent="0.5">
      <c r="A323" s="2">
        <f t="shared" si="315"/>
        <v>276</v>
      </c>
      <c r="B323" s="59" t="s">
        <v>889</v>
      </c>
      <c r="C323" s="51" t="s">
        <v>890</v>
      </c>
      <c r="D323" s="3">
        <v>2019</v>
      </c>
      <c r="E323" s="3">
        <v>2024</v>
      </c>
      <c r="F323" s="55">
        <v>7744.72</v>
      </c>
      <c r="G323" s="4">
        <f t="shared" si="316"/>
        <v>1.1000000000000001</v>
      </c>
      <c r="H323" s="4">
        <f t="shared" si="317"/>
        <v>0</v>
      </c>
      <c r="I323" s="4">
        <f t="shared" si="318"/>
        <v>7744.72</v>
      </c>
      <c r="J323" s="4">
        <f t="shared" si="319"/>
        <v>7744.72</v>
      </c>
      <c r="K323" s="4">
        <f t="shared" si="320"/>
        <v>0</v>
      </c>
      <c r="L323" s="4">
        <f t="shared" si="321"/>
        <v>0</v>
      </c>
      <c r="M323" s="4">
        <f t="shared" si="322"/>
        <v>0</v>
      </c>
      <c r="N323" s="4">
        <v>0</v>
      </c>
      <c r="O323" s="4">
        <v>0</v>
      </c>
      <c r="P323" s="4">
        <f t="shared" si="323"/>
        <v>0</v>
      </c>
      <c r="Q323" s="4">
        <v>0</v>
      </c>
      <c r="R323" s="4"/>
      <c r="S323" s="4"/>
      <c r="T323" s="4"/>
      <c r="U323" s="4">
        <v>0</v>
      </c>
      <c r="V323" s="4">
        <v>0</v>
      </c>
      <c r="W323" s="4">
        <f t="shared" si="324"/>
        <v>0</v>
      </c>
      <c r="X323" s="4">
        <v>0</v>
      </c>
      <c r="Y323" s="4"/>
      <c r="Z323" s="4"/>
      <c r="AA323" s="4"/>
      <c r="AB323" s="4">
        <v>0</v>
      </c>
      <c r="AC323" s="4">
        <v>0</v>
      </c>
      <c r="AD323" s="4">
        <f t="shared" si="325"/>
        <v>0</v>
      </c>
      <c r="AE323" s="4">
        <v>0</v>
      </c>
      <c r="AF323" s="4"/>
      <c r="AG323" s="4"/>
      <c r="AH323" s="4"/>
      <c r="AI323" s="4">
        <v>1.1000000000000001</v>
      </c>
      <c r="AJ323" s="4">
        <v>0</v>
      </c>
      <c r="AK323" s="4">
        <f t="shared" si="326"/>
        <v>7744.72</v>
      </c>
      <c r="AL323" s="4">
        <f>VLOOKUP(C323,'[1]ИП-2020-2025 рабоч '!$I$15:$BG$1560,51,0)</f>
        <v>7744.72</v>
      </c>
      <c r="AM323" s="4"/>
      <c r="AN323" s="4"/>
      <c r="AO323" s="4"/>
      <c r="AP323" s="4">
        <v>0</v>
      </c>
      <c r="AQ323" s="4">
        <v>0</v>
      </c>
      <c r="AR323" s="4">
        <f t="shared" si="327"/>
        <v>0</v>
      </c>
      <c r="AS323" s="4">
        <f>VLOOKUP(C323,'[1]ИП-2020-2025 рабоч '!$I$15:$BO$1404,59,0)</f>
        <v>0</v>
      </c>
      <c r="AT323" s="4"/>
      <c r="AU323" s="54"/>
      <c r="AV323" s="54"/>
      <c r="AW323" s="38"/>
      <c r="AX323" s="38"/>
      <c r="AY323" s="38"/>
      <c r="AZ323" s="38"/>
      <c r="BA323" s="38"/>
      <c r="BB323" s="38"/>
      <c r="BC323" s="38"/>
      <c r="BD323" s="38"/>
    </row>
    <row r="324" spans="1:56" s="39" customFormat="1" ht="66.75" x14ac:dyDescent="0.5">
      <c r="A324" s="2">
        <f t="shared" si="315"/>
        <v>277</v>
      </c>
      <c r="B324" s="59" t="s">
        <v>891</v>
      </c>
      <c r="C324" s="51" t="s">
        <v>892</v>
      </c>
      <c r="D324" s="3">
        <v>2019</v>
      </c>
      <c r="E324" s="3">
        <v>2024</v>
      </c>
      <c r="F324" s="55">
        <v>8060.89</v>
      </c>
      <c r="G324" s="4">
        <f t="shared" si="316"/>
        <v>1.3</v>
      </c>
      <c r="H324" s="4">
        <f t="shared" si="317"/>
        <v>0</v>
      </c>
      <c r="I324" s="4">
        <f t="shared" si="318"/>
        <v>8060.8899999999994</v>
      </c>
      <c r="J324" s="4">
        <f t="shared" si="319"/>
        <v>8060.8899999999994</v>
      </c>
      <c r="K324" s="4">
        <f t="shared" si="320"/>
        <v>0</v>
      </c>
      <c r="L324" s="4">
        <f t="shared" si="321"/>
        <v>0</v>
      </c>
      <c r="M324" s="4">
        <f t="shared" si="322"/>
        <v>0</v>
      </c>
      <c r="N324" s="4">
        <v>0</v>
      </c>
      <c r="O324" s="4">
        <v>0</v>
      </c>
      <c r="P324" s="4">
        <f t="shared" si="323"/>
        <v>0</v>
      </c>
      <c r="Q324" s="4">
        <v>0</v>
      </c>
      <c r="R324" s="4"/>
      <c r="S324" s="4"/>
      <c r="T324" s="4"/>
      <c r="U324" s="4">
        <v>0</v>
      </c>
      <c r="V324" s="4">
        <v>0</v>
      </c>
      <c r="W324" s="4">
        <f t="shared" si="324"/>
        <v>0</v>
      </c>
      <c r="X324" s="4">
        <v>0</v>
      </c>
      <c r="Y324" s="4"/>
      <c r="Z324" s="4"/>
      <c r="AA324" s="4"/>
      <c r="AB324" s="4">
        <v>0</v>
      </c>
      <c r="AC324" s="4">
        <v>0</v>
      </c>
      <c r="AD324" s="4">
        <f t="shared" si="325"/>
        <v>0</v>
      </c>
      <c r="AE324" s="4">
        <v>0</v>
      </c>
      <c r="AF324" s="4"/>
      <c r="AG324" s="4"/>
      <c r="AH324" s="4"/>
      <c r="AI324" s="4">
        <v>1.3</v>
      </c>
      <c r="AJ324" s="4">
        <v>0</v>
      </c>
      <c r="AK324" s="4">
        <f t="shared" si="326"/>
        <v>8060.8899999999994</v>
      </c>
      <c r="AL324" s="4">
        <f>VLOOKUP(C324,'[1]ИП-2020-2025 рабоч '!$I$15:$BG$1560,51,0)</f>
        <v>8060.8899999999994</v>
      </c>
      <c r="AM324" s="4"/>
      <c r="AN324" s="4"/>
      <c r="AO324" s="4"/>
      <c r="AP324" s="4">
        <v>0</v>
      </c>
      <c r="AQ324" s="4">
        <v>0</v>
      </c>
      <c r="AR324" s="4">
        <f t="shared" si="327"/>
        <v>0</v>
      </c>
      <c r="AS324" s="4">
        <f>VLOOKUP(C324,'[1]ИП-2020-2025 рабоч '!$I$15:$BO$1404,59,0)</f>
        <v>0</v>
      </c>
      <c r="AT324" s="4"/>
      <c r="AU324" s="54"/>
      <c r="AV324" s="54"/>
      <c r="AW324" s="38"/>
      <c r="AX324" s="38"/>
      <c r="AY324" s="38"/>
      <c r="AZ324" s="38"/>
      <c r="BA324" s="38"/>
      <c r="BB324" s="38"/>
      <c r="BC324" s="38"/>
      <c r="BD324" s="38"/>
    </row>
    <row r="325" spans="1:56" s="39" customFormat="1" ht="99.75" x14ac:dyDescent="0.5">
      <c r="A325" s="2">
        <f t="shared" si="315"/>
        <v>278</v>
      </c>
      <c r="B325" s="59" t="s">
        <v>893</v>
      </c>
      <c r="C325" s="51" t="s">
        <v>894</v>
      </c>
      <c r="D325" s="3">
        <v>2019</v>
      </c>
      <c r="E325" s="3">
        <v>2023</v>
      </c>
      <c r="F325" s="55">
        <v>11724.4</v>
      </c>
      <c r="G325" s="4">
        <f t="shared" si="316"/>
        <v>2.4</v>
      </c>
      <c r="H325" s="4">
        <f t="shared" si="317"/>
        <v>0</v>
      </c>
      <c r="I325" s="4">
        <f t="shared" si="318"/>
        <v>11724.4</v>
      </c>
      <c r="J325" s="4">
        <f t="shared" si="319"/>
        <v>11724.4</v>
      </c>
      <c r="K325" s="4">
        <f t="shared" si="320"/>
        <v>0</v>
      </c>
      <c r="L325" s="4">
        <f t="shared" si="321"/>
        <v>0</v>
      </c>
      <c r="M325" s="4">
        <f t="shared" si="322"/>
        <v>0</v>
      </c>
      <c r="N325" s="4">
        <v>0</v>
      </c>
      <c r="O325" s="4">
        <v>0</v>
      </c>
      <c r="P325" s="4">
        <f t="shared" si="323"/>
        <v>0</v>
      </c>
      <c r="Q325" s="4">
        <v>0</v>
      </c>
      <c r="R325" s="4"/>
      <c r="S325" s="4"/>
      <c r="T325" s="4"/>
      <c r="U325" s="4">
        <v>0</v>
      </c>
      <c r="V325" s="4">
        <v>0</v>
      </c>
      <c r="W325" s="4">
        <f t="shared" si="324"/>
        <v>0</v>
      </c>
      <c r="X325" s="4">
        <v>0</v>
      </c>
      <c r="Y325" s="4"/>
      <c r="Z325" s="4"/>
      <c r="AA325" s="4"/>
      <c r="AB325" s="4">
        <v>2.4</v>
      </c>
      <c r="AC325" s="4">
        <v>0</v>
      </c>
      <c r="AD325" s="4">
        <f t="shared" si="325"/>
        <v>11724.4</v>
      </c>
      <c r="AE325" s="4">
        <v>11724.4</v>
      </c>
      <c r="AF325" s="4"/>
      <c r="AG325" s="4"/>
      <c r="AH325" s="4"/>
      <c r="AI325" s="4">
        <v>0</v>
      </c>
      <c r="AJ325" s="4">
        <v>0</v>
      </c>
      <c r="AK325" s="4">
        <f t="shared" si="326"/>
        <v>0</v>
      </c>
      <c r="AL325" s="4">
        <f>VLOOKUP(C325,'[1]ИП-2020-2025 рабоч '!$I$15:$BG$1560,51,0)</f>
        <v>0</v>
      </c>
      <c r="AM325" s="4"/>
      <c r="AN325" s="4"/>
      <c r="AO325" s="4"/>
      <c r="AP325" s="4">
        <v>0</v>
      </c>
      <c r="AQ325" s="4">
        <v>0</v>
      </c>
      <c r="AR325" s="4">
        <f t="shared" si="327"/>
        <v>0</v>
      </c>
      <c r="AS325" s="4">
        <f>VLOOKUP(C325,'[1]ИП-2020-2025 рабоч '!$I$15:$BO$1404,59,0)</f>
        <v>0</v>
      </c>
      <c r="AT325" s="4"/>
      <c r="AU325" s="54"/>
      <c r="AV325" s="54"/>
      <c r="AW325" s="38"/>
      <c r="AX325" s="38"/>
      <c r="AY325" s="38"/>
      <c r="AZ325" s="38"/>
      <c r="BA325" s="38"/>
      <c r="BB325" s="38"/>
      <c r="BC325" s="38"/>
      <c r="BD325" s="38"/>
    </row>
    <row r="326" spans="1:56" s="39" customFormat="1" ht="99.75" x14ac:dyDescent="0.5">
      <c r="A326" s="2">
        <f t="shared" si="315"/>
        <v>279</v>
      </c>
      <c r="B326" s="59" t="s">
        <v>895</v>
      </c>
      <c r="C326" s="51" t="s">
        <v>896</v>
      </c>
      <c r="D326" s="3">
        <v>2018</v>
      </c>
      <c r="E326" s="3">
        <v>2023</v>
      </c>
      <c r="F326" s="55">
        <v>10665.32</v>
      </c>
      <c r="G326" s="4">
        <f t="shared" si="316"/>
        <v>0</v>
      </c>
      <c r="H326" s="4">
        <f t="shared" si="317"/>
        <v>0.8</v>
      </c>
      <c r="I326" s="4">
        <f t="shared" si="318"/>
        <v>10665.32</v>
      </c>
      <c r="J326" s="4">
        <f t="shared" si="319"/>
        <v>10665.32</v>
      </c>
      <c r="K326" s="4">
        <f t="shared" si="320"/>
        <v>0</v>
      </c>
      <c r="L326" s="4">
        <f t="shared" si="321"/>
        <v>0</v>
      </c>
      <c r="M326" s="4">
        <f t="shared" si="322"/>
        <v>0</v>
      </c>
      <c r="N326" s="4">
        <v>0</v>
      </c>
      <c r="O326" s="4">
        <v>0</v>
      </c>
      <c r="P326" s="4">
        <f t="shared" si="323"/>
        <v>0</v>
      </c>
      <c r="Q326" s="4">
        <v>0</v>
      </c>
      <c r="R326" s="4"/>
      <c r="S326" s="4"/>
      <c r="T326" s="4"/>
      <c r="U326" s="4">
        <v>0</v>
      </c>
      <c r="V326" s="4">
        <v>0</v>
      </c>
      <c r="W326" s="4">
        <f t="shared" si="324"/>
        <v>0</v>
      </c>
      <c r="X326" s="4">
        <v>0</v>
      </c>
      <c r="Y326" s="4"/>
      <c r="Z326" s="4"/>
      <c r="AA326" s="4"/>
      <c r="AB326" s="4">
        <v>0</v>
      </c>
      <c r="AC326" s="4">
        <v>0.8</v>
      </c>
      <c r="AD326" s="4">
        <f t="shared" si="325"/>
        <v>992.17</v>
      </c>
      <c r="AE326" s="4">
        <v>992.17</v>
      </c>
      <c r="AF326" s="4"/>
      <c r="AG326" s="4"/>
      <c r="AH326" s="4"/>
      <c r="AI326" s="4">
        <v>0</v>
      </c>
      <c r="AJ326" s="4">
        <v>0</v>
      </c>
      <c r="AK326" s="4">
        <f t="shared" si="326"/>
        <v>9673.15</v>
      </c>
      <c r="AL326" s="4">
        <f>VLOOKUP(C326,'[1]ИП-2020-2025 рабоч '!$I$15:$BG$1560,51,0)</f>
        <v>9673.15</v>
      </c>
      <c r="AM326" s="4"/>
      <c r="AN326" s="4"/>
      <c r="AO326" s="4"/>
      <c r="AP326" s="4">
        <v>0</v>
      </c>
      <c r="AQ326" s="4">
        <v>0</v>
      </c>
      <c r="AR326" s="4">
        <f t="shared" si="327"/>
        <v>0</v>
      </c>
      <c r="AS326" s="4">
        <f>VLOOKUP(C326,'[1]ИП-2020-2025 рабоч '!$I$15:$BO$1404,59,0)</f>
        <v>0</v>
      </c>
      <c r="AT326" s="4"/>
      <c r="AU326" s="54"/>
      <c r="AV326" s="54"/>
      <c r="AW326" s="38"/>
      <c r="AX326" s="38"/>
      <c r="AY326" s="38"/>
      <c r="AZ326" s="38"/>
      <c r="BA326" s="38"/>
      <c r="BB326" s="38"/>
      <c r="BC326" s="38"/>
      <c r="BD326" s="38"/>
    </row>
    <row r="327" spans="1:56" s="39" customFormat="1" ht="99.75" x14ac:dyDescent="0.5">
      <c r="A327" s="2">
        <f t="shared" si="315"/>
        <v>280</v>
      </c>
      <c r="B327" s="59" t="s">
        <v>897</v>
      </c>
      <c r="C327" s="51" t="s">
        <v>898</v>
      </c>
      <c r="D327" s="3">
        <v>2016</v>
      </c>
      <c r="E327" s="3">
        <v>2026</v>
      </c>
      <c r="F327" s="55">
        <v>13993.89</v>
      </c>
      <c r="G327" s="4">
        <f t="shared" si="316"/>
        <v>0</v>
      </c>
      <c r="H327" s="4">
        <f t="shared" si="317"/>
        <v>0</v>
      </c>
      <c r="I327" s="4">
        <f t="shared" si="318"/>
        <v>7001.9449999999997</v>
      </c>
      <c r="J327" s="4">
        <f t="shared" si="319"/>
        <v>7001.9449999999997</v>
      </c>
      <c r="K327" s="4">
        <f t="shared" si="320"/>
        <v>0</v>
      </c>
      <c r="L327" s="4">
        <f t="shared" si="321"/>
        <v>0</v>
      </c>
      <c r="M327" s="4">
        <f t="shared" si="322"/>
        <v>0</v>
      </c>
      <c r="N327" s="4">
        <v>0</v>
      </c>
      <c r="O327" s="4">
        <v>0</v>
      </c>
      <c r="P327" s="4">
        <f t="shared" si="323"/>
        <v>0</v>
      </c>
      <c r="Q327" s="4">
        <v>0</v>
      </c>
      <c r="R327" s="4"/>
      <c r="S327" s="4"/>
      <c r="T327" s="4"/>
      <c r="U327" s="4">
        <v>0</v>
      </c>
      <c r="V327" s="4">
        <v>0</v>
      </c>
      <c r="W327" s="4">
        <f t="shared" si="324"/>
        <v>0</v>
      </c>
      <c r="X327" s="4">
        <v>0</v>
      </c>
      <c r="Y327" s="4"/>
      <c r="Z327" s="4"/>
      <c r="AA327" s="4"/>
      <c r="AB327" s="4">
        <v>0</v>
      </c>
      <c r="AC327" s="4">
        <v>0</v>
      </c>
      <c r="AD327" s="4">
        <f t="shared" si="325"/>
        <v>0</v>
      </c>
      <c r="AE327" s="4">
        <v>0</v>
      </c>
      <c r="AF327" s="4"/>
      <c r="AG327" s="4"/>
      <c r="AH327" s="4"/>
      <c r="AI327" s="4">
        <v>0</v>
      </c>
      <c r="AJ327" s="4">
        <v>0</v>
      </c>
      <c r="AK327" s="4">
        <f t="shared" si="326"/>
        <v>10</v>
      </c>
      <c r="AL327" s="4">
        <f>VLOOKUP(C327,'[1]ИП-2020-2025 рабоч '!$I$15:$BG$1560,51,0)</f>
        <v>10</v>
      </c>
      <c r="AM327" s="4"/>
      <c r="AN327" s="4"/>
      <c r="AO327" s="4"/>
      <c r="AP327" s="4">
        <v>0</v>
      </c>
      <c r="AQ327" s="4">
        <v>0</v>
      </c>
      <c r="AR327" s="4">
        <f t="shared" si="327"/>
        <v>6991.9449999999997</v>
      </c>
      <c r="AS327" s="4">
        <f>VLOOKUP(C327,'[1]ИП-2020-2025 рабоч '!$I$15:$BO$1404,59,0)</f>
        <v>6991.9449999999997</v>
      </c>
      <c r="AT327" s="4"/>
      <c r="AU327" s="54"/>
      <c r="AV327" s="54"/>
      <c r="AW327" s="38"/>
      <c r="AX327" s="38"/>
      <c r="AY327" s="38"/>
      <c r="AZ327" s="38"/>
      <c r="BA327" s="38"/>
      <c r="BB327" s="38"/>
      <c r="BC327" s="38"/>
      <c r="BD327" s="38"/>
    </row>
    <row r="328" spans="1:56" s="39" customFormat="1" ht="95.25" customHeight="1" x14ac:dyDescent="0.5">
      <c r="A328" s="2">
        <f t="shared" si="315"/>
        <v>281</v>
      </c>
      <c r="B328" s="59" t="s">
        <v>899</v>
      </c>
      <c r="C328" s="51" t="s">
        <v>900</v>
      </c>
      <c r="D328" s="3">
        <v>2017</v>
      </c>
      <c r="E328" s="3">
        <v>2024</v>
      </c>
      <c r="F328" s="55">
        <v>10905.18</v>
      </c>
      <c r="G328" s="4">
        <f t="shared" si="316"/>
        <v>1.2</v>
      </c>
      <c r="H328" s="4">
        <f t="shared" si="317"/>
        <v>0.4</v>
      </c>
      <c r="I328" s="4">
        <f t="shared" si="318"/>
        <v>10905.18</v>
      </c>
      <c r="J328" s="4">
        <f t="shared" si="319"/>
        <v>10905.18</v>
      </c>
      <c r="K328" s="4">
        <f t="shared" si="320"/>
        <v>0</v>
      </c>
      <c r="L328" s="4">
        <f t="shared" si="321"/>
        <v>0</v>
      </c>
      <c r="M328" s="4">
        <f t="shared" si="322"/>
        <v>0</v>
      </c>
      <c r="N328" s="4">
        <v>0</v>
      </c>
      <c r="O328" s="4">
        <v>0</v>
      </c>
      <c r="P328" s="4">
        <f t="shared" si="323"/>
        <v>0</v>
      </c>
      <c r="Q328" s="4">
        <v>0</v>
      </c>
      <c r="R328" s="4"/>
      <c r="S328" s="4"/>
      <c r="T328" s="4"/>
      <c r="U328" s="4">
        <v>0</v>
      </c>
      <c r="V328" s="4">
        <v>0</v>
      </c>
      <c r="W328" s="4">
        <f t="shared" si="324"/>
        <v>0</v>
      </c>
      <c r="X328" s="4">
        <v>0</v>
      </c>
      <c r="Y328" s="4"/>
      <c r="Z328" s="4"/>
      <c r="AA328" s="4"/>
      <c r="AB328" s="4">
        <v>0</v>
      </c>
      <c r="AC328" s="4">
        <v>0</v>
      </c>
      <c r="AD328" s="4">
        <f t="shared" si="325"/>
        <v>905.18</v>
      </c>
      <c r="AE328" s="4">
        <v>905.18</v>
      </c>
      <c r="AF328" s="4"/>
      <c r="AG328" s="4"/>
      <c r="AH328" s="4"/>
      <c r="AI328" s="4">
        <v>1.2</v>
      </c>
      <c r="AJ328" s="4">
        <v>0.4</v>
      </c>
      <c r="AK328" s="4">
        <f t="shared" si="326"/>
        <v>10000</v>
      </c>
      <c r="AL328" s="4">
        <f>VLOOKUP(C328,'[1]ИП-2020-2025 рабоч '!$I$15:$BG$1560,51,0)</f>
        <v>10000</v>
      </c>
      <c r="AM328" s="4"/>
      <c r="AN328" s="4"/>
      <c r="AO328" s="4"/>
      <c r="AP328" s="4">
        <v>0</v>
      </c>
      <c r="AQ328" s="4">
        <v>0</v>
      </c>
      <c r="AR328" s="4">
        <f t="shared" si="327"/>
        <v>0</v>
      </c>
      <c r="AS328" s="4">
        <f>VLOOKUP(C328,'[1]ИП-2020-2025 рабоч '!$I$15:$BO$1404,59,0)</f>
        <v>0</v>
      </c>
      <c r="AT328" s="4"/>
      <c r="AU328" s="54"/>
      <c r="AV328" s="54"/>
      <c r="AW328" s="38"/>
      <c r="AX328" s="38"/>
      <c r="AY328" s="38"/>
      <c r="AZ328" s="38"/>
      <c r="BA328" s="38"/>
      <c r="BB328" s="38"/>
      <c r="BC328" s="38"/>
      <c r="BD328" s="38"/>
    </row>
    <row r="329" spans="1:56" s="39" customFormat="1" ht="66.75" x14ac:dyDescent="0.5">
      <c r="A329" s="2">
        <f t="shared" si="315"/>
        <v>282</v>
      </c>
      <c r="B329" s="59" t="s">
        <v>901</v>
      </c>
      <c r="C329" s="51" t="s">
        <v>902</v>
      </c>
      <c r="D329" s="3">
        <v>2019</v>
      </c>
      <c r="E329" s="3">
        <v>2023</v>
      </c>
      <c r="F329" s="55">
        <v>2807.61</v>
      </c>
      <c r="G329" s="4">
        <f t="shared" si="316"/>
        <v>0</v>
      </c>
      <c r="H329" s="4">
        <f t="shared" si="317"/>
        <v>0.4</v>
      </c>
      <c r="I329" s="4">
        <f t="shared" si="318"/>
        <v>2807.61</v>
      </c>
      <c r="J329" s="4">
        <f t="shared" si="319"/>
        <v>2807.61</v>
      </c>
      <c r="K329" s="4">
        <f t="shared" si="320"/>
        <v>0</v>
      </c>
      <c r="L329" s="4">
        <f t="shared" si="321"/>
        <v>0</v>
      </c>
      <c r="M329" s="4">
        <f t="shared" si="322"/>
        <v>0</v>
      </c>
      <c r="N329" s="4">
        <v>0</v>
      </c>
      <c r="O329" s="4">
        <v>0</v>
      </c>
      <c r="P329" s="4">
        <f t="shared" si="323"/>
        <v>0</v>
      </c>
      <c r="Q329" s="4">
        <v>0</v>
      </c>
      <c r="R329" s="4"/>
      <c r="S329" s="4"/>
      <c r="T329" s="4"/>
      <c r="U329" s="4">
        <v>0</v>
      </c>
      <c r="V329" s="4">
        <v>0</v>
      </c>
      <c r="W329" s="4">
        <f t="shared" si="324"/>
        <v>0</v>
      </c>
      <c r="X329" s="4">
        <v>0</v>
      </c>
      <c r="Y329" s="4"/>
      <c r="Z329" s="4"/>
      <c r="AA329" s="4"/>
      <c r="AB329" s="4">
        <v>0</v>
      </c>
      <c r="AC329" s="4">
        <v>0.4</v>
      </c>
      <c r="AD329" s="4">
        <f t="shared" si="325"/>
        <v>2807.61</v>
      </c>
      <c r="AE329" s="4">
        <v>2807.61</v>
      </c>
      <c r="AF329" s="4"/>
      <c r="AG329" s="4"/>
      <c r="AH329" s="4"/>
      <c r="AI329" s="4">
        <v>0</v>
      </c>
      <c r="AJ329" s="4">
        <v>0</v>
      </c>
      <c r="AK329" s="4">
        <f t="shared" si="326"/>
        <v>0</v>
      </c>
      <c r="AL329" s="4">
        <f>VLOOKUP(C329,'[1]ИП-2020-2025 рабоч '!$I$15:$BG$1560,51,0)</f>
        <v>0</v>
      </c>
      <c r="AM329" s="4"/>
      <c r="AN329" s="4"/>
      <c r="AO329" s="4"/>
      <c r="AP329" s="4">
        <v>0</v>
      </c>
      <c r="AQ329" s="4">
        <v>0</v>
      </c>
      <c r="AR329" s="4">
        <f t="shared" si="327"/>
        <v>0</v>
      </c>
      <c r="AS329" s="4">
        <f>VLOOKUP(C329,'[1]ИП-2020-2025 рабоч '!$I$15:$BO$1404,59,0)</f>
        <v>0</v>
      </c>
      <c r="AT329" s="4"/>
      <c r="AU329" s="54"/>
      <c r="AV329" s="54"/>
      <c r="AW329" s="38"/>
      <c r="AX329" s="38"/>
      <c r="AY329" s="38"/>
      <c r="AZ329" s="38"/>
      <c r="BA329" s="38"/>
      <c r="BB329" s="38"/>
      <c r="BC329" s="38"/>
      <c r="BD329" s="38"/>
    </row>
    <row r="330" spans="1:56" s="39" customFormat="1" ht="66.75" x14ac:dyDescent="0.5">
      <c r="A330" s="2">
        <f t="shared" si="315"/>
        <v>283</v>
      </c>
      <c r="B330" s="59" t="s">
        <v>907</v>
      </c>
      <c r="C330" s="51" t="s">
        <v>908</v>
      </c>
      <c r="D330" s="3">
        <v>2016</v>
      </c>
      <c r="E330" s="3">
        <v>2023</v>
      </c>
      <c r="F330" s="55">
        <v>9028.9699999999993</v>
      </c>
      <c r="G330" s="4">
        <f t="shared" si="316"/>
        <v>0</v>
      </c>
      <c r="H330" s="4">
        <f t="shared" si="317"/>
        <v>0.8</v>
      </c>
      <c r="I330" s="4">
        <f t="shared" si="318"/>
        <v>9028.9699999999993</v>
      </c>
      <c r="J330" s="4">
        <f t="shared" si="319"/>
        <v>9028.9699999999993</v>
      </c>
      <c r="K330" s="4">
        <f t="shared" si="320"/>
        <v>0</v>
      </c>
      <c r="L330" s="4">
        <f t="shared" si="321"/>
        <v>0</v>
      </c>
      <c r="M330" s="4">
        <f t="shared" si="322"/>
        <v>0</v>
      </c>
      <c r="N330" s="4">
        <v>0</v>
      </c>
      <c r="O330" s="4">
        <v>0</v>
      </c>
      <c r="P330" s="4">
        <f t="shared" si="323"/>
        <v>0</v>
      </c>
      <c r="Q330" s="4">
        <v>0</v>
      </c>
      <c r="R330" s="4"/>
      <c r="S330" s="4"/>
      <c r="T330" s="4"/>
      <c r="U330" s="4">
        <v>0</v>
      </c>
      <c r="V330" s="4">
        <v>0</v>
      </c>
      <c r="W330" s="4">
        <f t="shared" si="324"/>
        <v>0</v>
      </c>
      <c r="X330" s="4">
        <v>0</v>
      </c>
      <c r="Y330" s="4"/>
      <c r="Z330" s="4"/>
      <c r="AA330" s="4"/>
      <c r="AB330" s="4">
        <v>0</v>
      </c>
      <c r="AC330" s="4">
        <v>0.8</v>
      </c>
      <c r="AD330" s="4">
        <f t="shared" si="325"/>
        <v>563.32000000000005</v>
      </c>
      <c r="AE330" s="4">
        <v>563.32000000000005</v>
      </c>
      <c r="AF330" s="4"/>
      <c r="AG330" s="4"/>
      <c r="AH330" s="4"/>
      <c r="AI330" s="4">
        <v>0</v>
      </c>
      <c r="AJ330" s="4">
        <v>0</v>
      </c>
      <c r="AK330" s="4">
        <f t="shared" si="326"/>
        <v>8465.65</v>
      </c>
      <c r="AL330" s="4">
        <f>VLOOKUP(C330,'[1]ИП-2020-2025 рабоч '!$I$15:$BG$1560,51,0)</f>
        <v>8465.65</v>
      </c>
      <c r="AM330" s="4"/>
      <c r="AN330" s="4"/>
      <c r="AO330" s="4"/>
      <c r="AP330" s="4">
        <v>0</v>
      </c>
      <c r="AQ330" s="4">
        <v>0</v>
      </c>
      <c r="AR330" s="4">
        <f t="shared" si="327"/>
        <v>0</v>
      </c>
      <c r="AS330" s="4">
        <f>VLOOKUP(C330,'[1]ИП-2020-2025 рабоч '!$I$15:$BO$1404,59,0)</f>
        <v>0</v>
      </c>
      <c r="AT330" s="4"/>
      <c r="AU330" s="54"/>
      <c r="AV330" s="54"/>
      <c r="AW330" s="38"/>
      <c r="AX330" s="38"/>
      <c r="AY330" s="38"/>
      <c r="AZ330" s="38"/>
      <c r="BA330" s="38"/>
      <c r="BB330" s="38"/>
      <c r="BC330" s="38"/>
      <c r="BD330" s="38"/>
    </row>
    <row r="331" spans="1:56" s="39" customFormat="1" ht="39.75" customHeight="1" x14ac:dyDescent="0.5">
      <c r="A331" s="2"/>
      <c r="B331" s="20" t="s">
        <v>913</v>
      </c>
      <c r="C331" s="23"/>
      <c r="D331" s="3"/>
      <c r="E331" s="28"/>
      <c r="F331" s="26">
        <f t="shared" ref="F331:AV331" si="328">SUM(F332:F337)</f>
        <v>58958.64</v>
      </c>
      <c r="G331" s="26">
        <f t="shared" si="328"/>
        <v>17.150000000000002</v>
      </c>
      <c r="H331" s="26">
        <f t="shared" si="328"/>
        <v>0</v>
      </c>
      <c r="I331" s="26">
        <f t="shared" si="328"/>
        <v>55540.84</v>
      </c>
      <c r="J331" s="26">
        <f t="shared" si="328"/>
        <v>55540.84</v>
      </c>
      <c r="K331" s="26">
        <f t="shared" si="328"/>
        <v>0</v>
      </c>
      <c r="L331" s="26">
        <f t="shared" si="328"/>
        <v>0</v>
      </c>
      <c r="M331" s="26">
        <f t="shared" si="328"/>
        <v>0</v>
      </c>
      <c r="N331" s="26">
        <f t="shared" si="328"/>
        <v>3.5</v>
      </c>
      <c r="O331" s="26">
        <f t="shared" si="328"/>
        <v>0</v>
      </c>
      <c r="P331" s="26">
        <f t="shared" si="328"/>
        <v>7298.3700000000008</v>
      </c>
      <c r="Q331" s="26">
        <f t="shared" si="328"/>
        <v>7298.3700000000008</v>
      </c>
      <c r="R331" s="26">
        <f t="shared" si="328"/>
        <v>0</v>
      </c>
      <c r="S331" s="26">
        <f t="shared" si="328"/>
        <v>0</v>
      </c>
      <c r="T331" s="26">
        <f t="shared" si="328"/>
        <v>0</v>
      </c>
      <c r="U331" s="26">
        <f t="shared" si="328"/>
        <v>5.85</v>
      </c>
      <c r="V331" s="26">
        <f t="shared" si="328"/>
        <v>0</v>
      </c>
      <c r="W331" s="26">
        <f t="shared" si="328"/>
        <v>14375.29</v>
      </c>
      <c r="X331" s="26">
        <f t="shared" si="328"/>
        <v>14375.29</v>
      </c>
      <c r="Y331" s="26">
        <f t="shared" si="328"/>
        <v>0</v>
      </c>
      <c r="Z331" s="26">
        <f t="shared" si="328"/>
        <v>0</v>
      </c>
      <c r="AA331" s="26">
        <f t="shared" si="328"/>
        <v>0</v>
      </c>
      <c r="AB331" s="26">
        <f t="shared" si="328"/>
        <v>6.5</v>
      </c>
      <c r="AC331" s="26">
        <f t="shared" si="328"/>
        <v>0</v>
      </c>
      <c r="AD331" s="26">
        <f t="shared" si="328"/>
        <v>4817.18</v>
      </c>
      <c r="AE331" s="26">
        <f t="shared" si="328"/>
        <v>4817.18</v>
      </c>
      <c r="AF331" s="26">
        <f t="shared" si="328"/>
        <v>0</v>
      </c>
      <c r="AG331" s="26">
        <f t="shared" si="328"/>
        <v>0</v>
      </c>
      <c r="AH331" s="26">
        <f t="shared" si="328"/>
        <v>0</v>
      </c>
      <c r="AI331" s="26">
        <f t="shared" si="328"/>
        <v>1.3</v>
      </c>
      <c r="AJ331" s="26">
        <f t="shared" si="328"/>
        <v>0</v>
      </c>
      <c r="AK331" s="26">
        <f t="shared" si="328"/>
        <v>29050</v>
      </c>
      <c r="AL331" s="26">
        <f t="shared" si="328"/>
        <v>29050</v>
      </c>
      <c r="AM331" s="26">
        <f t="shared" si="328"/>
        <v>0</v>
      </c>
      <c r="AN331" s="26">
        <f t="shared" si="328"/>
        <v>0</v>
      </c>
      <c r="AO331" s="26">
        <f t="shared" si="328"/>
        <v>0</v>
      </c>
      <c r="AP331" s="26">
        <f t="shared" si="328"/>
        <v>0</v>
      </c>
      <c r="AQ331" s="26">
        <f t="shared" si="328"/>
        <v>0</v>
      </c>
      <c r="AR331" s="26">
        <f t="shared" si="328"/>
        <v>0</v>
      </c>
      <c r="AS331" s="26">
        <f t="shared" si="328"/>
        <v>0</v>
      </c>
      <c r="AT331" s="26">
        <f t="shared" si="328"/>
        <v>0</v>
      </c>
      <c r="AU331" s="26">
        <f t="shared" si="328"/>
        <v>0</v>
      </c>
      <c r="AV331" s="26">
        <f t="shared" si="328"/>
        <v>0</v>
      </c>
    </row>
    <row r="332" spans="1:56" s="39" customFormat="1" ht="66.75" x14ac:dyDescent="0.5">
      <c r="A332" s="2">
        <f t="shared" ref="A332:A337" si="329">IF(A331&gt;0,A331+1,A330+1)</f>
        <v>284</v>
      </c>
      <c r="B332" s="59" t="s">
        <v>914</v>
      </c>
      <c r="C332" s="51" t="s">
        <v>915</v>
      </c>
      <c r="D332" s="3">
        <v>2018</v>
      </c>
      <c r="E332" s="3">
        <v>2021</v>
      </c>
      <c r="F332" s="55">
        <v>6380.8</v>
      </c>
      <c r="G332" s="4">
        <f t="shared" ref="G332:G337" si="330">N332+U332+AB332+AI332+AP332</f>
        <v>3.5</v>
      </c>
      <c r="H332" s="4">
        <f t="shared" ref="H332:H337" si="331">O332+V332+AC332+AJ332+AQ332</f>
        <v>0</v>
      </c>
      <c r="I332" s="4">
        <f t="shared" ref="I332:I337" si="332">P332+W332+AD332+AK332+AR332</f>
        <v>4000</v>
      </c>
      <c r="J332" s="4">
        <f t="shared" ref="J332:J337" si="333">Q332+X332+AE332+AL332+AS332</f>
        <v>4000</v>
      </c>
      <c r="K332" s="4">
        <f t="shared" ref="K332:K337" si="334">R332+Y332+AF332+AM332+AT332</f>
        <v>0</v>
      </c>
      <c r="L332" s="4">
        <f t="shared" ref="L332:L337" si="335">S332+Z332+AG332+AN332+AU332</f>
        <v>0</v>
      </c>
      <c r="M332" s="4">
        <f t="shared" ref="M332:M337" si="336">T332+AA332+AH332+AO332+AV332</f>
        <v>0</v>
      </c>
      <c r="N332" s="4">
        <v>3.5</v>
      </c>
      <c r="O332" s="4">
        <v>0</v>
      </c>
      <c r="P332" s="4">
        <f t="shared" ref="P332:P337" si="337">Q332+R332+S332</f>
        <v>4000</v>
      </c>
      <c r="Q332" s="4">
        <v>4000</v>
      </c>
      <c r="R332" s="4"/>
      <c r="S332" s="4"/>
      <c r="T332" s="4"/>
      <c r="U332" s="4">
        <v>0</v>
      </c>
      <c r="V332" s="4">
        <v>0</v>
      </c>
      <c r="W332" s="4">
        <f t="shared" si="324"/>
        <v>0</v>
      </c>
      <c r="X332" s="4">
        <v>0</v>
      </c>
      <c r="Y332" s="4"/>
      <c r="Z332" s="4"/>
      <c r="AA332" s="4"/>
      <c r="AB332" s="4">
        <v>0</v>
      </c>
      <c r="AC332" s="4">
        <v>0</v>
      </c>
      <c r="AD332" s="4">
        <f t="shared" si="325"/>
        <v>0</v>
      </c>
      <c r="AE332" s="4">
        <v>0</v>
      </c>
      <c r="AF332" s="4"/>
      <c r="AG332" s="4"/>
      <c r="AH332" s="4"/>
      <c r="AI332" s="4">
        <v>0</v>
      </c>
      <c r="AJ332" s="4">
        <v>0</v>
      </c>
      <c r="AK332" s="4">
        <f t="shared" si="326"/>
        <v>0</v>
      </c>
      <c r="AL332" s="4">
        <f>VLOOKUP(C332,'[1]ИП-2020-2025 рабоч '!$I$15:$BG$1560,51,0)</f>
        <v>0</v>
      </c>
      <c r="AM332" s="4"/>
      <c r="AN332" s="4"/>
      <c r="AO332" s="4"/>
      <c r="AP332" s="4">
        <v>0</v>
      </c>
      <c r="AQ332" s="4">
        <v>0</v>
      </c>
      <c r="AR332" s="4">
        <f t="shared" si="327"/>
        <v>0</v>
      </c>
      <c r="AS332" s="4">
        <f>VLOOKUP(C332,'[1]ИП-2020-2025 рабоч '!$I$15:$BO$1404,59,0)</f>
        <v>0</v>
      </c>
      <c r="AT332" s="4"/>
      <c r="AU332" s="54"/>
      <c r="AV332" s="54"/>
      <c r="AW332" s="38"/>
      <c r="AX332" s="38"/>
      <c r="AY332" s="38"/>
      <c r="AZ332" s="38"/>
      <c r="BA332" s="38"/>
      <c r="BB332" s="38"/>
      <c r="BC332" s="38"/>
      <c r="BD332" s="38"/>
    </row>
    <row r="333" spans="1:56" s="39" customFormat="1" ht="99.75" customHeight="1" x14ac:dyDescent="0.5">
      <c r="A333" s="2">
        <f t="shared" si="329"/>
        <v>285</v>
      </c>
      <c r="B333" s="59" t="s">
        <v>918</v>
      </c>
      <c r="C333" s="51" t="s">
        <v>919</v>
      </c>
      <c r="D333" s="3">
        <v>2019</v>
      </c>
      <c r="E333" s="3">
        <v>2022</v>
      </c>
      <c r="F333" s="55">
        <v>18670.66</v>
      </c>
      <c r="G333" s="4">
        <f t="shared" si="330"/>
        <v>5.85</v>
      </c>
      <c r="H333" s="4">
        <f t="shared" si="331"/>
        <v>0</v>
      </c>
      <c r="I333" s="4">
        <f t="shared" si="332"/>
        <v>17673.66</v>
      </c>
      <c r="J333" s="4">
        <f t="shared" si="333"/>
        <v>17673.66</v>
      </c>
      <c r="K333" s="4">
        <f t="shared" si="334"/>
        <v>0</v>
      </c>
      <c r="L333" s="4">
        <f t="shared" si="335"/>
        <v>0</v>
      </c>
      <c r="M333" s="4">
        <f t="shared" si="336"/>
        <v>0</v>
      </c>
      <c r="N333" s="4">
        <v>0</v>
      </c>
      <c r="O333" s="4">
        <v>0</v>
      </c>
      <c r="P333" s="4">
        <f t="shared" si="337"/>
        <v>3298.3700000000003</v>
      </c>
      <c r="Q333" s="4">
        <v>3298.3700000000003</v>
      </c>
      <c r="R333" s="4"/>
      <c r="S333" s="4"/>
      <c r="T333" s="4"/>
      <c r="U333" s="4">
        <v>5.85</v>
      </c>
      <c r="V333" s="4">
        <v>0</v>
      </c>
      <c r="W333" s="4">
        <f t="shared" si="324"/>
        <v>14375.29</v>
      </c>
      <c r="X333" s="4">
        <v>14375.29</v>
      </c>
      <c r="Y333" s="4"/>
      <c r="Z333" s="4"/>
      <c r="AA333" s="4"/>
      <c r="AB333" s="4">
        <v>0</v>
      </c>
      <c r="AC333" s="4">
        <v>0</v>
      </c>
      <c r="AD333" s="4">
        <f t="shared" si="325"/>
        <v>0</v>
      </c>
      <c r="AE333" s="4">
        <v>0</v>
      </c>
      <c r="AF333" s="4"/>
      <c r="AG333" s="4"/>
      <c r="AH333" s="4"/>
      <c r="AI333" s="4">
        <v>0</v>
      </c>
      <c r="AJ333" s="4">
        <v>0</v>
      </c>
      <c r="AK333" s="4">
        <f t="shared" si="326"/>
        <v>0</v>
      </c>
      <c r="AL333" s="4">
        <f>VLOOKUP(C333,'[1]ИП-2020-2025 рабоч '!$I$15:$BG$1560,51,0)</f>
        <v>0</v>
      </c>
      <c r="AM333" s="4"/>
      <c r="AN333" s="4"/>
      <c r="AO333" s="4"/>
      <c r="AP333" s="4">
        <v>0</v>
      </c>
      <c r="AQ333" s="4">
        <v>0</v>
      </c>
      <c r="AR333" s="4">
        <f t="shared" si="327"/>
        <v>0</v>
      </c>
      <c r="AS333" s="4">
        <f>VLOOKUP(C333,'[1]ИП-2020-2025 рабоч '!$I$15:$BO$1404,59,0)</f>
        <v>0</v>
      </c>
      <c r="AT333" s="4"/>
      <c r="AU333" s="54"/>
      <c r="AV333" s="54"/>
      <c r="AW333" s="38"/>
      <c r="AX333" s="38"/>
      <c r="AY333" s="38"/>
      <c r="AZ333" s="38"/>
      <c r="BA333" s="38"/>
      <c r="BB333" s="38"/>
      <c r="BC333" s="38"/>
      <c r="BD333" s="38"/>
    </row>
    <row r="334" spans="1:56" s="39" customFormat="1" ht="66.75" x14ac:dyDescent="0.5">
      <c r="A334" s="2">
        <f t="shared" si="329"/>
        <v>286</v>
      </c>
      <c r="B334" s="59" t="s">
        <v>927</v>
      </c>
      <c r="C334" s="51" t="s">
        <v>928</v>
      </c>
      <c r="D334" s="3">
        <v>2018</v>
      </c>
      <c r="E334" s="3">
        <v>2023</v>
      </c>
      <c r="F334" s="55">
        <v>10330.549999999999</v>
      </c>
      <c r="G334" s="4">
        <f t="shared" si="330"/>
        <v>3.2</v>
      </c>
      <c r="H334" s="4">
        <f t="shared" si="331"/>
        <v>0</v>
      </c>
      <c r="I334" s="4">
        <f t="shared" si="332"/>
        <v>10330.549999999999</v>
      </c>
      <c r="J334" s="4">
        <f t="shared" si="333"/>
        <v>10330.549999999999</v>
      </c>
      <c r="K334" s="4">
        <f t="shared" si="334"/>
        <v>0</v>
      </c>
      <c r="L334" s="4">
        <f t="shared" si="335"/>
        <v>0</v>
      </c>
      <c r="M334" s="4">
        <f t="shared" si="336"/>
        <v>0</v>
      </c>
      <c r="N334" s="4">
        <v>0</v>
      </c>
      <c r="O334" s="4">
        <v>0</v>
      </c>
      <c r="P334" s="4">
        <f t="shared" si="337"/>
        <v>0</v>
      </c>
      <c r="Q334" s="4">
        <v>0</v>
      </c>
      <c r="R334" s="4"/>
      <c r="S334" s="4"/>
      <c r="T334" s="4"/>
      <c r="U334" s="4">
        <v>0</v>
      </c>
      <c r="V334" s="4">
        <v>0</v>
      </c>
      <c r="W334" s="4">
        <f t="shared" si="324"/>
        <v>0</v>
      </c>
      <c r="X334" s="4">
        <v>0</v>
      </c>
      <c r="Y334" s="4"/>
      <c r="Z334" s="4"/>
      <c r="AA334" s="4"/>
      <c r="AB334" s="4">
        <v>3.2</v>
      </c>
      <c r="AC334" s="4">
        <v>0</v>
      </c>
      <c r="AD334" s="4">
        <f t="shared" si="325"/>
        <v>330.55</v>
      </c>
      <c r="AE334" s="4">
        <v>330.55</v>
      </c>
      <c r="AF334" s="4"/>
      <c r="AG334" s="4"/>
      <c r="AH334" s="4"/>
      <c r="AI334" s="4">
        <v>0</v>
      </c>
      <c r="AJ334" s="4">
        <v>0</v>
      </c>
      <c r="AK334" s="4">
        <f t="shared" si="326"/>
        <v>10000</v>
      </c>
      <c r="AL334" s="4">
        <f>VLOOKUP(C334,'[1]ИП-2020-2025 рабоч '!$I$15:$BG$1560,51,0)</f>
        <v>10000</v>
      </c>
      <c r="AM334" s="4"/>
      <c r="AN334" s="4"/>
      <c r="AO334" s="4"/>
      <c r="AP334" s="4">
        <v>0</v>
      </c>
      <c r="AQ334" s="4">
        <v>0</v>
      </c>
      <c r="AR334" s="4">
        <f t="shared" si="327"/>
        <v>0</v>
      </c>
      <c r="AS334" s="4">
        <f>VLOOKUP(C334,'[1]ИП-2020-2025 рабоч '!$I$15:$BO$1404,59,0)</f>
        <v>0</v>
      </c>
      <c r="AT334" s="4"/>
      <c r="AU334" s="54"/>
      <c r="AV334" s="54"/>
      <c r="AW334" s="38"/>
      <c r="AX334" s="38"/>
      <c r="AY334" s="38"/>
      <c r="AZ334" s="38"/>
      <c r="BA334" s="38"/>
      <c r="BB334" s="38"/>
      <c r="BC334" s="38"/>
      <c r="BD334" s="38"/>
    </row>
    <row r="335" spans="1:56" s="39" customFormat="1" ht="99.75" x14ac:dyDescent="0.5">
      <c r="A335" s="2">
        <f t="shared" si="329"/>
        <v>287</v>
      </c>
      <c r="B335" s="59" t="s">
        <v>2940</v>
      </c>
      <c r="C335" s="51" t="s">
        <v>929</v>
      </c>
      <c r="D335" s="3">
        <v>2018</v>
      </c>
      <c r="E335" s="3">
        <v>2024</v>
      </c>
      <c r="F335" s="55">
        <v>4344.87</v>
      </c>
      <c r="G335" s="4">
        <f t="shared" si="330"/>
        <v>1.3</v>
      </c>
      <c r="H335" s="4">
        <f t="shared" si="331"/>
        <v>0</v>
      </c>
      <c r="I335" s="4">
        <f t="shared" si="332"/>
        <v>4344.87</v>
      </c>
      <c r="J335" s="4">
        <f t="shared" si="333"/>
        <v>4344.87</v>
      </c>
      <c r="K335" s="4">
        <f t="shared" si="334"/>
        <v>0</v>
      </c>
      <c r="L335" s="4">
        <f t="shared" si="335"/>
        <v>0</v>
      </c>
      <c r="M335" s="4">
        <f t="shared" si="336"/>
        <v>0</v>
      </c>
      <c r="N335" s="4">
        <v>0</v>
      </c>
      <c r="O335" s="4">
        <v>0</v>
      </c>
      <c r="P335" s="4">
        <f t="shared" si="337"/>
        <v>0</v>
      </c>
      <c r="Q335" s="4">
        <v>0</v>
      </c>
      <c r="R335" s="4"/>
      <c r="S335" s="4"/>
      <c r="T335" s="4"/>
      <c r="U335" s="4">
        <v>0</v>
      </c>
      <c r="V335" s="4">
        <v>0</v>
      </c>
      <c r="W335" s="4">
        <f t="shared" si="324"/>
        <v>0</v>
      </c>
      <c r="X335" s="4">
        <v>0</v>
      </c>
      <c r="Y335" s="4"/>
      <c r="Z335" s="4"/>
      <c r="AA335" s="4"/>
      <c r="AB335" s="4">
        <v>0</v>
      </c>
      <c r="AC335" s="4">
        <v>0</v>
      </c>
      <c r="AD335" s="4">
        <f t="shared" si="325"/>
        <v>294.87</v>
      </c>
      <c r="AE335" s="4">
        <v>294.87</v>
      </c>
      <c r="AF335" s="4"/>
      <c r="AG335" s="4"/>
      <c r="AH335" s="4"/>
      <c r="AI335" s="4">
        <v>1.3</v>
      </c>
      <c r="AJ335" s="4">
        <v>0</v>
      </c>
      <c r="AK335" s="4">
        <f t="shared" si="326"/>
        <v>4050</v>
      </c>
      <c r="AL335" s="4">
        <f>VLOOKUP(C335,'[1]ИП-2020-2025 рабоч '!$I$15:$BG$1560,51,0)</f>
        <v>4050</v>
      </c>
      <c r="AM335" s="4"/>
      <c r="AN335" s="4"/>
      <c r="AO335" s="4"/>
      <c r="AP335" s="4">
        <v>0</v>
      </c>
      <c r="AQ335" s="4">
        <v>0</v>
      </c>
      <c r="AR335" s="4">
        <f t="shared" si="327"/>
        <v>0</v>
      </c>
      <c r="AS335" s="4">
        <f>VLOOKUP(C335,'[1]ИП-2020-2025 рабоч '!$I$15:$BO$1404,59,0)</f>
        <v>0</v>
      </c>
      <c r="AT335" s="4"/>
      <c r="AU335" s="54"/>
      <c r="AV335" s="54"/>
      <c r="AW335" s="38"/>
      <c r="AX335" s="38"/>
      <c r="AY335" s="38"/>
      <c r="AZ335" s="38"/>
      <c r="BA335" s="38"/>
      <c r="BB335" s="38"/>
      <c r="BC335" s="38"/>
      <c r="BD335" s="38"/>
    </row>
    <row r="336" spans="1:56" s="39" customFormat="1" ht="132.75" x14ac:dyDescent="0.5">
      <c r="A336" s="2">
        <f t="shared" si="329"/>
        <v>288</v>
      </c>
      <c r="B336" s="59" t="s">
        <v>2941</v>
      </c>
      <c r="C336" s="51" t="s">
        <v>930</v>
      </c>
      <c r="D336" s="3">
        <v>2018</v>
      </c>
      <c r="E336" s="3">
        <v>2023</v>
      </c>
      <c r="F336" s="55">
        <v>17033.810000000001</v>
      </c>
      <c r="G336" s="4">
        <f t="shared" si="330"/>
        <v>3</v>
      </c>
      <c r="H336" s="4">
        <f t="shared" si="331"/>
        <v>0</v>
      </c>
      <c r="I336" s="4">
        <f t="shared" si="332"/>
        <v>17033.810000000001</v>
      </c>
      <c r="J336" s="4">
        <f t="shared" si="333"/>
        <v>17033.810000000001</v>
      </c>
      <c r="K336" s="4">
        <f t="shared" si="334"/>
        <v>0</v>
      </c>
      <c r="L336" s="4">
        <f t="shared" si="335"/>
        <v>0</v>
      </c>
      <c r="M336" s="4">
        <f t="shared" si="336"/>
        <v>0</v>
      </c>
      <c r="N336" s="4">
        <v>0</v>
      </c>
      <c r="O336" s="4">
        <v>0</v>
      </c>
      <c r="P336" s="4">
        <f t="shared" si="337"/>
        <v>0</v>
      </c>
      <c r="Q336" s="4">
        <v>0</v>
      </c>
      <c r="R336" s="4"/>
      <c r="S336" s="4"/>
      <c r="T336" s="4"/>
      <c r="U336" s="4">
        <v>0</v>
      </c>
      <c r="V336" s="4">
        <v>0</v>
      </c>
      <c r="W336" s="4">
        <f t="shared" si="324"/>
        <v>0</v>
      </c>
      <c r="X336" s="4">
        <v>0</v>
      </c>
      <c r="Y336" s="4"/>
      <c r="Z336" s="4"/>
      <c r="AA336" s="4"/>
      <c r="AB336" s="4">
        <v>3</v>
      </c>
      <c r="AC336" s="4">
        <v>0</v>
      </c>
      <c r="AD336" s="4">
        <f t="shared" si="325"/>
        <v>2033.81</v>
      </c>
      <c r="AE336" s="4">
        <v>2033.81</v>
      </c>
      <c r="AF336" s="4"/>
      <c r="AG336" s="4"/>
      <c r="AH336" s="4"/>
      <c r="AI336" s="4">
        <v>0</v>
      </c>
      <c r="AJ336" s="4">
        <v>0</v>
      </c>
      <c r="AK336" s="4">
        <f t="shared" si="326"/>
        <v>15000</v>
      </c>
      <c r="AL336" s="4">
        <f>VLOOKUP(C336,'[1]ИП-2020-2025 рабоч '!$I$15:$BG$1560,51,0)</f>
        <v>15000</v>
      </c>
      <c r="AM336" s="4"/>
      <c r="AN336" s="4"/>
      <c r="AO336" s="4"/>
      <c r="AP336" s="4">
        <v>0</v>
      </c>
      <c r="AQ336" s="4">
        <v>0</v>
      </c>
      <c r="AR336" s="4">
        <f t="shared" si="327"/>
        <v>0</v>
      </c>
      <c r="AS336" s="4">
        <f>VLOOKUP(C336,'[1]ИП-2020-2025 рабоч '!$I$15:$BO$1404,59,0)</f>
        <v>0</v>
      </c>
      <c r="AT336" s="4"/>
      <c r="AU336" s="54"/>
      <c r="AV336" s="54"/>
      <c r="AW336" s="38"/>
      <c r="AX336" s="38"/>
      <c r="AY336" s="38"/>
      <c r="AZ336" s="38"/>
      <c r="BA336" s="38"/>
      <c r="BB336" s="38"/>
      <c r="BC336" s="38"/>
      <c r="BD336" s="38"/>
    </row>
    <row r="337" spans="1:56" s="39" customFormat="1" ht="99.75" x14ac:dyDescent="0.5">
      <c r="A337" s="2">
        <f t="shared" si="329"/>
        <v>289</v>
      </c>
      <c r="B337" s="59" t="s">
        <v>2942</v>
      </c>
      <c r="C337" s="51" t="s">
        <v>931</v>
      </c>
      <c r="D337" s="3">
        <v>2018</v>
      </c>
      <c r="E337" s="3">
        <v>2023</v>
      </c>
      <c r="F337" s="55">
        <v>2197.9499999999998</v>
      </c>
      <c r="G337" s="4">
        <f t="shared" si="330"/>
        <v>0.3</v>
      </c>
      <c r="H337" s="4">
        <f t="shared" si="331"/>
        <v>0</v>
      </c>
      <c r="I337" s="4">
        <f t="shared" si="332"/>
        <v>2157.9499999999998</v>
      </c>
      <c r="J337" s="4">
        <f t="shared" si="333"/>
        <v>2157.9499999999998</v>
      </c>
      <c r="K337" s="4">
        <f t="shared" si="334"/>
        <v>0</v>
      </c>
      <c r="L337" s="4">
        <f t="shared" si="335"/>
        <v>0</v>
      </c>
      <c r="M337" s="4">
        <f t="shared" si="336"/>
        <v>0</v>
      </c>
      <c r="N337" s="4">
        <v>0</v>
      </c>
      <c r="O337" s="4">
        <v>0</v>
      </c>
      <c r="P337" s="4">
        <f t="shared" si="337"/>
        <v>0</v>
      </c>
      <c r="Q337" s="4">
        <v>0</v>
      </c>
      <c r="R337" s="4"/>
      <c r="S337" s="4"/>
      <c r="T337" s="4"/>
      <c r="U337" s="4">
        <v>0</v>
      </c>
      <c r="V337" s="4">
        <v>0</v>
      </c>
      <c r="W337" s="4">
        <f t="shared" si="324"/>
        <v>0</v>
      </c>
      <c r="X337" s="4">
        <v>0</v>
      </c>
      <c r="Y337" s="4"/>
      <c r="Z337" s="4"/>
      <c r="AA337" s="4"/>
      <c r="AB337" s="4">
        <v>0.3</v>
      </c>
      <c r="AC337" s="4">
        <v>0</v>
      </c>
      <c r="AD337" s="4">
        <f t="shared" si="325"/>
        <v>2157.9499999999998</v>
      </c>
      <c r="AE337" s="4">
        <v>2157.9499999999998</v>
      </c>
      <c r="AF337" s="4"/>
      <c r="AG337" s="4"/>
      <c r="AH337" s="4"/>
      <c r="AI337" s="4">
        <v>0</v>
      </c>
      <c r="AJ337" s="4">
        <v>0</v>
      </c>
      <c r="AK337" s="4">
        <f t="shared" si="326"/>
        <v>0</v>
      </c>
      <c r="AL337" s="4">
        <f>VLOOKUP(C337,'[1]ИП-2020-2025 рабоч '!$I$15:$BG$1560,51,0)</f>
        <v>0</v>
      </c>
      <c r="AM337" s="4"/>
      <c r="AN337" s="4"/>
      <c r="AO337" s="4"/>
      <c r="AP337" s="4">
        <v>0</v>
      </c>
      <c r="AQ337" s="4">
        <v>0</v>
      </c>
      <c r="AR337" s="4">
        <f t="shared" si="327"/>
        <v>0</v>
      </c>
      <c r="AS337" s="4">
        <f>VLOOKUP(C337,'[1]ИП-2020-2025 рабоч '!$I$15:$BO$1404,59,0)</f>
        <v>0</v>
      </c>
      <c r="AT337" s="4"/>
      <c r="AU337" s="54"/>
      <c r="AV337" s="54"/>
      <c r="AW337" s="38"/>
      <c r="AX337" s="38"/>
      <c r="AY337" s="38"/>
      <c r="AZ337" s="38"/>
      <c r="BA337" s="38"/>
      <c r="BB337" s="38"/>
      <c r="BC337" s="38"/>
      <c r="BD337" s="38"/>
    </row>
    <row r="338" spans="1:56" s="39" customFormat="1" ht="41.25" customHeight="1" x14ac:dyDescent="0.5">
      <c r="A338" s="2"/>
      <c r="B338" s="20" t="s">
        <v>933</v>
      </c>
      <c r="C338" s="23"/>
      <c r="D338" s="3"/>
      <c r="E338" s="28"/>
      <c r="F338" s="26">
        <f t="shared" ref="F338:AV338" si="338">SUM(F339:F348)</f>
        <v>176894.59</v>
      </c>
      <c r="G338" s="26">
        <f t="shared" si="338"/>
        <v>5.25</v>
      </c>
      <c r="H338" s="26">
        <f t="shared" si="338"/>
        <v>0.75</v>
      </c>
      <c r="I338" s="26">
        <f t="shared" si="338"/>
        <v>118529.70999999999</v>
      </c>
      <c r="J338" s="26">
        <f t="shared" si="338"/>
        <v>118529.70999999999</v>
      </c>
      <c r="K338" s="26">
        <f t="shared" si="338"/>
        <v>0</v>
      </c>
      <c r="L338" s="26">
        <f t="shared" si="338"/>
        <v>0</v>
      </c>
      <c r="M338" s="26">
        <f t="shared" si="338"/>
        <v>0</v>
      </c>
      <c r="N338" s="26">
        <f t="shared" si="338"/>
        <v>0</v>
      </c>
      <c r="O338" s="26">
        <f t="shared" si="338"/>
        <v>0</v>
      </c>
      <c r="P338" s="26">
        <f t="shared" si="338"/>
        <v>33300.67</v>
      </c>
      <c r="Q338" s="26">
        <f t="shared" si="338"/>
        <v>33300.67</v>
      </c>
      <c r="R338" s="26">
        <f t="shared" si="338"/>
        <v>0</v>
      </c>
      <c r="S338" s="26">
        <f t="shared" si="338"/>
        <v>0</v>
      </c>
      <c r="T338" s="26">
        <f t="shared" si="338"/>
        <v>0</v>
      </c>
      <c r="U338" s="26">
        <f t="shared" si="338"/>
        <v>1.75</v>
      </c>
      <c r="V338" s="26">
        <f t="shared" si="338"/>
        <v>0.75</v>
      </c>
      <c r="W338" s="26">
        <f t="shared" si="338"/>
        <v>45141.36</v>
      </c>
      <c r="X338" s="26">
        <f t="shared" si="338"/>
        <v>45141.36</v>
      </c>
      <c r="Y338" s="26">
        <f t="shared" si="338"/>
        <v>0</v>
      </c>
      <c r="Z338" s="26">
        <f t="shared" si="338"/>
        <v>0</v>
      </c>
      <c r="AA338" s="26">
        <f t="shared" si="338"/>
        <v>0</v>
      </c>
      <c r="AB338" s="26">
        <f t="shared" si="338"/>
        <v>2</v>
      </c>
      <c r="AC338" s="26">
        <f t="shared" si="338"/>
        <v>0</v>
      </c>
      <c r="AD338" s="26">
        <f t="shared" si="338"/>
        <v>9623.26</v>
      </c>
      <c r="AE338" s="26">
        <f t="shared" si="338"/>
        <v>9623.26</v>
      </c>
      <c r="AF338" s="26">
        <f t="shared" si="338"/>
        <v>0</v>
      </c>
      <c r="AG338" s="26">
        <f t="shared" si="338"/>
        <v>0</v>
      </c>
      <c r="AH338" s="26">
        <f t="shared" si="338"/>
        <v>0</v>
      </c>
      <c r="AI338" s="26">
        <f t="shared" si="338"/>
        <v>1.5</v>
      </c>
      <c r="AJ338" s="26">
        <f t="shared" si="338"/>
        <v>0</v>
      </c>
      <c r="AK338" s="26">
        <f t="shared" si="338"/>
        <v>17175.45</v>
      </c>
      <c r="AL338" s="26">
        <f t="shared" si="338"/>
        <v>17175.45</v>
      </c>
      <c r="AM338" s="26">
        <f t="shared" si="338"/>
        <v>0</v>
      </c>
      <c r="AN338" s="26">
        <f t="shared" si="338"/>
        <v>0</v>
      </c>
      <c r="AO338" s="26">
        <f t="shared" si="338"/>
        <v>0</v>
      </c>
      <c r="AP338" s="26">
        <f t="shared" si="338"/>
        <v>0</v>
      </c>
      <c r="AQ338" s="26">
        <f t="shared" si="338"/>
        <v>0</v>
      </c>
      <c r="AR338" s="26">
        <f t="shared" si="338"/>
        <v>13288.97</v>
      </c>
      <c r="AS338" s="26">
        <f t="shared" si="338"/>
        <v>13288.97</v>
      </c>
      <c r="AT338" s="26">
        <f t="shared" si="338"/>
        <v>0</v>
      </c>
      <c r="AU338" s="26">
        <f t="shared" si="338"/>
        <v>0</v>
      </c>
      <c r="AV338" s="26">
        <f t="shared" si="338"/>
        <v>0</v>
      </c>
    </row>
    <row r="339" spans="1:56" s="39" customFormat="1" ht="99.75" x14ac:dyDescent="0.5">
      <c r="A339" s="2">
        <f t="shared" ref="A339:A348" si="339">IF(A338&gt;0,A338+1,A337+1)</f>
        <v>290</v>
      </c>
      <c r="B339" s="59" t="s">
        <v>934</v>
      </c>
      <c r="C339" s="51" t="s">
        <v>935</v>
      </c>
      <c r="D339" s="3">
        <v>2017</v>
      </c>
      <c r="E339" s="3">
        <v>2026</v>
      </c>
      <c r="F339" s="55">
        <v>10122.91</v>
      </c>
      <c r="G339" s="4">
        <f t="shared" ref="G339:G348" si="340">N339+U339+AB339+AI339+AP339</f>
        <v>0</v>
      </c>
      <c r="H339" s="4">
        <f t="shared" ref="H339:H348" si="341">O339+V339+AC339+AJ339+AQ339</f>
        <v>0</v>
      </c>
      <c r="I339" s="4">
        <f t="shared" ref="I339:I348" si="342">P339+W339+AD339+AK339+AR339</f>
        <v>5066.4549999999999</v>
      </c>
      <c r="J339" s="4">
        <f t="shared" ref="J339:J348" si="343">Q339+X339+AE339+AL339+AS339</f>
        <v>5066.4549999999999</v>
      </c>
      <c r="K339" s="4">
        <f t="shared" ref="K339:K348" si="344">R339+Y339+AF339+AM339+AT339</f>
        <v>0</v>
      </c>
      <c r="L339" s="4">
        <f t="shared" ref="L339:L348" si="345">S339+Z339+AG339+AN339+AU339</f>
        <v>0</v>
      </c>
      <c r="M339" s="4">
        <f t="shared" ref="M339:M348" si="346">T339+AA339+AH339+AO339+AV339</f>
        <v>0</v>
      </c>
      <c r="N339" s="4">
        <v>0</v>
      </c>
      <c r="O339" s="4">
        <v>0</v>
      </c>
      <c r="P339" s="4">
        <f t="shared" ref="P339:P348" si="347">Q339+R339+S339</f>
        <v>0</v>
      </c>
      <c r="Q339" s="4">
        <v>0</v>
      </c>
      <c r="R339" s="4"/>
      <c r="S339" s="4"/>
      <c r="T339" s="4"/>
      <c r="U339" s="4">
        <v>0</v>
      </c>
      <c r="V339" s="4">
        <v>0</v>
      </c>
      <c r="W339" s="4">
        <f t="shared" si="324"/>
        <v>0</v>
      </c>
      <c r="X339" s="4">
        <v>0</v>
      </c>
      <c r="Y339" s="4"/>
      <c r="Z339" s="4"/>
      <c r="AA339" s="4"/>
      <c r="AB339" s="4">
        <v>0</v>
      </c>
      <c r="AC339" s="4">
        <v>0</v>
      </c>
      <c r="AD339" s="4">
        <f t="shared" si="325"/>
        <v>0</v>
      </c>
      <c r="AE339" s="4">
        <v>0</v>
      </c>
      <c r="AF339" s="4"/>
      <c r="AG339" s="4"/>
      <c r="AH339" s="4"/>
      <c r="AI339" s="4">
        <v>0</v>
      </c>
      <c r="AJ339" s="4">
        <v>0</v>
      </c>
      <c r="AK339" s="4">
        <f t="shared" si="326"/>
        <v>10</v>
      </c>
      <c r="AL339" s="4">
        <f>VLOOKUP(C339,'[1]ИП-2020-2025 рабоч '!$I$15:$BG$1560,51,0)</f>
        <v>10</v>
      </c>
      <c r="AM339" s="4"/>
      <c r="AN339" s="4"/>
      <c r="AO339" s="4"/>
      <c r="AP339" s="4">
        <v>0</v>
      </c>
      <c r="AQ339" s="4">
        <v>0</v>
      </c>
      <c r="AR339" s="4">
        <f t="shared" si="327"/>
        <v>5056.4549999999999</v>
      </c>
      <c r="AS339" s="4">
        <f>VLOOKUP(C339,'[1]ИП-2020-2025 рабоч '!$I$15:$BO$1404,59,0)</f>
        <v>5056.4549999999999</v>
      </c>
      <c r="AT339" s="4"/>
      <c r="AU339" s="54"/>
      <c r="AV339" s="54"/>
      <c r="AW339" s="38"/>
      <c r="AX339" s="38"/>
      <c r="AY339" s="38"/>
      <c r="AZ339" s="38"/>
      <c r="BA339" s="38"/>
      <c r="BB339" s="38"/>
      <c r="BC339" s="38"/>
      <c r="BD339" s="38"/>
    </row>
    <row r="340" spans="1:56" s="39" customFormat="1" ht="66.75" x14ac:dyDescent="0.5">
      <c r="A340" s="2">
        <f t="shared" si="339"/>
        <v>291</v>
      </c>
      <c r="B340" s="59" t="s">
        <v>936</v>
      </c>
      <c r="C340" s="51" t="s">
        <v>937</v>
      </c>
      <c r="D340" s="3">
        <v>2022</v>
      </c>
      <c r="E340" s="3">
        <v>2024</v>
      </c>
      <c r="F340" s="55">
        <v>3872.54</v>
      </c>
      <c r="G340" s="4">
        <f t="shared" si="340"/>
        <v>1.4</v>
      </c>
      <c r="H340" s="4">
        <f t="shared" si="341"/>
        <v>0</v>
      </c>
      <c r="I340" s="4">
        <f t="shared" si="342"/>
        <v>3872.54</v>
      </c>
      <c r="J340" s="4">
        <f t="shared" si="343"/>
        <v>3872.54</v>
      </c>
      <c r="K340" s="4">
        <f t="shared" si="344"/>
        <v>0</v>
      </c>
      <c r="L340" s="4">
        <f t="shared" si="345"/>
        <v>0</v>
      </c>
      <c r="M340" s="4">
        <f t="shared" si="346"/>
        <v>0</v>
      </c>
      <c r="N340" s="4">
        <v>0</v>
      </c>
      <c r="O340" s="4">
        <v>0</v>
      </c>
      <c r="P340" s="4">
        <f t="shared" si="347"/>
        <v>0</v>
      </c>
      <c r="Q340" s="4">
        <v>0</v>
      </c>
      <c r="R340" s="4"/>
      <c r="S340" s="4"/>
      <c r="T340" s="4"/>
      <c r="U340" s="4">
        <v>0</v>
      </c>
      <c r="V340" s="4">
        <v>0</v>
      </c>
      <c r="W340" s="4">
        <f t="shared" si="324"/>
        <v>0</v>
      </c>
      <c r="X340" s="4">
        <v>0</v>
      </c>
      <c r="Y340" s="4"/>
      <c r="Z340" s="4"/>
      <c r="AA340" s="4"/>
      <c r="AB340" s="4">
        <v>0</v>
      </c>
      <c r="AC340" s="4">
        <v>0</v>
      </c>
      <c r="AD340" s="4">
        <f t="shared" si="325"/>
        <v>711.87</v>
      </c>
      <c r="AE340" s="4">
        <v>711.87</v>
      </c>
      <c r="AF340" s="4"/>
      <c r="AG340" s="4"/>
      <c r="AH340" s="4"/>
      <c r="AI340" s="4">
        <v>1.4</v>
      </c>
      <c r="AJ340" s="4">
        <v>0</v>
      </c>
      <c r="AK340" s="4">
        <f t="shared" si="326"/>
        <v>3160.67</v>
      </c>
      <c r="AL340" s="4">
        <f>VLOOKUP(C340,'[1]ИП-2020-2025 рабоч '!$I$15:$BG$1560,51,0)</f>
        <v>3160.67</v>
      </c>
      <c r="AM340" s="4"/>
      <c r="AN340" s="4"/>
      <c r="AO340" s="4"/>
      <c r="AP340" s="4">
        <v>0</v>
      </c>
      <c r="AQ340" s="4">
        <v>0</v>
      </c>
      <c r="AR340" s="4">
        <f t="shared" si="327"/>
        <v>0</v>
      </c>
      <c r="AS340" s="4">
        <f>VLOOKUP(C340,'[1]ИП-2020-2025 рабоч '!$I$15:$BO$1404,59,0)</f>
        <v>0</v>
      </c>
      <c r="AT340" s="4"/>
      <c r="AU340" s="54"/>
      <c r="AV340" s="54"/>
      <c r="AW340" s="38"/>
      <c r="AX340" s="38"/>
      <c r="AY340" s="38"/>
      <c r="AZ340" s="38"/>
      <c r="BA340" s="38"/>
      <c r="BB340" s="38"/>
      <c r="BC340" s="38"/>
      <c r="BD340" s="38"/>
    </row>
    <row r="341" spans="1:56" s="39" customFormat="1" ht="66.75" x14ac:dyDescent="0.5">
      <c r="A341" s="2">
        <f t="shared" si="339"/>
        <v>292</v>
      </c>
      <c r="B341" s="59" t="s">
        <v>938</v>
      </c>
      <c r="C341" s="51" t="s">
        <v>939</v>
      </c>
      <c r="D341" s="3">
        <v>2018</v>
      </c>
      <c r="E341" s="3">
        <v>2024</v>
      </c>
      <c r="F341" s="55">
        <v>36017.839999999997</v>
      </c>
      <c r="G341" s="4">
        <f t="shared" si="340"/>
        <v>0.1</v>
      </c>
      <c r="H341" s="4">
        <f t="shared" si="341"/>
        <v>0</v>
      </c>
      <c r="I341" s="4">
        <f t="shared" si="342"/>
        <v>5017.84</v>
      </c>
      <c r="J341" s="4">
        <f t="shared" si="343"/>
        <v>5017.84</v>
      </c>
      <c r="K341" s="4">
        <f t="shared" si="344"/>
        <v>0</v>
      </c>
      <c r="L341" s="4">
        <f t="shared" si="345"/>
        <v>0</v>
      </c>
      <c r="M341" s="4">
        <f t="shared" si="346"/>
        <v>0</v>
      </c>
      <c r="N341" s="4">
        <v>0</v>
      </c>
      <c r="O341" s="4">
        <v>0</v>
      </c>
      <c r="P341" s="4">
        <f t="shared" si="347"/>
        <v>0</v>
      </c>
      <c r="Q341" s="4">
        <v>0</v>
      </c>
      <c r="R341" s="4"/>
      <c r="S341" s="4"/>
      <c r="T341" s="4"/>
      <c r="U341" s="4">
        <v>0</v>
      </c>
      <c r="V341" s="4">
        <v>0</v>
      </c>
      <c r="W341" s="4">
        <f t="shared" si="324"/>
        <v>0</v>
      </c>
      <c r="X341" s="4">
        <v>0</v>
      </c>
      <c r="Y341" s="4"/>
      <c r="Z341" s="4"/>
      <c r="AA341" s="4"/>
      <c r="AB341" s="4">
        <v>0</v>
      </c>
      <c r="AC341" s="4">
        <v>0</v>
      </c>
      <c r="AD341" s="4">
        <f t="shared" si="325"/>
        <v>23.06</v>
      </c>
      <c r="AE341" s="4">
        <v>23.06</v>
      </c>
      <c r="AF341" s="4"/>
      <c r="AG341" s="4"/>
      <c r="AH341" s="4"/>
      <c r="AI341" s="4">
        <v>0.1</v>
      </c>
      <c r="AJ341" s="4">
        <v>0</v>
      </c>
      <c r="AK341" s="4">
        <f t="shared" si="326"/>
        <v>4994.78</v>
      </c>
      <c r="AL341" s="4">
        <f>VLOOKUP(C341,'[1]ИП-2020-2025 рабоч '!$I$15:$BG$1560,51,0)</f>
        <v>4994.78</v>
      </c>
      <c r="AM341" s="4"/>
      <c r="AN341" s="4"/>
      <c r="AO341" s="4"/>
      <c r="AP341" s="4">
        <v>0</v>
      </c>
      <c r="AQ341" s="4">
        <v>0</v>
      </c>
      <c r="AR341" s="4">
        <f t="shared" si="327"/>
        <v>0</v>
      </c>
      <c r="AS341" s="4">
        <f>VLOOKUP(C341,'[1]ИП-2020-2025 рабоч '!$I$15:$BO$1404,59,0)</f>
        <v>0</v>
      </c>
      <c r="AT341" s="4"/>
      <c r="AU341" s="54"/>
      <c r="AV341" s="54"/>
      <c r="AW341" s="38"/>
      <c r="AX341" s="38"/>
      <c r="AY341" s="38"/>
      <c r="AZ341" s="38"/>
      <c r="BA341" s="38"/>
      <c r="BB341" s="38"/>
      <c r="BC341" s="38"/>
      <c r="BD341" s="38"/>
    </row>
    <row r="342" spans="1:56" s="39" customFormat="1" ht="66.75" x14ac:dyDescent="0.5">
      <c r="A342" s="2">
        <f t="shared" si="339"/>
        <v>293</v>
      </c>
      <c r="B342" s="59" t="s">
        <v>940</v>
      </c>
      <c r="C342" s="51" t="s">
        <v>941</v>
      </c>
      <c r="D342" s="3">
        <v>2018</v>
      </c>
      <c r="E342" s="3">
        <v>2022</v>
      </c>
      <c r="F342" s="55">
        <v>3111.11</v>
      </c>
      <c r="G342" s="4">
        <f t="shared" si="340"/>
        <v>0.15</v>
      </c>
      <c r="H342" s="4">
        <f t="shared" si="341"/>
        <v>0.5</v>
      </c>
      <c r="I342" s="4">
        <f t="shared" si="342"/>
        <v>2611.11</v>
      </c>
      <c r="J342" s="4">
        <f t="shared" si="343"/>
        <v>2611.11</v>
      </c>
      <c r="K342" s="4">
        <f t="shared" si="344"/>
        <v>0</v>
      </c>
      <c r="L342" s="4">
        <f t="shared" si="345"/>
        <v>0</v>
      </c>
      <c r="M342" s="4">
        <f t="shared" si="346"/>
        <v>0</v>
      </c>
      <c r="N342" s="4">
        <v>0</v>
      </c>
      <c r="O342" s="4">
        <v>0</v>
      </c>
      <c r="P342" s="4">
        <f t="shared" si="347"/>
        <v>0</v>
      </c>
      <c r="Q342" s="4">
        <v>0</v>
      </c>
      <c r="R342" s="4"/>
      <c r="S342" s="4"/>
      <c r="T342" s="4"/>
      <c r="U342" s="4">
        <v>0.15</v>
      </c>
      <c r="V342" s="4">
        <v>0.5</v>
      </c>
      <c r="W342" s="4">
        <f t="shared" si="324"/>
        <v>111.11</v>
      </c>
      <c r="X342" s="4">
        <v>111.11</v>
      </c>
      <c r="Y342" s="4"/>
      <c r="Z342" s="4"/>
      <c r="AA342" s="4"/>
      <c r="AB342" s="4">
        <v>0</v>
      </c>
      <c r="AC342" s="4">
        <v>0</v>
      </c>
      <c r="AD342" s="4">
        <f t="shared" si="325"/>
        <v>2500</v>
      </c>
      <c r="AE342" s="4">
        <v>2500</v>
      </c>
      <c r="AF342" s="4"/>
      <c r="AG342" s="4"/>
      <c r="AH342" s="4"/>
      <c r="AI342" s="4">
        <v>0</v>
      </c>
      <c r="AJ342" s="4">
        <v>0</v>
      </c>
      <c r="AK342" s="4">
        <f t="shared" si="326"/>
        <v>0</v>
      </c>
      <c r="AL342" s="4">
        <f>VLOOKUP(C342,'[1]ИП-2020-2025 рабоч '!$I$15:$BG$1560,51,0)</f>
        <v>0</v>
      </c>
      <c r="AM342" s="4"/>
      <c r="AN342" s="4"/>
      <c r="AO342" s="4"/>
      <c r="AP342" s="4">
        <v>0</v>
      </c>
      <c r="AQ342" s="4">
        <v>0</v>
      </c>
      <c r="AR342" s="4">
        <f t="shared" si="327"/>
        <v>0</v>
      </c>
      <c r="AS342" s="4">
        <f>VLOOKUP(C342,'[1]ИП-2020-2025 рабоч '!$I$15:$BO$1404,59,0)</f>
        <v>0</v>
      </c>
      <c r="AT342" s="4"/>
      <c r="AU342" s="54"/>
      <c r="AV342" s="54"/>
      <c r="AW342" s="38"/>
      <c r="AX342" s="38"/>
      <c r="AY342" s="38"/>
      <c r="AZ342" s="38"/>
      <c r="BA342" s="38"/>
      <c r="BB342" s="38"/>
      <c r="BC342" s="38"/>
      <c r="BD342" s="38"/>
    </row>
    <row r="343" spans="1:56" s="39" customFormat="1" ht="66.75" x14ac:dyDescent="0.5">
      <c r="A343" s="2">
        <f t="shared" si="339"/>
        <v>294</v>
      </c>
      <c r="B343" s="59" t="s">
        <v>2688</v>
      </c>
      <c r="C343" s="51" t="s">
        <v>942</v>
      </c>
      <c r="D343" s="3">
        <v>2018</v>
      </c>
      <c r="E343" s="3">
        <v>2022</v>
      </c>
      <c r="F343" s="55">
        <v>2692.95</v>
      </c>
      <c r="G343" s="4">
        <f t="shared" si="340"/>
        <v>0.2</v>
      </c>
      <c r="H343" s="4">
        <f t="shared" si="341"/>
        <v>0.25</v>
      </c>
      <c r="I343" s="4">
        <f t="shared" si="342"/>
        <v>2192.9499999999998</v>
      </c>
      <c r="J343" s="4">
        <f t="shared" si="343"/>
        <v>2192.9499999999998</v>
      </c>
      <c r="K343" s="4">
        <f t="shared" si="344"/>
        <v>0</v>
      </c>
      <c r="L343" s="4">
        <f t="shared" si="345"/>
        <v>0</v>
      </c>
      <c r="M343" s="4">
        <f t="shared" si="346"/>
        <v>0</v>
      </c>
      <c r="N343" s="4">
        <v>0</v>
      </c>
      <c r="O343" s="4">
        <v>0</v>
      </c>
      <c r="P343" s="4">
        <f t="shared" si="347"/>
        <v>0</v>
      </c>
      <c r="Q343" s="4">
        <v>0</v>
      </c>
      <c r="R343" s="4"/>
      <c r="S343" s="4"/>
      <c r="T343" s="4"/>
      <c r="U343" s="4">
        <v>0.2</v>
      </c>
      <c r="V343" s="4">
        <v>0.25</v>
      </c>
      <c r="W343" s="4">
        <f t="shared" si="324"/>
        <v>192.95</v>
      </c>
      <c r="X343" s="4">
        <v>192.95</v>
      </c>
      <c r="Y343" s="4"/>
      <c r="Z343" s="4"/>
      <c r="AA343" s="4"/>
      <c r="AB343" s="4">
        <v>0</v>
      </c>
      <c r="AC343" s="4">
        <v>0</v>
      </c>
      <c r="AD343" s="4">
        <f t="shared" si="325"/>
        <v>2000</v>
      </c>
      <c r="AE343" s="4">
        <v>2000</v>
      </c>
      <c r="AF343" s="4"/>
      <c r="AG343" s="4"/>
      <c r="AH343" s="4"/>
      <c r="AI343" s="4">
        <v>0</v>
      </c>
      <c r="AJ343" s="4">
        <v>0</v>
      </c>
      <c r="AK343" s="4">
        <f t="shared" si="326"/>
        <v>0</v>
      </c>
      <c r="AL343" s="4">
        <f>VLOOKUP(C343,'[1]ИП-2020-2025 рабоч '!$I$15:$BG$1560,51,0)</f>
        <v>0</v>
      </c>
      <c r="AM343" s="4"/>
      <c r="AN343" s="4"/>
      <c r="AO343" s="4"/>
      <c r="AP343" s="4">
        <v>0</v>
      </c>
      <c r="AQ343" s="4">
        <v>0</v>
      </c>
      <c r="AR343" s="4">
        <f t="shared" si="327"/>
        <v>0</v>
      </c>
      <c r="AS343" s="4">
        <f>VLOOKUP(C343,'[1]ИП-2020-2025 рабоч '!$I$15:$BO$1404,59,0)</f>
        <v>0</v>
      </c>
      <c r="AT343" s="4"/>
      <c r="AU343" s="54"/>
      <c r="AV343" s="54"/>
      <c r="AW343" s="38"/>
      <c r="AX343" s="38"/>
      <c r="AY343" s="38"/>
      <c r="AZ343" s="38"/>
      <c r="BA343" s="38"/>
      <c r="BB343" s="38"/>
      <c r="BC343" s="38"/>
      <c r="BD343" s="38"/>
    </row>
    <row r="344" spans="1:56" s="39" customFormat="1" ht="99.75" x14ac:dyDescent="0.5">
      <c r="A344" s="2">
        <f t="shared" si="339"/>
        <v>295</v>
      </c>
      <c r="B344" s="59" t="s">
        <v>943</v>
      </c>
      <c r="C344" s="51" t="s">
        <v>944</v>
      </c>
      <c r="D344" s="3">
        <v>2017</v>
      </c>
      <c r="E344" s="3">
        <v>2026</v>
      </c>
      <c r="F344" s="55">
        <v>16475.03</v>
      </c>
      <c r="G344" s="4">
        <f t="shared" si="340"/>
        <v>0</v>
      </c>
      <c r="H344" s="4">
        <f t="shared" si="341"/>
        <v>0</v>
      </c>
      <c r="I344" s="4">
        <f t="shared" si="342"/>
        <v>8242.5149999999994</v>
      </c>
      <c r="J344" s="4">
        <f t="shared" si="343"/>
        <v>8242.5149999999994</v>
      </c>
      <c r="K344" s="4">
        <f t="shared" si="344"/>
        <v>0</v>
      </c>
      <c r="L344" s="4">
        <f t="shared" si="345"/>
        <v>0</v>
      </c>
      <c r="M344" s="4">
        <f t="shared" si="346"/>
        <v>0</v>
      </c>
      <c r="N344" s="4">
        <v>0</v>
      </c>
      <c r="O344" s="4">
        <v>0</v>
      </c>
      <c r="P344" s="4">
        <f t="shared" si="347"/>
        <v>0</v>
      </c>
      <c r="Q344" s="4">
        <v>0</v>
      </c>
      <c r="R344" s="4"/>
      <c r="S344" s="4"/>
      <c r="T344" s="4"/>
      <c r="U344" s="4">
        <v>0</v>
      </c>
      <c r="V344" s="4">
        <v>0</v>
      </c>
      <c r="W344" s="4">
        <f t="shared" si="324"/>
        <v>0</v>
      </c>
      <c r="X344" s="4">
        <v>0</v>
      </c>
      <c r="Y344" s="4"/>
      <c r="Z344" s="4"/>
      <c r="AA344" s="4"/>
      <c r="AB344" s="4">
        <v>0</v>
      </c>
      <c r="AC344" s="4">
        <v>0</v>
      </c>
      <c r="AD344" s="4">
        <f t="shared" si="325"/>
        <v>0</v>
      </c>
      <c r="AE344" s="4">
        <v>0</v>
      </c>
      <c r="AF344" s="4"/>
      <c r="AG344" s="4"/>
      <c r="AH344" s="4"/>
      <c r="AI344" s="4">
        <v>0</v>
      </c>
      <c r="AJ344" s="4">
        <v>0</v>
      </c>
      <c r="AK344" s="4">
        <f t="shared" si="326"/>
        <v>10</v>
      </c>
      <c r="AL344" s="4">
        <f>VLOOKUP(C344,'[1]ИП-2020-2025 рабоч '!$I$15:$BG$1560,51,0)</f>
        <v>10</v>
      </c>
      <c r="AM344" s="4"/>
      <c r="AN344" s="4"/>
      <c r="AO344" s="4"/>
      <c r="AP344" s="4">
        <v>0</v>
      </c>
      <c r="AQ344" s="4">
        <v>0</v>
      </c>
      <c r="AR344" s="4">
        <f t="shared" si="327"/>
        <v>8232.5149999999994</v>
      </c>
      <c r="AS344" s="4">
        <f>VLOOKUP(C344,'[1]ИП-2020-2025 рабоч '!$I$15:$BO$1404,59,0)</f>
        <v>8232.5149999999994</v>
      </c>
      <c r="AT344" s="4"/>
      <c r="AU344" s="54"/>
      <c r="AV344" s="54"/>
      <c r="AW344" s="38"/>
      <c r="AX344" s="38"/>
      <c r="AY344" s="38"/>
      <c r="AZ344" s="38"/>
      <c r="BA344" s="38"/>
      <c r="BB344" s="38"/>
      <c r="BC344" s="38"/>
      <c r="BD344" s="38"/>
    </row>
    <row r="345" spans="1:56" s="39" customFormat="1" ht="99.75" x14ac:dyDescent="0.5">
      <c r="A345" s="2">
        <f t="shared" si="339"/>
        <v>296</v>
      </c>
      <c r="B345" s="59" t="s">
        <v>945</v>
      </c>
      <c r="C345" s="51" t="s">
        <v>946</v>
      </c>
      <c r="D345" s="3">
        <v>2017</v>
      </c>
      <c r="E345" s="3">
        <v>2022</v>
      </c>
      <c r="F345" s="55">
        <v>4457.3</v>
      </c>
      <c r="G345" s="4">
        <f t="shared" si="340"/>
        <v>1.4</v>
      </c>
      <c r="H345" s="4">
        <f t="shared" si="341"/>
        <v>0</v>
      </c>
      <c r="I345" s="4">
        <f t="shared" si="342"/>
        <v>4447.3</v>
      </c>
      <c r="J345" s="4">
        <f t="shared" si="343"/>
        <v>4447.3</v>
      </c>
      <c r="K345" s="4">
        <f t="shared" si="344"/>
        <v>0</v>
      </c>
      <c r="L345" s="4">
        <f t="shared" si="345"/>
        <v>0</v>
      </c>
      <c r="M345" s="4">
        <f t="shared" si="346"/>
        <v>0</v>
      </c>
      <c r="N345" s="4">
        <v>0</v>
      </c>
      <c r="O345" s="4">
        <v>0</v>
      </c>
      <c r="P345" s="4">
        <f t="shared" si="347"/>
        <v>0</v>
      </c>
      <c r="Q345" s="4">
        <v>0</v>
      </c>
      <c r="R345" s="4"/>
      <c r="S345" s="4"/>
      <c r="T345" s="4"/>
      <c r="U345" s="4">
        <v>1.4</v>
      </c>
      <c r="V345" s="4">
        <v>0</v>
      </c>
      <c r="W345" s="4">
        <f t="shared" si="324"/>
        <v>447.3</v>
      </c>
      <c r="X345" s="4">
        <v>447.3</v>
      </c>
      <c r="Y345" s="4"/>
      <c r="Z345" s="4"/>
      <c r="AA345" s="4"/>
      <c r="AB345" s="4">
        <v>0</v>
      </c>
      <c r="AC345" s="4">
        <v>0</v>
      </c>
      <c r="AD345" s="4">
        <f t="shared" si="325"/>
        <v>4000</v>
      </c>
      <c r="AE345" s="4">
        <v>4000</v>
      </c>
      <c r="AF345" s="4"/>
      <c r="AG345" s="4"/>
      <c r="AH345" s="4"/>
      <c r="AI345" s="4">
        <v>0</v>
      </c>
      <c r="AJ345" s="4">
        <v>0</v>
      </c>
      <c r="AK345" s="4">
        <f t="shared" si="326"/>
        <v>0</v>
      </c>
      <c r="AL345" s="4">
        <f>VLOOKUP(C345,'[1]ИП-2020-2025 рабоч '!$I$15:$BG$1560,51,0)</f>
        <v>0</v>
      </c>
      <c r="AM345" s="4"/>
      <c r="AN345" s="4"/>
      <c r="AO345" s="4"/>
      <c r="AP345" s="4">
        <v>0</v>
      </c>
      <c r="AQ345" s="4">
        <v>0</v>
      </c>
      <c r="AR345" s="4">
        <f t="shared" si="327"/>
        <v>0</v>
      </c>
      <c r="AS345" s="4">
        <f>VLOOKUP(C345,'[1]ИП-2020-2025 рабоч '!$I$15:$BO$1404,59,0)</f>
        <v>0</v>
      </c>
      <c r="AT345" s="4"/>
      <c r="AU345" s="54"/>
      <c r="AV345" s="54"/>
      <c r="AW345" s="38"/>
      <c r="AX345" s="38"/>
      <c r="AY345" s="38"/>
      <c r="AZ345" s="38"/>
      <c r="BA345" s="38"/>
      <c r="BB345" s="38"/>
      <c r="BC345" s="38"/>
      <c r="BD345" s="38"/>
    </row>
    <row r="346" spans="1:56" s="39" customFormat="1" ht="99.75" x14ac:dyDescent="0.5">
      <c r="A346" s="2">
        <f t="shared" si="339"/>
        <v>297</v>
      </c>
      <c r="B346" s="59" t="s">
        <v>948</v>
      </c>
      <c r="C346" s="51" t="s">
        <v>949</v>
      </c>
      <c r="D346" s="3">
        <v>2018</v>
      </c>
      <c r="E346" s="3">
        <v>2023</v>
      </c>
      <c r="F346" s="55">
        <v>9388.33</v>
      </c>
      <c r="G346" s="4">
        <f t="shared" si="340"/>
        <v>2</v>
      </c>
      <c r="H346" s="4">
        <f t="shared" si="341"/>
        <v>0</v>
      </c>
      <c r="I346" s="4">
        <f t="shared" si="342"/>
        <v>9388.33</v>
      </c>
      <c r="J346" s="4">
        <f t="shared" si="343"/>
        <v>9388.33</v>
      </c>
      <c r="K346" s="4">
        <f t="shared" si="344"/>
        <v>0</v>
      </c>
      <c r="L346" s="4">
        <f t="shared" si="345"/>
        <v>0</v>
      </c>
      <c r="M346" s="4">
        <f t="shared" si="346"/>
        <v>0</v>
      </c>
      <c r="N346" s="4">
        <v>0</v>
      </c>
      <c r="O346" s="4">
        <v>0</v>
      </c>
      <c r="P346" s="4">
        <f t="shared" si="347"/>
        <v>0</v>
      </c>
      <c r="Q346" s="4">
        <v>0</v>
      </c>
      <c r="R346" s="4"/>
      <c r="S346" s="4"/>
      <c r="T346" s="4"/>
      <c r="U346" s="4">
        <v>0</v>
      </c>
      <c r="V346" s="4">
        <v>0</v>
      </c>
      <c r="W346" s="4">
        <f t="shared" si="324"/>
        <v>0</v>
      </c>
      <c r="X346" s="4">
        <v>0</v>
      </c>
      <c r="Y346" s="4"/>
      <c r="Z346" s="4"/>
      <c r="AA346" s="4"/>
      <c r="AB346" s="4">
        <v>2</v>
      </c>
      <c r="AC346" s="4">
        <v>0</v>
      </c>
      <c r="AD346" s="4">
        <f t="shared" si="325"/>
        <v>388.33</v>
      </c>
      <c r="AE346" s="4">
        <v>388.33</v>
      </c>
      <c r="AF346" s="4"/>
      <c r="AG346" s="4"/>
      <c r="AH346" s="4"/>
      <c r="AI346" s="4">
        <v>0</v>
      </c>
      <c r="AJ346" s="4">
        <v>0</v>
      </c>
      <c r="AK346" s="4">
        <f t="shared" si="326"/>
        <v>9000</v>
      </c>
      <c r="AL346" s="4">
        <f>VLOOKUP(C346,'[1]ИП-2020-2025 рабоч '!$I$15:$BG$1560,51,0)</f>
        <v>9000</v>
      </c>
      <c r="AM346" s="4"/>
      <c r="AN346" s="4"/>
      <c r="AO346" s="4"/>
      <c r="AP346" s="4">
        <v>0</v>
      </c>
      <c r="AQ346" s="4">
        <v>0</v>
      </c>
      <c r="AR346" s="4">
        <f t="shared" si="327"/>
        <v>0</v>
      </c>
      <c r="AS346" s="4">
        <f>VLOOKUP(C346,'[1]ИП-2020-2025 рабоч '!$I$15:$BO$1404,59,0)</f>
        <v>0</v>
      </c>
      <c r="AT346" s="4"/>
      <c r="AU346" s="54"/>
      <c r="AV346" s="54"/>
      <c r="AW346" s="38"/>
      <c r="AX346" s="38"/>
      <c r="AY346" s="38"/>
      <c r="AZ346" s="38"/>
      <c r="BA346" s="38"/>
      <c r="BB346" s="38"/>
      <c r="BC346" s="38"/>
      <c r="BD346" s="38"/>
    </row>
    <row r="347" spans="1:56" s="39" customFormat="1" ht="100.5" customHeight="1" x14ac:dyDescent="0.5">
      <c r="A347" s="2">
        <f t="shared" si="339"/>
        <v>298</v>
      </c>
      <c r="B347" s="59" t="s">
        <v>2690</v>
      </c>
      <c r="C347" s="51" t="s">
        <v>950</v>
      </c>
      <c r="D347" s="3">
        <v>2019</v>
      </c>
      <c r="E347" s="3">
        <v>2022</v>
      </c>
      <c r="F347" s="55">
        <v>53800.67</v>
      </c>
      <c r="G347" s="4">
        <f t="shared" si="340"/>
        <v>0</v>
      </c>
      <c r="H347" s="4">
        <f t="shared" si="341"/>
        <v>0</v>
      </c>
      <c r="I347" s="4">
        <f t="shared" si="342"/>
        <v>44690.67</v>
      </c>
      <c r="J347" s="4">
        <f t="shared" si="343"/>
        <v>44690.67</v>
      </c>
      <c r="K347" s="4">
        <f t="shared" si="344"/>
        <v>0</v>
      </c>
      <c r="L347" s="4">
        <f t="shared" si="345"/>
        <v>0</v>
      </c>
      <c r="M347" s="4">
        <f t="shared" si="346"/>
        <v>0</v>
      </c>
      <c r="N347" s="4">
        <v>0</v>
      </c>
      <c r="O347" s="4">
        <v>0</v>
      </c>
      <c r="P347" s="4">
        <f t="shared" si="347"/>
        <v>300.67</v>
      </c>
      <c r="Q347" s="4">
        <v>300.67</v>
      </c>
      <c r="R347" s="4"/>
      <c r="S347" s="4"/>
      <c r="T347" s="4"/>
      <c r="U347" s="4">
        <v>0</v>
      </c>
      <c r="V347" s="4">
        <v>0</v>
      </c>
      <c r="W347" s="4">
        <f t="shared" si="324"/>
        <v>44390</v>
      </c>
      <c r="X347" s="4">
        <v>44390</v>
      </c>
      <c r="Y347" s="4"/>
      <c r="Z347" s="4"/>
      <c r="AA347" s="4"/>
      <c r="AB347" s="4">
        <v>0</v>
      </c>
      <c r="AC347" s="4">
        <v>0</v>
      </c>
      <c r="AD347" s="4">
        <f t="shared" si="325"/>
        <v>0</v>
      </c>
      <c r="AE347" s="4">
        <v>0</v>
      </c>
      <c r="AF347" s="4"/>
      <c r="AG347" s="4"/>
      <c r="AH347" s="4"/>
      <c r="AI347" s="4">
        <v>0</v>
      </c>
      <c r="AJ347" s="4">
        <v>0</v>
      </c>
      <c r="AK347" s="4">
        <f t="shared" si="326"/>
        <v>0</v>
      </c>
      <c r="AL347" s="4">
        <f>VLOOKUP(C347,'[1]ИП-2020-2025 рабоч '!$I$15:$BG$1560,51,0)</f>
        <v>0</v>
      </c>
      <c r="AM347" s="4"/>
      <c r="AN347" s="4"/>
      <c r="AO347" s="4"/>
      <c r="AP347" s="4">
        <v>0</v>
      </c>
      <c r="AQ347" s="4">
        <v>0</v>
      </c>
      <c r="AR347" s="4">
        <f t="shared" si="327"/>
        <v>0</v>
      </c>
      <c r="AS347" s="4">
        <f>VLOOKUP(C347,'[1]ИП-2020-2025 рабоч '!$I$15:$BO$1404,59,0)</f>
        <v>0</v>
      </c>
      <c r="AT347" s="4"/>
      <c r="AU347" s="54"/>
      <c r="AV347" s="54"/>
      <c r="AW347" s="38"/>
      <c r="AX347" s="38"/>
      <c r="AY347" s="38"/>
      <c r="AZ347" s="38"/>
      <c r="BA347" s="38"/>
      <c r="BB347" s="38"/>
      <c r="BC347" s="38"/>
      <c r="BD347" s="38"/>
    </row>
    <row r="348" spans="1:56" s="39" customFormat="1" ht="165.75" x14ac:dyDescent="0.5">
      <c r="A348" s="2">
        <f t="shared" si="339"/>
        <v>299</v>
      </c>
      <c r="B348" s="59" t="s">
        <v>2691</v>
      </c>
      <c r="C348" s="51" t="s">
        <v>951</v>
      </c>
      <c r="D348" s="3">
        <v>2019</v>
      </c>
      <c r="E348" s="3">
        <v>2020</v>
      </c>
      <c r="F348" s="55">
        <v>36955.910000000003</v>
      </c>
      <c r="G348" s="4">
        <f t="shared" si="340"/>
        <v>0</v>
      </c>
      <c r="H348" s="4">
        <f t="shared" si="341"/>
        <v>0</v>
      </c>
      <c r="I348" s="4">
        <f t="shared" si="342"/>
        <v>33000</v>
      </c>
      <c r="J348" s="4">
        <f t="shared" si="343"/>
        <v>33000</v>
      </c>
      <c r="K348" s="4">
        <f t="shared" si="344"/>
        <v>0</v>
      </c>
      <c r="L348" s="4">
        <f t="shared" si="345"/>
        <v>0</v>
      </c>
      <c r="M348" s="4">
        <f t="shared" si="346"/>
        <v>0</v>
      </c>
      <c r="N348" s="4">
        <v>0</v>
      </c>
      <c r="O348" s="4">
        <v>0</v>
      </c>
      <c r="P348" s="4">
        <f t="shared" si="347"/>
        <v>33000</v>
      </c>
      <c r="Q348" s="4">
        <v>33000</v>
      </c>
      <c r="R348" s="4"/>
      <c r="S348" s="4"/>
      <c r="T348" s="4"/>
      <c r="U348" s="4">
        <v>0</v>
      </c>
      <c r="V348" s="4">
        <v>0</v>
      </c>
      <c r="W348" s="4">
        <f t="shared" si="324"/>
        <v>0</v>
      </c>
      <c r="X348" s="4">
        <v>0</v>
      </c>
      <c r="Y348" s="4"/>
      <c r="Z348" s="4"/>
      <c r="AA348" s="4"/>
      <c r="AB348" s="4">
        <v>0</v>
      </c>
      <c r="AC348" s="4">
        <v>0</v>
      </c>
      <c r="AD348" s="4">
        <f t="shared" si="325"/>
        <v>0</v>
      </c>
      <c r="AE348" s="4">
        <v>0</v>
      </c>
      <c r="AF348" s="4"/>
      <c r="AG348" s="4"/>
      <c r="AH348" s="4"/>
      <c r="AI348" s="4">
        <v>0</v>
      </c>
      <c r="AJ348" s="4">
        <v>0</v>
      </c>
      <c r="AK348" s="4">
        <f t="shared" si="326"/>
        <v>0</v>
      </c>
      <c r="AL348" s="4">
        <f>VLOOKUP(C348,'[1]ИП-2020-2025 рабоч '!$I$15:$BG$1560,51,0)</f>
        <v>0</v>
      </c>
      <c r="AM348" s="4"/>
      <c r="AN348" s="4"/>
      <c r="AO348" s="4"/>
      <c r="AP348" s="4">
        <v>0</v>
      </c>
      <c r="AQ348" s="4">
        <v>0</v>
      </c>
      <c r="AR348" s="4">
        <f t="shared" si="327"/>
        <v>0</v>
      </c>
      <c r="AS348" s="4">
        <f>VLOOKUP(C348,'[1]ИП-2020-2025 рабоч '!$I$15:$BO$1404,59,0)</f>
        <v>0</v>
      </c>
      <c r="AT348" s="4"/>
      <c r="AU348" s="54"/>
      <c r="AV348" s="54"/>
      <c r="AW348" s="38"/>
      <c r="AX348" s="38"/>
      <c r="AY348" s="38"/>
      <c r="AZ348" s="38"/>
      <c r="BA348" s="38"/>
      <c r="BB348" s="38"/>
      <c r="BC348" s="38"/>
      <c r="BD348" s="38"/>
    </row>
    <row r="349" spans="1:56" s="39" customFormat="1" ht="37.5" customHeight="1" x14ac:dyDescent="0.5">
      <c r="A349" s="2"/>
      <c r="B349" s="20" t="s">
        <v>962</v>
      </c>
      <c r="C349" s="23"/>
      <c r="D349" s="3"/>
      <c r="E349" s="28"/>
      <c r="F349" s="26">
        <f>SUM(F350:F350)</f>
        <v>5455.4400000000005</v>
      </c>
      <c r="G349" s="26">
        <f t="shared" ref="G349:AV349" si="348">SUM(G350:G350)</f>
        <v>0</v>
      </c>
      <c r="H349" s="26">
        <f t="shared" si="348"/>
        <v>0</v>
      </c>
      <c r="I349" s="26">
        <f t="shared" si="348"/>
        <v>5455.44</v>
      </c>
      <c r="J349" s="26">
        <f t="shared" si="348"/>
        <v>5455.44</v>
      </c>
      <c r="K349" s="26">
        <f t="shared" si="348"/>
        <v>0</v>
      </c>
      <c r="L349" s="26">
        <f t="shared" si="348"/>
        <v>0</v>
      </c>
      <c r="M349" s="26">
        <f t="shared" si="348"/>
        <v>0</v>
      </c>
      <c r="N349" s="26">
        <f t="shared" si="348"/>
        <v>0</v>
      </c>
      <c r="O349" s="26">
        <f t="shared" si="348"/>
        <v>0</v>
      </c>
      <c r="P349" s="26">
        <f t="shared" si="348"/>
        <v>455.44</v>
      </c>
      <c r="Q349" s="26">
        <f t="shared" si="348"/>
        <v>455.44</v>
      </c>
      <c r="R349" s="26">
        <f t="shared" si="348"/>
        <v>0</v>
      </c>
      <c r="S349" s="26">
        <f t="shared" si="348"/>
        <v>0</v>
      </c>
      <c r="T349" s="26">
        <f t="shared" si="348"/>
        <v>0</v>
      </c>
      <c r="U349" s="26">
        <f t="shared" si="348"/>
        <v>0</v>
      </c>
      <c r="V349" s="26">
        <f t="shared" si="348"/>
        <v>0</v>
      </c>
      <c r="W349" s="26">
        <f t="shared" si="348"/>
        <v>5000</v>
      </c>
      <c r="X349" s="26">
        <f t="shared" si="348"/>
        <v>5000</v>
      </c>
      <c r="Y349" s="26">
        <f t="shared" si="348"/>
        <v>0</v>
      </c>
      <c r="Z349" s="26">
        <f t="shared" si="348"/>
        <v>0</v>
      </c>
      <c r="AA349" s="26">
        <f t="shared" si="348"/>
        <v>0</v>
      </c>
      <c r="AB349" s="26">
        <f t="shared" si="348"/>
        <v>0</v>
      </c>
      <c r="AC349" s="26">
        <f t="shared" si="348"/>
        <v>0</v>
      </c>
      <c r="AD349" s="26">
        <f t="shared" si="348"/>
        <v>0</v>
      </c>
      <c r="AE349" s="26">
        <f t="shared" si="348"/>
        <v>0</v>
      </c>
      <c r="AF349" s="26">
        <f t="shared" si="348"/>
        <v>0</v>
      </c>
      <c r="AG349" s="26">
        <f t="shared" si="348"/>
        <v>0</v>
      </c>
      <c r="AH349" s="26">
        <f t="shared" si="348"/>
        <v>0</v>
      </c>
      <c r="AI349" s="26">
        <f t="shared" si="348"/>
        <v>0</v>
      </c>
      <c r="AJ349" s="26">
        <f t="shared" si="348"/>
        <v>0</v>
      </c>
      <c r="AK349" s="26">
        <f t="shared" si="348"/>
        <v>0</v>
      </c>
      <c r="AL349" s="26">
        <f t="shared" si="348"/>
        <v>0</v>
      </c>
      <c r="AM349" s="26">
        <f t="shared" si="348"/>
        <v>0</v>
      </c>
      <c r="AN349" s="26">
        <f t="shared" si="348"/>
        <v>0</v>
      </c>
      <c r="AO349" s="26">
        <f t="shared" si="348"/>
        <v>0</v>
      </c>
      <c r="AP349" s="26">
        <f t="shared" si="348"/>
        <v>0</v>
      </c>
      <c r="AQ349" s="26">
        <f t="shared" si="348"/>
        <v>0</v>
      </c>
      <c r="AR349" s="26">
        <f t="shared" si="348"/>
        <v>0</v>
      </c>
      <c r="AS349" s="26">
        <f t="shared" si="348"/>
        <v>0</v>
      </c>
      <c r="AT349" s="26">
        <f t="shared" si="348"/>
        <v>0</v>
      </c>
      <c r="AU349" s="26">
        <f t="shared" si="348"/>
        <v>0</v>
      </c>
      <c r="AV349" s="26">
        <f t="shared" si="348"/>
        <v>0</v>
      </c>
    </row>
    <row r="350" spans="1:56" s="39" customFormat="1" ht="99.75" x14ac:dyDescent="0.5">
      <c r="A350" s="2">
        <f t="shared" ref="A350" si="349">IF(A349&gt;0,A349+1,A348+1)</f>
        <v>300</v>
      </c>
      <c r="B350" s="59" t="s">
        <v>963</v>
      </c>
      <c r="C350" s="51" t="s">
        <v>964</v>
      </c>
      <c r="D350" s="3">
        <v>2020</v>
      </c>
      <c r="E350" s="3">
        <v>2022</v>
      </c>
      <c r="F350" s="55">
        <v>5455.4400000000005</v>
      </c>
      <c r="G350" s="4">
        <f>N350+U350+AB350+AI350+AP350</f>
        <v>0</v>
      </c>
      <c r="H350" s="4">
        <f t="shared" ref="H350" si="350">O350+V350+AC350+AJ350+AQ350</f>
        <v>0</v>
      </c>
      <c r="I350" s="4">
        <f t="shared" ref="I350" si="351">P350+W350+AD350+AK350+AR350</f>
        <v>5455.44</v>
      </c>
      <c r="J350" s="4">
        <f t="shared" ref="J350" si="352">Q350+X350+AE350+AL350+AS350</f>
        <v>5455.44</v>
      </c>
      <c r="K350" s="4">
        <f t="shared" ref="K350" si="353">R350+Y350+AF350+AM350+AT350</f>
        <v>0</v>
      </c>
      <c r="L350" s="4">
        <f t="shared" ref="L350" si="354">S350+Z350+AG350+AN350+AU350</f>
        <v>0</v>
      </c>
      <c r="M350" s="4">
        <f t="shared" ref="M350" si="355">T350+AA350+AH350+AO350+AV350</f>
        <v>0</v>
      </c>
      <c r="N350" s="4">
        <v>0</v>
      </c>
      <c r="O350" s="4">
        <v>0</v>
      </c>
      <c r="P350" s="4">
        <f>Q350+R350+S350</f>
        <v>455.44</v>
      </c>
      <c r="Q350" s="4">
        <v>455.44</v>
      </c>
      <c r="R350" s="4"/>
      <c r="S350" s="4"/>
      <c r="T350" s="4"/>
      <c r="U350" s="4">
        <v>0</v>
      </c>
      <c r="V350" s="4">
        <v>0</v>
      </c>
      <c r="W350" s="4">
        <f t="shared" si="324"/>
        <v>5000</v>
      </c>
      <c r="X350" s="4">
        <v>5000</v>
      </c>
      <c r="Y350" s="4"/>
      <c r="Z350" s="4"/>
      <c r="AA350" s="4"/>
      <c r="AB350" s="4">
        <v>0</v>
      </c>
      <c r="AC350" s="4">
        <v>0</v>
      </c>
      <c r="AD350" s="4">
        <f t="shared" si="325"/>
        <v>0</v>
      </c>
      <c r="AE350" s="4">
        <v>0</v>
      </c>
      <c r="AF350" s="4"/>
      <c r="AG350" s="4"/>
      <c r="AH350" s="4"/>
      <c r="AI350" s="4">
        <v>0</v>
      </c>
      <c r="AJ350" s="4">
        <v>0</v>
      </c>
      <c r="AK350" s="4">
        <f t="shared" si="326"/>
        <v>0</v>
      </c>
      <c r="AL350" s="4">
        <f>VLOOKUP(C350,'[1]ИП-2020-2025 рабоч '!$I$15:$BG$1560,51,0)</f>
        <v>0</v>
      </c>
      <c r="AM350" s="4"/>
      <c r="AN350" s="4"/>
      <c r="AO350" s="4"/>
      <c r="AP350" s="4">
        <v>0</v>
      </c>
      <c r="AQ350" s="4">
        <v>0</v>
      </c>
      <c r="AR350" s="4">
        <f t="shared" si="327"/>
        <v>0</v>
      </c>
      <c r="AS350" s="4">
        <f>VLOOKUP(C350,'[1]ИП-2020-2025 рабоч '!$I$15:$BO$1404,59,0)</f>
        <v>0</v>
      </c>
      <c r="AT350" s="4"/>
      <c r="AU350" s="54"/>
      <c r="AV350" s="54"/>
      <c r="AW350" s="38"/>
      <c r="AX350" s="38"/>
      <c r="AY350" s="38"/>
      <c r="AZ350" s="38"/>
      <c r="BA350" s="38"/>
      <c r="BB350" s="38"/>
      <c r="BC350" s="38"/>
      <c r="BD350" s="38"/>
    </row>
    <row r="351" spans="1:56" s="39" customFormat="1" ht="41.25" customHeight="1" x14ac:dyDescent="0.5">
      <c r="A351" s="2"/>
      <c r="B351" s="20" t="s">
        <v>965</v>
      </c>
      <c r="C351" s="23"/>
      <c r="D351" s="3"/>
      <c r="E351" s="28"/>
      <c r="F351" s="26">
        <f t="shared" ref="F351:AV351" si="356">SUM(F352:F354)</f>
        <v>49786.679999999993</v>
      </c>
      <c r="G351" s="26">
        <f t="shared" si="356"/>
        <v>4.923</v>
      </c>
      <c r="H351" s="26">
        <f t="shared" si="356"/>
        <v>2.8</v>
      </c>
      <c r="I351" s="26">
        <f t="shared" si="356"/>
        <v>37205.269999999997</v>
      </c>
      <c r="J351" s="26">
        <f t="shared" si="356"/>
        <v>37205.269999999997</v>
      </c>
      <c r="K351" s="26">
        <f t="shared" si="356"/>
        <v>0</v>
      </c>
      <c r="L351" s="26">
        <f t="shared" si="356"/>
        <v>0</v>
      </c>
      <c r="M351" s="26">
        <f t="shared" si="356"/>
        <v>0</v>
      </c>
      <c r="N351" s="26">
        <f t="shared" si="356"/>
        <v>0.92300000000000004</v>
      </c>
      <c r="O351" s="26">
        <f t="shared" si="356"/>
        <v>2.8</v>
      </c>
      <c r="P351" s="26">
        <f t="shared" si="356"/>
        <v>2105.27</v>
      </c>
      <c r="Q351" s="26">
        <f t="shared" si="356"/>
        <v>2105.27</v>
      </c>
      <c r="R351" s="26">
        <f t="shared" si="356"/>
        <v>0</v>
      </c>
      <c r="S351" s="26">
        <f t="shared" si="356"/>
        <v>0</v>
      </c>
      <c r="T351" s="26">
        <f t="shared" si="356"/>
        <v>0</v>
      </c>
      <c r="U351" s="26">
        <f t="shared" si="356"/>
        <v>4</v>
      </c>
      <c r="V351" s="26">
        <f t="shared" si="356"/>
        <v>0</v>
      </c>
      <c r="W351" s="26">
        <f t="shared" si="356"/>
        <v>35100</v>
      </c>
      <c r="X351" s="26">
        <f t="shared" si="356"/>
        <v>35100</v>
      </c>
      <c r="Y351" s="26">
        <f t="shared" si="356"/>
        <v>0</v>
      </c>
      <c r="Z351" s="26">
        <f t="shared" si="356"/>
        <v>0</v>
      </c>
      <c r="AA351" s="26">
        <f t="shared" si="356"/>
        <v>0</v>
      </c>
      <c r="AB351" s="26">
        <f t="shared" si="356"/>
        <v>0</v>
      </c>
      <c r="AC351" s="26">
        <f t="shared" si="356"/>
        <v>0</v>
      </c>
      <c r="AD351" s="26">
        <f t="shared" si="356"/>
        <v>0</v>
      </c>
      <c r="AE351" s="26">
        <f t="shared" si="356"/>
        <v>0</v>
      </c>
      <c r="AF351" s="26">
        <f t="shared" si="356"/>
        <v>0</v>
      </c>
      <c r="AG351" s="26">
        <f t="shared" si="356"/>
        <v>0</v>
      </c>
      <c r="AH351" s="26">
        <f t="shared" si="356"/>
        <v>0</v>
      </c>
      <c r="AI351" s="26">
        <f t="shared" si="356"/>
        <v>0</v>
      </c>
      <c r="AJ351" s="26">
        <f t="shared" si="356"/>
        <v>0</v>
      </c>
      <c r="AK351" s="26">
        <f t="shared" si="356"/>
        <v>0</v>
      </c>
      <c r="AL351" s="26">
        <f t="shared" si="356"/>
        <v>0</v>
      </c>
      <c r="AM351" s="26">
        <f t="shared" si="356"/>
        <v>0</v>
      </c>
      <c r="AN351" s="26">
        <f t="shared" si="356"/>
        <v>0</v>
      </c>
      <c r="AO351" s="26">
        <f t="shared" si="356"/>
        <v>0</v>
      </c>
      <c r="AP351" s="26">
        <f t="shared" si="356"/>
        <v>0</v>
      </c>
      <c r="AQ351" s="26">
        <f t="shared" si="356"/>
        <v>0</v>
      </c>
      <c r="AR351" s="26">
        <f t="shared" si="356"/>
        <v>0</v>
      </c>
      <c r="AS351" s="26">
        <f t="shared" si="356"/>
        <v>0</v>
      </c>
      <c r="AT351" s="26">
        <f t="shared" si="356"/>
        <v>0</v>
      </c>
      <c r="AU351" s="26">
        <f t="shared" si="356"/>
        <v>0</v>
      </c>
      <c r="AV351" s="26">
        <f t="shared" si="356"/>
        <v>0</v>
      </c>
    </row>
    <row r="352" spans="1:56" s="39" customFormat="1" ht="66.75" x14ac:dyDescent="0.5">
      <c r="A352" s="2">
        <f t="shared" ref="A352:A354" si="357">IF(A351&gt;0,A351+1,A350+1)</f>
        <v>301</v>
      </c>
      <c r="B352" s="59" t="s">
        <v>966</v>
      </c>
      <c r="C352" s="51" t="s">
        <v>967</v>
      </c>
      <c r="D352" s="3">
        <v>2017</v>
      </c>
      <c r="E352" s="3">
        <v>2021</v>
      </c>
      <c r="F352" s="55">
        <v>27770.51</v>
      </c>
      <c r="G352" s="4">
        <f t="shared" ref="G352:G354" si="358">N352+U352+AB352+AI352+AP352</f>
        <v>0.92300000000000004</v>
      </c>
      <c r="H352" s="4">
        <f t="shared" ref="H352:H354" si="359">O352+V352+AC352+AJ352+AQ352</f>
        <v>0.8</v>
      </c>
      <c r="I352" s="4">
        <f t="shared" ref="I352:I354" si="360">P352+W352+AD352+AK352+AR352</f>
        <v>25263.17</v>
      </c>
      <c r="J352" s="4">
        <f t="shared" ref="J352:J354" si="361">Q352+X352+AE352+AL352+AS352</f>
        <v>25263.17</v>
      </c>
      <c r="K352" s="4">
        <f t="shared" ref="K352:K354" si="362">R352+Y352+AF352+AM352+AT352</f>
        <v>0</v>
      </c>
      <c r="L352" s="4">
        <f t="shared" ref="L352:L354" si="363">S352+Z352+AG352+AN352+AU352</f>
        <v>0</v>
      </c>
      <c r="M352" s="4">
        <f t="shared" ref="M352:M354" si="364">T352+AA352+AH352+AO352+AV352</f>
        <v>0</v>
      </c>
      <c r="N352" s="4">
        <v>0.92300000000000004</v>
      </c>
      <c r="O352" s="4">
        <v>0.8</v>
      </c>
      <c r="P352" s="4">
        <f t="shared" ref="P352:P354" si="365">Q352+R352+S352</f>
        <v>1263.17</v>
      </c>
      <c r="Q352" s="4">
        <v>1263.17</v>
      </c>
      <c r="R352" s="4"/>
      <c r="S352" s="4"/>
      <c r="T352" s="4"/>
      <c r="U352" s="4">
        <v>0</v>
      </c>
      <c r="V352" s="4">
        <v>0</v>
      </c>
      <c r="W352" s="4">
        <f t="shared" si="324"/>
        <v>24000</v>
      </c>
      <c r="X352" s="4">
        <v>24000</v>
      </c>
      <c r="Y352" s="4"/>
      <c r="Z352" s="4"/>
      <c r="AA352" s="4"/>
      <c r="AB352" s="4">
        <v>0</v>
      </c>
      <c r="AC352" s="4">
        <v>0</v>
      </c>
      <c r="AD352" s="4">
        <f t="shared" si="325"/>
        <v>0</v>
      </c>
      <c r="AE352" s="4">
        <v>0</v>
      </c>
      <c r="AF352" s="4"/>
      <c r="AG352" s="4"/>
      <c r="AH352" s="4"/>
      <c r="AI352" s="4">
        <v>0</v>
      </c>
      <c r="AJ352" s="4">
        <v>0</v>
      </c>
      <c r="AK352" s="4">
        <f t="shared" si="326"/>
        <v>0</v>
      </c>
      <c r="AL352" s="4">
        <f>VLOOKUP(C352,'[1]ИП-2020-2025 рабоч '!$I$15:$BG$1560,51,0)</f>
        <v>0</v>
      </c>
      <c r="AM352" s="4"/>
      <c r="AN352" s="4"/>
      <c r="AO352" s="4"/>
      <c r="AP352" s="4">
        <v>0</v>
      </c>
      <c r="AQ352" s="4">
        <v>0</v>
      </c>
      <c r="AR352" s="4">
        <f t="shared" si="327"/>
        <v>0</v>
      </c>
      <c r="AS352" s="4">
        <f>VLOOKUP(C352,'[1]ИП-2020-2025 рабоч '!$I$15:$BO$1404,59,0)</f>
        <v>0</v>
      </c>
      <c r="AT352" s="4"/>
      <c r="AU352" s="54"/>
      <c r="AV352" s="54"/>
      <c r="AW352" s="38"/>
      <c r="AX352" s="38"/>
      <c r="AY352" s="38"/>
      <c r="AZ352" s="38"/>
      <c r="BA352" s="38"/>
      <c r="BB352" s="38"/>
      <c r="BC352" s="38"/>
      <c r="BD352" s="38"/>
    </row>
    <row r="353" spans="1:56" s="39" customFormat="1" ht="99.75" x14ac:dyDescent="0.5">
      <c r="A353" s="2">
        <f t="shared" si="357"/>
        <v>302</v>
      </c>
      <c r="B353" s="59" t="s">
        <v>2692</v>
      </c>
      <c r="C353" s="51" t="s">
        <v>970</v>
      </c>
      <c r="D353" s="3">
        <v>2016</v>
      </c>
      <c r="E353" s="3">
        <v>2022</v>
      </c>
      <c r="F353" s="55">
        <v>13558.36</v>
      </c>
      <c r="G353" s="4">
        <f t="shared" si="358"/>
        <v>4</v>
      </c>
      <c r="H353" s="4">
        <f t="shared" si="359"/>
        <v>0</v>
      </c>
      <c r="I353" s="4">
        <f t="shared" si="360"/>
        <v>10507.46</v>
      </c>
      <c r="J353" s="4">
        <f t="shared" si="361"/>
        <v>10507.46</v>
      </c>
      <c r="K353" s="4">
        <f t="shared" si="362"/>
        <v>0</v>
      </c>
      <c r="L353" s="4">
        <f t="shared" si="363"/>
        <v>0</v>
      </c>
      <c r="M353" s="4">
        <f t="shared" si="364"/>
        <v>0</v>
      </c>
      <c r="N353" s="4">
        <v>0</v>
      </c>
      <c r="O353" s="4">
        <v>0</v>
      </c>
      <c r="P353" s="4">
        <f t="shared" si="365"/>
        <v>407.46</v>
      </c>
      <c r="Q353" s="4">
        <v>407.46</v>
      </c>
      <c r="R353" s="4"/>
      <c r="S353" s="4"/>
      <c r="T353" s="4"/>
      <c r="U353" s="4">
        <v>4</v>
      </c>
      <c r="V353" s="4">
        <v>0</v>
      </c>
      <c r="W353" s="4">
        <f t="shared" si="324"/>
        <v>10100</v>
      </c>
      <c r="X353" s="4">
        <v>10100</v>
      </c>
      <c r="Y353" s="4"/>
      <c r="Z353" s="4"/>
      <c r="AA353" s="4"/>
      <c r="AB353" s="4">
        <v>0</v>
      </c>
      <c r="AC353" s="4">
        <v>0</v>
      </c>
      <c r="AD353" s="4">
        <f t="shared" si="325"/>
        <v>0</v>
      </c>
      <c r="AE353" s="4">
        <v>0</v>
      </c>
      <c r="AF353" s="4"/>
      <c r="AG353" s="4"/>
      <c r="AH353" s="4"/>
      <c r="AI353" s="4">
        <v>0</v>
      </c>
      <c r="AJ353" s="4">
        <v>0</v>
      </c>
      <c r="AK353" s="4">
        <f t="shared" si="326"/>
        <v>0</v>
      </c>
      <c r="AL353" s="4">
        <f>VLOOKUP(C353,'[1]ИП-2020-2025 рабоч '!$I$15:$BG$1560,51,0)</f>
        <v>0</v>
      </c>
      <c r="AM353" s="4"/>
      <c r="AN353" s="4"/>
      <c r="AO353" s="4"/>
      <c r="AP353" s="4">
        <v>0</v>
      </c>
      <c r="AQ353" s="4">
        <v>0</v>
      </c>
      <c r="AR353" s="4">
        <f t="shared" si="327"/>
        <v>0</v>
      </c>
      <c r="AS353" s="4">
        <f>VLOOKUP(C353,'[1]ИП-2020-2025 рабоч '!$I$15:$BO$1404,59,0)</f>
        <v>0</v>
      </c>
      <c r="AT353" s="4"/>
      <c r="AU353" s="54"/>
      <c r="AV353" s="54"/>
      <c r="AW353" s="38"/>
      <c r="AX353" s="38"/>
      <c r="AY353" s="38"/>
      <c r="AZ353" s="38"/>
      <c r="BA353" s="38"/>
      <c r="BB353" s="38"/>
      <c r="BC353" s="38"/>
      <c r="BD353" s="38"/>
    </row>
    <row r="354" spans="1:56" s="39" customFormat="1" ht="99.75" x14ac:dyDescent="0.5">
      <c r="A354" s="2">
        <f t="shared" si="357"/>
        <v>303</v>
      </c>
      <c r="B354" s="59" t="s">
        <v>971</v>
      </c>
      <c r="C354" s="51" t="s">
        <v>972</v>
      </c>
      <c r="D354" s="3">
        <v>2019</v>
      </c>
      <c r="E354" s="3">
        <v>2021</v>
      </c>
      <c r="F354" s="55">
        <v>8457.81</v>
      </c>
      <c r="G354" s="4">
        <f t="shared" si="358"/>
        <v>0</v>
      </c>
      <c r="H354" s="4">
        <f t="shared" si="359"/>
        <v>2</v>
      </c>
      <c r="I354" s="4">
        <f t="shared" si="360"/>
        <v>1434.6399999999999</v>
      </c>
      <c r="J354" s="4">
        <f t="shared" si="361"/>
        <v>1434.6399999999999</v>
      </c>
      <c r="K354" s="4">
        <f t="shared" si="362"/>
        <v>0</v>
      </c>
      <c r="L354" s="4">
        <f t="shared" si="363"/>
        <v>0</v>
      </c>
      <c r="M354" s="4">
        <f t="shared" si="364"/>
        <v>0</v>
      </c>
      <c r="N354" s="4">
        <v>0</v>
      </c>
      <c r="O354" s="4">
        <v>2</v>
      </c>
      <c r="P354" s="4">
        <f t="shared" si="365"/>
        <v>434.64</v>
      </c>
      <c r="Q354" s="4">
        <v>434.64</v>
      </c>
      <c r="R354" s="4"/>
      <c r="S354" s="4"/>
      <c r="T354" s="4"/>
      <c r="U354" s="4">
        <v>0</v>
      </c>
      <c r="V354" s="4">
        <v>0</v>
      </c>
      <c r="W354" s="4">
        <f t="shared" si="324"/>
        <v>1000</v>
      </c>
      <c r="X354" s="4">
        <v>1000</v>
      </c>
      <c r="Y354" s="4"/>
      <c r="Z354" s="4"/>
      <c r="AA354" s="4"/>
      <c r="AB354" s="4">
        <v>0</v>
      </c>
      <c r="AC354" s="4">
        <v>0</v>
      </c>
      <c r="AD354" s="4">
        <f t="shared" si="325"/>
        <v>0</v>
      </c>
      <c r="AE354" s="4">
        <v>0</v>
      </c>
      <c r="AF354" s="4"/>
      <c r="AG354" s="4"/>
      <c r="AH354" s="4"/>
      <c r="AI354" s="4">
        <v>0</v>
      </c>
      <c r="AJ354" s="4">
        <v>0</v>
      </c>
      <c r="AK354" s="4">
        <f t="shared" si="326"/>
        <v>0</v>
      </c>
      <c r="AL354" s="4">
        <f>VLOOKUP(C354,'[1]ИП-2020-2025 рабоч '!$I$15:$BG$1560,51,0)</f>
        <v>0</v>
      </c>
      <c r="AM354" s="4"/>
      <c r="AN354" s="4"/>
      <c r="AO354" s="4"/>
      <c r="AP354" s="4">
        <v>0</v>
      </c>
      <c r="AQ354" s="4">
        <v>0</v>
      </c>
      <c r="AR354" s="4">
        <f t="shared" si="327"/>
        <v>0</v>
      </c>
      <c r="AS354" s="4">
        <f>VLOOKUP(C354,'[1]ИП-2020-2025 рабоч '!$I$15:$BO$1404,59,0)</f>
        <v>0</v>
      </c>
      <c r="AT354" s="4"/>
      <c r="AU354" s="54"/>
      <c r="AV354" s="54"/>
      <c r="AW354" s="38"/>
      <c r="AX354" s="38"/>
      <c r="AY354" s="38"/>
      <c r="AZ354" s="38"/>
      <c r="BA354" s="38"/>
      <c r="BB354" s="38"/>
      <c r="BC354" s="38"/>
      <c r="BD354" s="38"/>
    </row>
    <row r="355" spans="1:56" s="39" customFormat="1" ht="41.25" customHeight="1" x14ac:dyDescent="0.5">
      <c r="A355" s="2"/>
      <c r="B355" s="20" t="s">
        <v>980</v>
      </c>
      <c r="C355" s="23"/>
      <c r="D355" s="3"/>
      <c r="E355" s="28"/>
      <c r="F355" s="26">
        <f t="shared" ref="F355:AV355" si="366">SUM(F356:F359)</f>
        <v>128249.88999999998</v>
      </c>
      <c r="G355" s="26">
        <f t="shared" si="366"/>
        <v>9</v>
      </c>
      <c r="H355" s="26">
        <f t="shared" si="366"/>
        <v>0</v>
      </c>
      <c r="I355" s="26">
        <f t="shared" si="366"/>
        <v>91329.209999999992</v>
      </c>
      <c r="J355" s="26">
        <f t="shared" si="366"/>
        <v>91329.209999999992</v>
      </c>
      <c r="K355" s="26">
        <f t="shared" si="366"/>
        <v>0</v>
      </c>
      <c r="L355" s="26">
        <f t="shared" si="366"/>
        <v>0</v>
      </c>
      <c r="M355" s="26">
        <f t="shared" si="366"/>
        <v>0</v>
      </c>
      <c r="N355" s="26">
        <f t="shared" si="366"/>
        <v>0</v>
      </c>
      <c r="O355" s="26">
        <f t="shared" si="366"/>
        <v>0</v>
      </c>
      <c r="P355" s="26">
        <f t="shared" si="366"/>
        <v>2564.87</v>
      </c>
      <c r="Q355" s="26">
        <f t="shared" si="366"/>
        <v>2564.87</v>
      </c>
      <c r="R355" s="26">
        <f t="shared" si="366"/>
        <v>0</v>
      </c>
      <c r="S355" s="26">
        <f t="shared" si="366"/>
        <v>0</v>
      </c>
      <c r="T355" s="26">
        <f t="shared" si="366"/>
        <v>0</v>
      </c>
      <c r="U355" s="26">
        <f t="shared" si="366"/>
        <v>9</v>
      </c>
      <c r="V355" s="26">
        <f t="shared" si="366"/>
        <v>0</v>
      </c>
      <c r="W355" s="26">
        <f t="shared" si="366"/>
        <v>88764.34</v>
      </c>
      <c r="X355" s="26">
        <f t="shared" si="366"/>
        <v>88764.34</v>
      </c>
      <c r="Y355" s="26">
        <f t="shared" si="366"/>
        <v>0</v>
      </c>
      <c r="Z355" s="26">
        <f t="shared" si="366"/>
        <v>0</v>
      </c>
      <c r="AA355" s="26">
        <f t="shared" si="366"/>
        <v>0</v>
      </c>
      <c r="AB355" s="26">
        <f t="shared" si="366"/>
        <v>0</v>
      </c>
      <c r="AC355" s="26">
        <f t="shared" si="366"/>
        <v>0</v>
      </c>
      <c r="AD355" s="26">
        <f t="shared" si="366"/>
        <v>0</v>
      </c>
      <c r="AE355" s="26">
        <f t="shared" si="366"/>
        <v>0</v>
      </c>
      <c r="AF355" s="26">
        <f t="shared" si="366"/>
        <v>0</v>
      </c>
      <c r="AG355" s="26">
        <f t="shared" si="366"/>
        <v>0</v>
      </c>
      <c r="AH355" s="26">
        <f t="shared" si="366"/>
        <v>0</v>
      </c>
      <c r="AI355" s="26">
        <f t="shared" si="366"/>
        <v>0</v>
      </c>
      <c r="AJ355" s="26">
        <f t="shared" si="366"/>
        <v>0</v>
      </c>
      <c r="AK355" s="26">
        <f t="shared" si="366"/>
        <v>0</v>
      </c>
      <c r="AL355" s="26">
        <f t="shared" si="366"/>
        <v>0</v>
      </c>
      <c r="AM355" s="26">
        <f t="shared" si="366"/>
        <v>0</v>
      </c>
      <c r="AN355" s="26">
        <f t="shared" si="366"/>
        <v>0</v>
      </c>
      <c r="AO355" s="26">
        <f t="shared" si="366"/>
        <v>0</v>
      </c>
      <c r="AP355" s="26">
        <f t="shared" si="366"/>
        <v>0</v>
      </c>
      <c r="AQ355" s="26">
        <f t="shared" si="366"/>
        <v>0</v>
      </c>
      <c r="AR355" s="26">
        <f t="shared" si="366"/>
        <v>0</v>
      </c>
      <c r="AS355" s="26">
        <f t="shared" si="366"/>
        <v>0</v>
      </c>
      <c r="AT355" s="26">
        <f t="shared" si="366"/>
        <v>0</v>
      </c>
      <c r="AU355" s="26">
        <f t="shared" si="366"/>
        <v>0</v>
      </c>
      <c r="AV355" s="26">
        <f t="shared" si="366"/>
        <v>0</v>
      </c>
    </row>
    <row r="356" spans="1:56" s="39" customFormat="1" ht="99.75" x14ac:dyDescent="0.5">
      <c r="A356" s="2">
        <f t="shared" ref="A356:A359" si="367">IF(A355&gt;0,A355+1,A354+1)</f>
        <v>304</v>
      </c>
      <c r="B356" s="59" t="s">
        <v>982</v>
      </c>
      <c r="C356" s="51" t="s">
        <v>983</v>
      </c>
      <c r="D356" s="3">
        <v>2016</v>
      </c>
      <c r="E356" s="3">
        <v>2022</v>
      </c>
      <c r="F356" s="55">
        <v>51379.77</v>
      </c>
      <c r="G356" s="4">
        <f t="shared" ref="G356:G359" si="368">N356+U356+AB356+AI356+AP356</f>
        <v>7.2</v>
      </c>
      <c r="H356" s="4">
        <f t="shared" ref="H356:H359" si="369">O356+V356+AC356+AJ356+AQ356</f>
        <v>0</v>
      </c>
      <c r="I356" s="4">
        <f t="shared" ref="I356:I359" si="370">P356+W356+AD356+AK356+AR356</f>
        <v>30064.87</v>
      </c>
      <c r="J356" s="4">
        <f t="shared" ref="J356:J359" si="371">Q356+X356+AE356+AL356+AS356</f>
        <v>30064.87</v>
      </c>
      <c r="K356" s="4">
        <f t="shared" ref="K356:K359" si="372">R356+Y356+AF356+AM356+AT356</f>
        <v>0</v>
      </c>
      <c r="L356" s="4">
        <f t="shared" ref="L356:L359" si="373">S356+Z356+AG356+AN356+AU356</f>
        <v>0</v>
      </c>
      <c r="M356" s="4">
        <f t="shared" ref="M356:M359" si="374">T356+AA356+AH356+AO356+AV356</f>
        <v>0</v>
      </c>
      <c r="N356" s="4">
        <v>0</v>
      </c>
      <c r="O356" s="4">
        <v>0</v>
      </c>
      <c r="P356" s="4">
        <f t="shared" ref="P356:P359" si="375">Q356+R356+S356</f>
        <v>564.87</v>
      </c>
      <c r="Q356" s="4">
        <v>564.87</v>
      </c>
      <c r="R356" s="4"/>
      <c r="S356" s="4"/>
      <c r="T356" s="4"/>
      <c r="U356" s="4">
        <v>7.2</v>
      </c>
      <c r="V356" s="4">
        <v>0</v>
      </c>
      <c r="W356" s="4">
        <f t="shared" ref="W356:W382" si="376">X356+Y356+Z356</f>
        <v>29500</v>
      </c>
      <c r="X356" s="4">
        <v>29500</v>
      </c>
      <c r="Y356" s="4"/>
      <c r="Z356" s="4"/>
      <c r="AA356" s="4"/>
      <c r="AB356" s="4">
        <v>0</v>
      </c>
      <c r="AC356" s="4">
        <v>0</v>
      </c>
      <c r="AD356" s="4">
        <f t="shared" ref="AD356:AD382" si="377">AE356+AF356+AG356</f>
        <v>0</v>
      </c>
      <c r="AE356" s="4">
        <v>0</v>
      </c>
      <c r="AF356" s="4"/>
      <c r="AG356" s="4"/>
      <c r="AH356" s="4"/>
      <c r="AI356" s="4">
        <v>0</v>
      </c>
      <c r="AJ356" s="4">
        <v>0</v>
      </c>
      <c r="AK356" s="4">
        <f t="shared" ref="AK356:AK382" si="378">AL356+AM356+AN356</f>
        <v>0</v>
      </c>
      <c r="AL356" s="4">
        <f>VLOOKUP(C356,'[1]ИП-2020-2025 рабоч '!$I$15:$BG$1560,51,0)</f>
        <v>0</v>
      </c>
      <c r="AM356" s="4"/>
      <c r="AN356" s="4"/>
      <c r="AO356" s="4"/>
      <c r="AP356" s="4">
        <v>0</v>
      </c>
      <c r="AQ356" s="4">
        <v>0</v>
      </c>
      <c r="AR356" s="4">
        <f t="shared" ref="AR356:AR382" si="379">AS356+AT356+AU356</f>
        <v>0</v>
      </c>
      <c r="AS356" s="4">
        <f>VLOOKUP(C356,'[1]ИП-2020-2025 рабоч '!$I$15:$BO$1404,59,0)</f>
        <v>0</v>
      </c>
      <c r="AT356" s="4"/>
      <c r="AU356" s="54"/>
      <c r="AV356" s="54"/>
      <c r="AW356" s="38"/>
      <c r="AX356" s="38"/>
      <c r="AY356" s="38"/>
      <c r="AZ356" s="38"/>
      <c r="BA356" s="38"/>
      <c r="BB356" s="38"/>
      <c r="BC356" s="38"/>
      <c r="BD356" s="38"/>
    </row>
    <row r="357" spans="1:56" s="39" customFormat="1" ht="66.75" x14ac:dyDescent="0.5">
      <c r="A357" s="2">
        <f t="shared" si="367"/>
        <v>305</v>
      </c>
      <c r="B357" s="59" t="s">
        <v>984</v>
      </c>
      <c r="C357" s="51" t="s">
        <v>985</v>
      </c>
      <c r="D357" s="3">
        <v>2016</v>
      </c>
      <c r="E357" s="3">
        <v>2021</v>
      </c>
      <c r="F357" s="55">
        <v>46405.78</v>
      </c>
      <c r="G357" s="4">
        <f t="shared" si="368"/>
        <v>0</v>
      </c>
      <c r="H357" s="4">
        <f t="shared" si="369"/>
        <v>0</v>
      </c>
      <c r="I357" s="4">
        <f t="shared" si="370"/>
        <v>31000</v>
      </c>
      <c r="J357" s="4">
        <f t="shared" si="371"/>
        <v>31000</v>
      </c>
      <c r="K357" s="4">
        <f t="shared" si="372"/>
        <v>0</v>
      </c>
      <c r="L357" s="4">
        <f t="shared" si="373"/>
        <v>0</v>
      </c>
      <c r="M357" s="4">
        <f t="shared" si="374"/>
        <v>0</v>
      </c>
      <c r="N357" s="4">
        <v>0</v>
      </c>
      <c r="O357" s="4">
        <v>0</v>
      </c>
      <c r="P357" s="4">
        <f t="shared" si="375"/>
        <v>2000</v>
      </c>
      <c r="Q357" s="4">
        <v>2000</v>
      </c>
      <c r="R357" s="4"/>
      <c r="S357" s="4"/>
      <c r="T357" s="4"/>
      <c r="U357" s="4">
        <v>0</v>
      </c>
      <c r="V357" s="4">
        <v>0</v>
      </c>
      <c r="W357" s="4">
        <f t="shared" si="376"/>
        <v>29000</v>
      </c>
      <c r="X357" s="4">
        <v>29000</v>
      </c>
      <c r="Y357" s="4"/>
      <c r="Z357" s="4"/>
      <c r="AA357" s="4"/>
      <c r="AB357" s="4">
        <v>0</v>
      </c>
      <c r="AC357" s="4">
        <v>0</v>
      </c>
      <c r="AD357" s="4">
        <f t="shared" si="377"/>
        <v>0</v>
      </c>
      <c r="AE357" s="4">
        <v>0</v>
      </c>
      <c r="AF357" s="4"/>
      <c r="AG357" s="4"/>
      <c r="AH357" s="4"/>
      <c r="AI357" s="4">
        <v>0</v>
      </c>
      <c r="AJ357" s="4">
        <v>0</v>
      </c>
      <c r="AK357" s="4">
        <f t="shared" si="378"/>
        <v>0</v>
      </c>
      <c r="AL357" s="4">
        <f>VLOOKUP(C357,'[1]ИП-2020-2025 рабоч '!$I$15:$BG$1560,51,0)</f>
        <v>0</v>
      </c>
      <c r="AM357" s="4"/>
      <c r="AN357" s="4"/>
      <c r="AO357" s="4"/>
      <c r="AP357" s="4">
        <v>0</v>
      </c>
      <c r="AQ357" s="4">
        <v>0</v>
      </c>
      <c r="AR357" s="4">
        <f t="shared" si="379"/>
        <v>0</v>
      </c>
      <c r="AS357" s="4">
        <f>VLOOKUP(C357,'[1]ИП-2020-2025 рабоч '!$I$15:$BO$1404,59,0)</f>
        <v>0</v>
      </c>
      <c r="AT357" s="4"/>
      <c r="AU357" s="54"/>
      <c r="AV357" s="54"/>
      <c r="AW357" s="38"/>
      <c r="AX357" s="38"/>
      <c r="AY357" s="38"/>
      <c r="AZ357" s="38"/>
      <c r="BA357" s="38"/>
      <c r="BB357" s="38"/>
      <c r="BC357" s="38"/>
      <c r="BD357" s="38"/>
    </row>
    <row r="358" spans="1:56" s="39" customFormat="1" ht="99.75" x14ac:dyDescent="0.5">
      <c r="A358" s="2">
        <f t="shared" si="367"/>
        <v>306</v>
      </c>
      <c r="B358" s="59" t="s">
        <v>2943</v>
      </c>
      <c r="C358" s="51" t="s">
        <v>989</v>
      </c>
      <c r="D358" s="3">
        <v>2022</v>
      </c>
      <c r="E358" s="3">
        <v>2022</v>
      </c>
      <c r="F358" s="55">
        <v>19857.11</v>
      </c>
      <c r="G358" s="4">
        <f t="shared" si="368"/>
        <v>0.9</v>
      </c>
      <c r="H358" s="4">
        <f t="shared" si="369"/>
        <v>0</v>
      </c>
      <c r="I358" s="4">
        <f t="shared" si="370"/>
        <v>19757.11</v>
      </c>
      <c r="J358" s="4">
        <f t="shared" si="371"/>
        <v>19757.11</v>
      </c>
      <c r="K358" s="4">
        <f t="shared" si="372"/>
        <v>0</v>
      </c>
      <c r="L358" s="4">
        <f t="shared" si="373"/>
        <v>0</v>
      </c>
      <c r="M358" s="4">
        <f t="shared" si="374"/>
        <v>0</v>
      </c>
      <c r="N358" s="4">
        <v>0</v>
      </c>
      <c r="O358" s="4">
        <v>0</v>
      </c>
      <c r="P358" s="4">
        <f t="shared" si="375"/>
        <v>0</v>
      </c>
      <c r="Q358" s="55">
        <v>0</v>
      </c>
      <c r="R358" s="4"/>
      <c r="S358" s="4"/>
      <c r="T358" s="4"/>
      <c r="U358" s="4">
        <v>0.9</v>
      </c>
      <c r="V358" s="4">
        <v>0</v>
      </c>
      <c r="W358" s="4">
        <f t="shared" si="376"/>
        <v>19757.11</v>
      </c>
      <c r="X358" s="4">
        <v>19757.11</v>
      </c>
      <c r="Y358" s="4"/>
      <c r="Z358" s="4"/>
      <c r="AA358" s="4"/>
      <c r="AB358" s="4">
        <v>0</v>
      </c>
      <c r="AC358" s="4">
        <v>0</v>
      </c>
      <c r="AD358" s="4">
        <f t="shared" si="377"/>
        <v>0</v>
      </c>
      <c r="AE358" s="4">
        <v>0</v>
      </c>
      <c r="AF358" s="4"/>
      <c r="AG358" s="4"/>
      <c r="AH358" s="4"/>
      <c r="AI358" s="4">
        <v>0</v>
      </c>
      <c r="AJ358" s="4">
        <v>0</v>
      </c>
      <c r="AK358" s="4">
        <f t="shared" si="378"/>
        <v>0</v>
      </c>
      <c r="AL358" s="4">
        <f>VLOOKUP(C358,'[1]ИП-2020-2025 рабоч '!$I$15:$BG$1560,51,0)</f>
        <v>0</v>
      </c>
      <c r="AM358" s="4"/>
      <c r="AN358" s="4"/>
      <c r="AO358" s="4"/>
      <c r="AP358" s="4">
        <v>0</v>
      </c>
      <c r="AQ358" s="4">
        <v>0</v>
      </c>
      <c r="AR358" s="4">
        <f t="shared" si="379"/>
        <v>0</v>
      </c>
      <c r="AS358" s="4">
        <f>VLOOKUP(C358,'[1]ИП-2020-2025 рабоч '!$I$15:$BO$1404,59,0)</f>
        <v>0</v>
      </c>
      <c r="AT358" s="4"/>
      <c r="AU358" s="54"/>
      <c r="AV358" s="54"/>
      <c r="AW358" s="38"/>
      <c r="AX358" s="38"/>
      <c r="AY358" s="38"/>
      <c r="AZ358" s="38"/>
      <c r="BA358" s="38"/>
      <c r="BB358" s="38"/>
      <c r="BC358" s="38"/>
      <c r="BD358" s="38"/>
    </row>
    <row r="359" spans="1:56" s="39" customFormat="1" ht="99.75" x14ac:dyDescent="0.5">
      <c r="A359" s="2">
        <f t="shared" si="367"/>
        <v>307</v>
      </c>
      <c r="B359" s="59" t="s">
        <v>2944</v>
      </c>
      <c r="C359" s="51" t="s">
        <v>990</v>
      </c>
      <c r="D359" s="3">
        <v>2022</v>
      </c>
      <c r="E359" s="3">
        <v>2022</v>
      </c>
      <c r="F359" s="55">
        <v>10607.23</v>
      </c>
      <c r="G359" s="4">
        <f t="shared" si="368"/>
        <v>0.9</v>
      </c>
      <c r="H359" s="4">
        <f t="shared" si="369"/>
        <v>0</v>
      </c>
      <c r="I359" s="4">
        <f t="shared" si="370"/>
        <v>10507.23</v>
      </c>
      <c r="J359" s="4">
        <f t="shared" si="371"/>
        <v>10507.23</v>
      </c>
      <c r="K359" s="4">
        <f t="shared" si="372"/>
        <v>0</v>
      </c>
      <c r="L359" s="4">
        <f t="shared" si="373"/>
        <v>0</v>
      </c>
      <c r="M359" s="4">
        <f t="shared" si="374"/>
        <v>0</v>
      </c>
      <c r="N359" s="4">
        <v>0</v>
      </c>
      <c r="O359" s="4">
        <v>0</v>
      </c>
      <c r="P359" s="4">
        <f t="shared" si="375"/>
        <v>0</v>
      </c>
      <c r="Q359" s="55">
        <v>0</v>
      </c>
      <c r="R359" s="4"/>
      <c r="S359" s="4"/>
      <c r="T359" s="4"/>
      <c r="U359" s="4">
        <v>0.9</v>
      </c>
      <c r="V359" s="4">
        <v>0</v>
      </c>
      <c r="W359" s="4">
        <f t="shared" si="376"/>
        <v>10507.23</v>
      </c>
      <c r="X359" s="4">
        <v>10507.23</v>
      </c>
      <c r="Y359" s="4"/>
      <c r="Z359" s="4"/>
      <c r="AA359" s="4"/>
      <c r="AB359" s="4">
        <v>0</v>
      </c>
      <c r="AC359" s="4">
        <v>0</v>
      </c>
      <c r="AD359" s="4">
        <f t="shared" si="377"/>
        <v>0</v>
      </c>
      <c r="AE359" s="4">
        <v>0</v>
      </c>
      <c r="AF359" s="4"/>
      <c r="AG359" s="4"/>
      <c r="AH359" s="4"/>
      <c r="AI359" s="4">
        <v>0</v>
      </c>
      <c r="AJ359" s="4">
        <v>0</v>
      </c>
      <c r="AK359" s="4">
        <f t="shared" si="378"/>
        <v>0</v>
      </c>
      <c r="AL359" s="4">
        <f>VLOOKUP(C359,'[1]ИП-2020-2025 рабоч '!$I$15:$BG$1560,51,0)</f>
        <v>0</v>
      </c>
      <c r="AM359" s="4"/>
      <c r="AN359" s="4"/>
      <c r="AO359" s="4"/>
      <c r="AP359" s="4">
        <v>0</v>
      </c>
      <c r="AQ359" s="4">
        <v>0</v>
      </c>
      <c r="AR359" s="4">
        <f t="shared" si="379"/>
        <v>0</v>
      </c>
      <c r="AS359" s="4">
        <f>VLOOKUP(C359,'[1]ИП-2020-2025 рабоч '!$I$15:$BO$1404,59,0)</f>
        <v>0</v>
      </c>
      <c r="AT359" s="4"/>
      <c r="AU359" s="54"/>
      <c r="AV359" s="54"/>
      <c r="AW359" s="38"/>
      <c r="AX359" s="38"/>
      <c r="AY359" s="38"/>
      <c r="AZ359" s="38"/>
      <c r="BA359" s="38"/>
      <c r="BB359" s="38"/>
      <c r="BC359" s="38"/>
      <c r="BD359" s="38"/>
    </row>
    <row r="360" spans="1:56" s="39" customFormat="1" ht="48.75" customHeight="1" x14ac:dyDescent="0.5">
      <c r="A360" s="2"/>
      <c r="B360" s="20" t="s">
        <v>993</v>
      </c>
      <c r="C360" s="23"/>
      <c r="D360" s="3"/>
      <c r="E360" s="28"/>
      <c r="F360" s="26">
        <f t="shared" ref="F360:AV360" si="380">SUM(F361:F378)</f>
        <v>281860.37000000005</v>
      </c>
      <c r="G360" s="26">
        <f t="shared" si="380"/>
        <v>17.43</v>
      </c>
      <c r="H360" s="26">
        <f t="shared" si="380"/>
        <v>6</v>
      </c>
      <c r="I360" s="26">
        <f t="shared" si="380"/>
        <v>242493.996614</v>
      </c>
      <c r="J360" s="26">
        <f t="shared" si="380"/>
        <v>242493.996614</v>
      </c>
      <c r="K360" s="26">
        <f t="shared" si="380"/>
        <v>0</v>
      </c>
      <c r="L360" s="26">
        <f t="shared" si="380"/>
        <v>0</v>
      </c>
      <c r="M360" s="26">
        <f t="shared" si="380"/>
        <v>0</v>
      </c>
      <c r="N360" s="26">
        <f t="shared" si="380"/>
        <v>3.58</v>
      </c>
      <c r="O360" s="26">
        <f t="shared" si="380"/>
        <v>6</v>
      </c>
      <c r="P360" s="26">
        <f t="shared" si="380"/>
        <v>42079.916614000009</v>
      </c>
      <c r="Q360" s="26">
        <f t="shared" si="380"/>
        <v>42079.916614000009</v>
      </c>
      <c r="R360" s="26">
        <f t="shared" si="380"/>
        <v>0</v>
      </c>
      <c r="S360" s="26">
        <f t="shared" si="380"/>
        <v>0</v>
      </c>
      <c r="T360" s="26">
        <f t="shared" si="380"/>
        <v>0</v>
      </c>
      <c r="U360" s="26">
        <f t="shared" si="380"/>
        <v>8.6499999999999986</v>
      </c>
      <c r="V360" s="26">
        <f t="shared" si="380"/>
        <v>0</v>
      </c>
      <c r="W360" s="26">
        <f t="shared" si="380"/>
        <v>111975.33</v>
      </c>
      <c r="X360" s="26">
        <f t="shared" si="380"/>
        <v>111975.33</v>
      </c>
      <c r="Y360" s="26">
        <f t="shared" si="380"/>
        <v>0</v>
      </c>
      <c r="Z360" s="26">
        <f t="shared" si="380"/>
        <v>0</v>
      </c>
      <c r="AA360" s="26">
        <f t="shared" si="380"/>
        <v>0</v>
      </c>
      <c r="AB360" s="26">
        <f t="shared" si="380"/>
        <v>1.2</v>
      </c>
      <c r="AC360" s="26">
        <f t="shared" si="380"/>
        <v>0</v>
      </c>
      <c r="AD360" s="26">
        <f t="shared" si="380"/>
        <v>35569.589999999997</v>
      </c>
      <c r="AE360" s="26">
        <f t="shared" si="380"/>
        <v>35569.589999999997</v>
      </c>
      <c r="AF360" s="26">
        <f t="shared" si="380"/>
        <v>0</v>
      </c>
      <c r="AG360" s="26">
        <f t="shared" si="380"/>
        <v>0</v>
      </c>
      <c r="AH360" s="26">
        <f t="shared" si="380"/>
        <v>0</v>
      </c>
      <c r="AI360" s="26">
        <f t="shared" si="380"/>
        <v>0</v>
      </c>
      <c r="AJ360" s="26">
        <f t="shared" si="380"/>
        <v>0</v>
      </c>
      <c r="AK360" s="26">
        <f t="shared" si="380"/>
        <v>3500</v>
      </c>
      <c r="AL360" s="26">
        <f t="shared" si="380"/>
        <v>3500</v>
      </c>
      <c r="AM360" s="26">
        <f t="shared" si="380"/>
        <v>0</v>
      </c>
      <c r="AN360" s="26">
        <f t="shared" si="380"/>
        <v>0</v>
      </c>
      <c r="AO360" s="26">
        <f t="shared" si="380"/>
        <v>0</v>
      </c>
      <c r="AP360" s="26">
        <f t="shared" si="380"/>
        <v>4</v>
      </c>
      <c r="AQ360" s="26">
        <f t="shared" si="380"/>
        <v>0</v>
      </c>
      <c r="AR360" s="26">
        <f t="shared" si="380"/>
        <v>49369.16</v>
      </c>
      <c r="AS360" s="26">
        <f t="shared" si="380"/>
        <v>49369.16</v>
      </c>
      <c r="AT360" s="26">
        <f t="shared" si="380"/>
        <v>0</v>
      </c>
      <c r="AU360" s="26">
        <f t="shared" si="380"/>
        <v>0</v>
      </c>
      <c r="AV360" s="26">
        <f t="shared" si="380"/>
        <v>0</v>
      </c>
    </row>
    <row r="361" spans="1:56" s="39" customFormat="1" ht="66.75" x14ac:dyDescent="0.5">
      <c r="A361" s="2">
        <f t="shared" ref="A361:A378" si="381">IF(A360&gt;0,A360+1,A359+1)</f>
        <v>308</v>
      </c>
      <c r="B361" s="59" t="s">
        <v>1000</v>
      </c>
      <c r="C361" s="51" t="s">
        <v>1001</v>
      </c>
      <c r="D361" s="3">
        <v>2019</v>
      </c>
      <c r="E361" s="3">
        <v>2021</v>
      </c>
      <c r="F361" s="55">
        <v>34902.01</v>
      </c>
      <c r="G361" s="4">
        <f t="shared" ref="G361:G378" si="382">N361+U361+AB361+AI361+AP361</f>
        <v>0</v>
      </c>
      <c r="H361" s="4">
        <f t="shared" ref="H361:H378" si="383">O361+V361+AC361+AJ361+AQ361</f>
        <v>0</v>
      </c>
      <c r="I361" s="4">
        <f t="shared" ref="I361:I378" si="384">P361+W361+AD361+AK361+AR361</f>
        <v>31028.79</v>
      </c>
      <c r="J361" s="4">
        <f t="shared" ref="J361:J378" si="385">Q361+X361+AE361+AL361+AS361</f>
        <v>31028.79</v>
      </c>
      <c r="K361" s="4">
        <f t="shared" ref="K361:K378" si="386">R361+Y361+AF361+AM361+AT361</f>
        <v>0</v>
      </c>
      <c r="L361" s="4">
        <f t="shared" ref="L361:L378" si="387">S361+Z361+AG361+AN361+AU361</f>
        <v>0</v>
      </c>
      <c r="M361" s="4">
        <f t="shared" ref="M361:M378" si="388">T361+AA361+AH361+AO361+AV361</f>
        <v>0</v>
      </c>
      <c r="N361" s="4">
        <v>0</v>
      </c>
      <c r="O361" s="4">
        <v>0</v>
      </c>
      <c r="P361" s="4">
        <f t="shared" ref="P361:P378" si="389">Q361+R361+S361</f>
        <v>1028.79</v>
      </c>
      <c r="Q361" s="4">
        <v>1028.79</v>
      </c>
      <c r="R361" s="4"/>
      <c r="S361" s="4"/>
      <c r="T361" s="4"/>
      <c r="U361" s="4">
        <v>0</v>
      </c>
      <c r="V361" s="4">
        <v>0</v>
      </c>
      <c r="W361" s="4">
        <f t="shared" si="376"/>
        <v>30000</v>
      </c>
      <c r="X361" s="4">
        <v>30000</v>
      </c>
      <c r="Y361" s="4"/>
      <c r="Z361" s="4"/>
      <c r="AA361" s="4"/>
      <c r="AB361" s="4">
        <v>0</v>
      </c>
      <c r="AC361" s="4">
        <v>0</v>
      </c>
      <c r="AD361" s="4">
        <f t="shared" si="377"/>
        <v>0</v>
      </c>
      <c r="AE361" s="4">
        <v>0</v>
      </c>
      <c r="AF361" s="4"/>
      <c r="AG361" s="4"/>
      <c r="AH361" s="4"/>
      <c r="AI361" s="4">
        <v>0</v>
      </c>
      <c r="AJ361" s="4">
        <v>0</v>
      </c>
      <c r="AK361" s="4">
        <f t="shared" si="378"/>
        <v>0</v>
      </c>
      <c r="AL361" s="4">
        <f>VLOOKUP(C361,'[1]ИП-2020-2025 рабоч '!$I$15:$BG$1560,51,0)</f>
        <v>0</v>
      </c>
      <c r="AM361" s="4"/>
      <c r="AN361" s="4"/>
      <c r="AO361" s="4"/>
      <c r="AP361" s="4">
        <v>0</v>
      </c>
      <c r="AQ361" s="4">
        <v>0</v>
      </c>
      <c r="AR361" s="4">
        <f t="shared" si="379"/>
        <v>0</v>
      </c>
      <c r="AS361" s="4">
        <f>VLOOKUP(C361,'[1]ИП-2020-2025 рабоч '!$I$15:$BO$1404,59,0)</f>
        <v>0</v>
      </c>
      <c r="AT361" s="4"/>
      <c r="AU361" s="54"/>
      <c r="AV361" s="54"/>
      <c r="AW361" s="38"/>
      <c r="AX361" s="38"/>
      <c r="AY361" s="38"/>
      <c r="AZ361" s="38"/>
      <c r="BA361" s="38"/>
      <c r="BB361" s="38"/>
      <c r="BC361" s="38"/>
      <c r="BD361" s="38"/>
    </row>
    <row r="362" spans="1:56" s="39" customFormat="1" ht="65.25" customHeight="1" x14ac:dyDescent="0.5">
      <c r="A362" s="2">
        <f t="shared" si="381"/>
        <v>309</v>
      </c>
      <c r="B362" s="59" t="s">
        <v>1002</v>
      </c>
      <c r="C362" s="51" t="s">
        <v>1003</v>
      </c>
      <c r="D362" s="3">
        <v>2020</v>
      </c>
      <c r="E362" s="3">
        <v>2021</v>
      </c>
      <c r="F362" s="55">
        <v>25838.080000000002</v>
      </c>
      <c r="G362" s="4">
        <f t="shared" si="382"/>
        <v>0</v>
      </c>
      <c r="H362" s="4">
        <f t="shared" si="383"/>
        <v>0</v>
      </c>
      <c r="I362" s="4">
        <f t="shared" si="384"/>
        <v>22663.32</v>
      </c>
      <c r="J362" s="4">
        <f t="shared" si="385"/>
        <v>22663.32</v>
      </c>
      <c r="K362" s="4">
        <f t="shared" si="386"/>
        <v>0</v>
      </c>
      <c r="L362" s="4">
        <f t="shared" si="387"/>
        <v>0</v>
      </c>
      <c r="M362" s="4">
        <f t="shared" si="388"/>
        <v>0</v>
      </c>
      <c r="N362" s="4">
        <v>0</v>
      </c>
      <c r="O362" s="4">
        <v>0</v>
      </c>
      <c r="P362" s="4">
        <f t="shared" si="389"/>
        <v>363.32</v>
      </c>
      <c r="Q362" s="4">
        <v>363.32</v>
      </c>
      <c r="R362" s="4"/>
      <c r="S362" s="4"/>
      <c r="T362" s="4"/>
      <c r="U362" s="4">
        <v>0</v>
      </c>
      <c r="V362" s="4">
        <v>0</v>
      </c>
      <c r="W362" s="4">
        <f t="shared" si="376"/>
        <v>22300</v>
      </c>
      <c r="X362" s="4">
        <v>22300</v>
      </c>
      <c r="Y362" s="4"/>
      <c r="Z362" s="4"/>
      <c r="AA362" s="4"/>
      <c r="AB362" s="4">
        <v>0</v>
      </c>
      <c r="AC362" s="4">
        <v>0</v>
      </c>
      <c r="AD362" s="4">
        <f t="shared" si="377"/>
        <v>0</v>
      </c>
      <c r="AE362" s="4">
        <v>0</v>
      </c>
      <c r="AF362" s="4"/>
      <c r="AG362" s="4"/>
      <c r="AH362" s="4"/>
      <c r="AI362" s="4">
        <v>0</v>
      </c>
      <c r="AJ362" s="4">
        <v>0</v>
      </c>
      <c r="AK362" s="4">
        <f t="shared" si="378"/>
        <v>0</v>
      </c>
      <c r="AL362" s="4">
        <f>VLOOKUP(C362,'[1]ИП-2020-2025 рабоч '!$I$15:$BG$1560,51,0)</f>
        <v>0</v>
      </c>
      <c r="AM362" s="4"/>
      <c r="AN362" s="4"/>
      <c r="AO362" s="4"/>
      <c r="AP362" s="4">
        <v>0</v>
      </c>
      <c r="AQ362" s="4">
        <v>0</v>
      </c>
      <c r="AR362" s="4">
        <f t="shared" si="379"/>
        <v>0</v>
      </c>
      <c r="AS362" s="4">
        <f>VLOOKUP(C362,'[1]ИП-2020-2025 рабоч '!$I$15:$BO$1404,59,0)</f>
        <v>0</v>
      </c>
      <c r="AT362" s="4"/>
      <c r="AU362" s="54"/>
      <c r="AV362" s="54"/>
      <c r="AW362" s="38"/>
      <c r="AX362" s="38"/>
      <c r="AY362" s="38"/>
      <c r="AZ362" s="38"/>
      <c r="BA362" s="38"/>
      <c r="BB362" s="38"/>
      <c r="BC362" s="38"/>
      <c r="BD362" s="38"/>
    </row>
    <row r="363" spans="1:56" s="39" customFormat="1" ht="132.75" x14ac:dyDescent="0.5">
      <c r="A363" s="2">
        <f t="shared" si="381"/>
        <v>310</v>
      </c>
      <c r="B363" s="59" t="s">
        <v>2702</v>
      </c>
      <c r="C363" s="51" t="s">
        <v>1004</v>
      </c>
      <c r="D363" s="3">
        <v>2018</v>
      </c>
      <c r="E363" s="3">
        <v>2022</v>
      </c>
      <c r="F363" s="55">
        <v>44930.07</v>
      </c>
      <c r="G363" s="4">
        <f t="shared" si="382"/>
        <v>8</v>
      </c>
      <c r="H363" s="4">
        <f t="shared" si="383"/>
        <v>0</v>
      </c>
      <c r="I363" s="4">
        <f t="shared" si="384"/>
        <v>40910.07</v>
      </c>
      <c r="J363" s="4">
        <f t="shared" si="385"/>
        <v>40910.07</v>
      </c>
      <c r="K363" s="4">
        <f t="shared" si="386"/>
        <v>0</v>
      </c>
      <c r="L363" s="4">
        <f t="shared" si="387"/>
        <v>0</v>
      </c>
      <c r="M363" s="4">
        <f t="shared" si="388"/>
        <v>0</v>
      </c>
      <c r="N363" s="4">
        <v>0</v>
      </c>
      <c r="O363" s="4">
        <v>0</v>
      </c>
      <c r="P363" s="4">
        <f t="shared" si="389"/>
        <v>4410.07</v>
      </c>
      <c r="Q363" s="4">
        <v>4410.07</v>
      </c>
      <c r="R363" s="4"/>
      <c r="S363" s="4"/>
      <c r="T363" s="4"/>
      <c r="U363" s="4">
        <v>8</v>
      </c>
      <c r="V363" s="4">
        <v>0</v>
      </c>
      <c r="W363" s="4">
        <f t="shared" si="376"/>
        <v>7367</v>
      </c>
      <c r="X363" s="4">
        <v>7367</v>
      </c>
      <c r="Y363" s="4"/>
      <c r="Z363" s="4"/>
      <c r="AA363" s="4"/>
      <c r="AB363" s="4">
        <v>0</v>
      </c>
      <c r="AC363" s="4">
        <v>0</v>
      </c>
      <c r="AD363" s="4">
        <f t="shared" si="377"/>
        <v>29133</v>
      </c>
      <c r="AE363" s="4">
        <v>29133</v>
      </c>
      <c r="AF363" s="4"/>
      <c r="AG363" s="4"/>
      <c r="AH363" s="4"/>
      <c r="AI363" s="4">
        <v>0</v>
      </c>
      <c r="AJ363" s="4">
        <v>0</v>
      </c>
      <c r="AK363" s="4">
        <f t="shared" si="378"/>
        <v>0</v>
      </c>
      <c r="AL363" s="4">
        <f>VLOOKUP(C363,'[1]ИП-2020-2025 рабоч '!$I$15:$BG$1560,51,0)</f>
        <v>0</v>
      </c>
      <c r="AM363" s="4"/>
      <c r="AN363" s="4"/>
      <c r="AO363" s="4"/>
      <c r="AP363" s="4">
        <v>0</v>
      </c>
      <c r="AQ363" s="4">
        <v>0</v>
      </c>
      <c r="AR363" s="4">
        <f t="shared" si="379"/>
        <v>0</v>
      </c>
      <c r="AS363" s="4">
        <f>VLOOKUP(C363,'[1]ИП-2020-2025 рабоч '!$I$15:$BO$1404,59,0)</f>
        <v>0</v>
      </c>
      <c r="AT363" s="4"/>
      <c r="AU363" s="54"/>
      <c r="AV363" s="54"/>
      <c r="AW363" s="38"/>
      <c r="AX363" s="38"/>
      <c r="AY363" s="38"/>
      <c r="AZ363" s="38"/>
      <c r="BA363" s="38"/>
      <c r="BB363" s="38"/>
      <c r="BC363" s="38"/>
      <c r="BD363" s="38"/>
    </row>
    <row r="364" spans="1:56" s="39" customFormat="1" ht="71.25" customHeight="1" x14ac:dyDescent="0.5">
      <c r="A364" s="2">
        <f t="shared" si="381"/>
        <v>311</v>
      </c>
      <c r="B364" s="59" t="s">
        <v>1007</v>
      </c>
      <c r="C364" s="51" t="s">
        <v>1008</v>
      </c>
      <c r="D364" s="3">
        <v>2019</v>
      </c>
      <c r="E364" s="3">
        <v>2020</v>
      </c>
      <c r="F364" s="55">
        <v>6633.4000000000005</v>
      </c>
      <c r="G364" s="4">
        <f t="shared" si="382"/>
        <v>0</v>
      </c>
      <c r="H364" s="4">
        <f t="shared" si="383"/>
        <v>0</v>
      </c>
      <c r="I364" s="4">
        <f t="shared" si="384"/>
        <v>5000</v>
      </c>
      <c r="J364" s="4">
        <f t="shared" si="385"/>
        <v>5000</v>
      </c>
      <c r="K364" s="4">
        <f t="shared" si="386"/>
        <v>0</v>
      </c>
      <c r="L364" s="4">
        <f t="shared" si="387"/>
        <v>0</v>
      </c>
      <c r="M364" s="4">
        <f t="shared" si="388"/>
        <v>0</v>
      </c>
      <c r="N364" s="4">
        <v>0</v>
      </c>
      <c r="O364" s="4">
        <v>0</v>
      </c>
      <c r="P364" s="4">
        <f t="shared" si="389"/>
        <v>5000</v>
      </c>
      <c r="Q364" s="4">
        <v>5000</v>
      </c>
      <c r="R364" s="4"/>
      <c r="S364" s="4"/>
      <c r="T364" s="4"/>
      <c r="U364" s="4">
        <v>0</v>
      </c>
      <c r="V364" s="4">
        <v>0</v>
      </c>
      <c r="W364" s="4">
        <f t="shared" si="376"/>
        <v>0</v>
      </c>
      <c r="X364" s="4">
        <v>0</v>
      </c>
      <c r="Y364" s="4"/>
      <c r="Z364" s="4"/>
      <c r="AA364" s="4"/>
      <c r="AB364" s="4">
        <v>0</v>
      </c>
      <c r="AC364" s="4">
        <v>0</v>
      </c>
      <c r="AD364" s="4">
        <f t="shared" si="377"/>
        <v>0</v>
      </c>
      <c r="AE364" s="4">
        <v>0</v>
      </c>
      <c r="AF364" s="4"/>
      <c r="AG364" s="4"/>
      <c r="AH364" s="4"/>
      <c r="AI364" s="4">
        <v>0</v>
      </c>
      <c r="AJ364" s="4">
        <v>0</v>
      </c>
      <c r="AK364" s="4">
        <f t="shared" si="378"/>
        <v>0</v>
      </c>
      <c r="AL364" s="4">
        <f>VLOOKUP(C364,'[1]ИП-2020-2025 рабоч '!$I$15:$BG$1560,51,0)</f>
        <v>0</v>
      </c>
      <c r="AM364" s="4"/>
      <c r="AN364" s="4"/>
      <c r="AO364" s="4"/>
      <c r="AP364" s="4">
        <v>0</v>
      </c>
      <c r="AQ364" s="4">
        <v>0</v>
      </c>
      <c r="AR364" s="4">
        <f t="shared" si="379"/>
        <v>0</v>
      </c>
      <c r="AS364" s="4">
        <f>VLOOKUP(C364,'[1]ИП-2020-2025 рабоч '!$I$15:$BO$1404,59,0)</f>
        <v>0</v>
      </c>
      <c r="AT364" s="4"/>
      <c r="AU364" s="54"/>
      <c r="AV364" s="54"/>
      <c r="AW364" s="38"/>
      <c r="AX364" s="38"/>
      <c r="AY364" s="38"/>
      <c r="AZ364" s="38"/>
      <c r="BA364" s="38"/>
      <c r="BB364" s="38"/>
      <c r="BC364" s="38"/>
      <c r="BD364" s="38"/>
    </row>
    <row r="365" spans="1:56" s="39" customFormat="1" ht="99.75" x14ac:dyDescent="0.5">
      <c r="A365" s="2">
        <f t="shared" si="381"/>
        <v>312</v>
      </c>
      <c r="B365" s="59" t="s">
        <v>2703</v>
      </c>
      <c r="C365" s="51" t="s">
        <v>1011</v>
      </c>
      <c r="D365" s="3">
        <v>2018</v>
      </c>
      <c r="E365" s="3">
        <v>2020</v>
      </c>
      <c r="F365" s="4">
        <v>18497.68</v>
      </c>
      <c r="G365" s="4">
        <f t="shared" si="382"/>
        <v>0</v>
      </c>
      <c r="H365" s="4">
        <f t="shared" si="383"/>
        <v>0</v>
      </c>
      <c r="I365" s="4">
        <f t="shared" si="384"/>
        <v>15000</v>
      </c>
      <c r="J365" s="4">
        <f t="shared" si="385"/>
        <v>15000</v>
      </c>
      <c r="K365" s="4">
        <f t="shared" si="386"/>
        <v>0</v>
      </c>
      <c r="L365" s="4">
        <f t="shared" si="387"/>
        <v>0</v>
      </c>
      <c r="M365" s="4">
        <f t="shared" si="388"/>
        <v>0</v>
      </c>
      <c r="N365" s="4">
        <v>0</v>
      </c>
      <c r="O365" s="4">
        <v>0</v>
      </c>
      <c r="P365" s="4">
        <f t="shared" si="389"/>
        <v>15000</v>
      </c>
      <c r="Q365" s="4">
        <v>15000</v>
      </c>
      <c r="R365" s="4"/>
      <c r="S365" s="4"/>
      <c r="T365" s="4"/>
      <c r="U365" s="4">
        <v>0</v>
      </c>
      <c r="V365" s="4">
        <v>0</v>
      </c>
      <c r="W365" s="4">
        <f t="shared" si="376"/>
        <v>0</v>
      </c>
      <c r="X365" s="4">
        <v>0</v>
      </c>
      <c r="Y365" s="4"/>
      <c r="Z365" s="4"/>
      <c r="AA365" s="4"/>
      <c r="AB365" s="4">
        <v>0</v>
      </c>
      <c r="AC365" s="4">
        <v>0</v>
      </c>
      <c r="AD365" s="4">
        <f t="shared" si="377"/>
        <v>0</v>
      </c>
      <c r="AE365" s="4">
        <v>0</v>
      </c>
      <c r="AF365" s="4"/>
      <c r="AG365" s="4"/>
      <c r="AH365" s="4"/>
      <c r="AI365" s="4">
        <v>0</v>
      </c>
      <c r="AJ365" s="4">
        <v>0</v>
      </c>
      <c r="AK365" s="4">
        <f t="shared" si="378"/>
        <v>0</v>
      </c>
      <c r="AL365" s="4">
        <f>VLOOKUP(C365,'[1]ИП-2020-2025 рабоч '!$I$15:$BG$1560,51,0)</f>
        <v>0</v>
      </c>
      <c r="AM365" s="4"/>
      <c r="AN365" s="4"/>
      <c r="AO365" s="4"/>
      <c r="AP365" s="4">
        <v>0</v>
      </c>
      <c r="AQ365" s="4">
        <v>0</v>
      </c>
      <c r="AR365" s="4">
        <f t="shared" si="379"/>
        <v>0</v>
      </c>
      <c r="AS365" s="4">
        <f>VLOOKUP(C365,'[1]ИП-2020-2025 рабоч '!$I$15:$BO$1404,59,0)</f>
        <v>0</v>
      </c>
      <c r="AT365" s="4"/>
      <c r="AU365" s="54"/>
      <c r="AV365" s="54"/>
      <c r="AW365" s="38"/>
      <c r="AX365" s="38"/>
      <c r="AY365" s="38"/>
      <c r="AZ365" s="38"/>
      <c r="BA365" s="38"/>
      <c r="BB365" s="38"/>
      <c r="BC365" s="38"/>
      <c r="BD365" s="38"/>
    </row>
    <row r="366" spans="1:56" s="39" customFormat="1" ht="99.75" x14ac:dyDescent="0.5">
      <c r="A366" s="2">
        <f t="shared" si="381"/>
        <v>313</v>
      </c>
      <c r="B366" s="59" t="s">
        <v>1014</v>
      </c>
      <c r="C366" s="51" t="s">
        <v>1015</v>
      </c>
      <c r="D366" s="3">
        <v>2020</v>
      </c>
      <c r="E366" s="3">
        <v>2022</v>
      </c>
      <c r="F366" s="55">
        <v>1240.43</v>
      </c>
      <c r="G366" s="4">
        <f t="shared" si="382"/>
        <v>0.45</v>
      </c>
      <c r="H366" s="4">
        <f t="shared" si="383"/>
        <v>0</v>
      </c>
      <c r="I366" s="4">
        <f t="shared" si="384"/>
        <v>1240.43</v>
      </c>
      <c r="J366" s="4">
        <f t="shared" si="385"/>
        <v>1240.43</v>
      </c>
      <c r="K366" s="4">
        <f t="shared" si="386"/>
        <v>0</v>
      </c>
      <c r="L366" s="4">
        <f t="shared" si="387"/>
        <v>0</v>
      </c>
      <c r="M366" s="4">
        <f t="shared" si="388"/>
        <v>0</v>
      </c>
      <c r="N366" s="4">
        <v>0</v>
      </c>
      <c r="O366" s="4">
        <v>0</v>
      </c>
      <c r="P366" s="4">
        <f t="shared" si="389"/>
        <v>0</v>
      </c>
      <c r="Q366" s="4">
        <v>0</v>
      </c>
      <c r="R366" s="4"/>
      <c r="S366" s="4"/>
      <c r="T366" s="4"/>
      <c r="U366" s="4">
        <v>0.45</v>
      </c>
      <c r="V366" s="4">
        <v>0</v>
      </c>
      <c r="W366" s="4">
        <f t="shared" si="376"/>
        <v>1240.43</v>
      </c>
      <c r="X366" s="4">
        <v>1240.43</v>
      </c>
      <c r="Y366" s="4"/>
      <c r="Z366" s="4"/>
      <c r="AA366" s="4"/>
      <c r="AB366" s="4">
        <v>0</v>
      </c>
      <c r="AC366" s="4">
        <v>0</v>
      </c>
      <c r="AD366" s="4">
        <f t="shared" si="377"/>
        <v>0</v>
      </c>
      <c r="AE366" s="4">
        <v>0</v>
      </c>
      <c r="AF366" s="4"/>
      <c r="AG366" s="4"/>
      <c r="AH366" s="4"/>
      <c r="AI366" s="4">
        <v>0</v>
      </c>
      <c r="AJ366" s="4">
        <v>0</v>
      </c>
      <c r="AK366" s="4">
        <f t="shared" si="378"/>
        <v>0</v>
      </c>
      <c r="AL366" s="4">
        <f>VLOOKUP(C366,'[1]ИП-2020-2025 рабоч '!$I$15:$BG$1560,51,0)</f>
        <v>0</v>
      </c>
      <c r="AM366" s="4"/>
      <c r="AN366" s="4"/>
      <c r="AO366" s="4"/>
      <c r="AP366" s="4">
        <v>0</v>
      </c>
      <c r="AQ366" s="4">
        <v>0</v>
      </c>
      <c r="AR366" s="4">
        <f t="shared" si="379"/>
        <v>0</v>
      </c>
      <c r="AS366" s="4">
        <f>VLOOKUP(C366,'[1]ИП-2020-2025 рабоч '!$I$15:$BO$1404,59,0)</f>
        <v>0</v>
      </c>
      <c r="AT366" s="4"/>
      <c r="AU366" s="54"/>
      <c r="AV366" s="54"/>
      <c r="AW366" s="38"/>
      <c r="AX366" s="38"/>
      <c r="AY366" s="38"/>
      <c r="AZ366" s="38"/>
      <c r="BA366" s="38"/>
      <c r="BB366" s="38"/>
      <c r="BC366" s="38"/>
      <c r="BD366" s="38"/>
    </row>
    <row r="367" spans="1:56" s="39" customFormat="1" ht="132.75" x14ac:dyDescent="0.5">
      <c r="A367" s="2">
        <f t="shared" si="381"/>
        <v>314</v>
      </c>
      <c r="B367" s="59" t="s">
        <v>1016</v>
      </c>
      <c r="C367" s="51" t="s">
        <v>1017</v>
      </c>
      <c r="D367" s="3">
        <v>2019</v>
      </c>
      <c r="E367" s="3">
        <v>2025</v>
      </c>
      <c r="F367" s="55">
        <v>61639.16</v>
      </c>
      <c r="G367" s="4">
        <f t="shared" si="382"/>
        <v>4</v>
      </c>
      <c r="H367" s="4">
        <f t="shared" si="383"/>
        <v>0</v>
      </c>
      <c r="I367" s="4">
        <f t="shared" si="384"/>
        <v>55369.16</v>
      </c>
      <c r="J367" s="4">
        <f t="shared" si="385"/>
        <v>55369.16</v>
      </c>
      <c r="K367" s="4">
        <f t="shared" si="386"/>
        <v>0</v>
      </c>
      <c r="L367" s="4">
        <f t="shared" si="387"/>
        <v>0</v>
      </c>
      <c r="M367" s="4">
        <f t="shared" si="388"/>
        <v>0</v>
      </c>
      <c r="N367" s="4">
        <v>0</v>
      </c>
      <c r="O367" s="4">
        <v>0</v>
      </c>
      <c r="P367" s="4">
        <f t="shared" si="389"/>
        <v>1500</v>
      </c>
      <c r="Q367" s="4">
        <v>1500</v>
      </c>
      <c r="R367" s="4"/>
      <c r="S367" s="4"/>
      <c r="T367" s="4"/>
      <c r="U367" s="4">
        <v>0</v>
      </c>
      <c r="V367" s="4">
        <v>0</v>
      </c>
      <c r="W367" s="4">
        <f t="shared" si="376"/>
        <v>500</v>
      </c>
      <c r="X367" s="4">
        <v>500</v>
      </c>
      <c r="Y367" s="4"/>
      <c r="Z367" s="4"/>
      <c r="AA367" s="4"/>
      <c r="AB367" s="4">
        <v>0</v>
      </c>
      <c r="AC367" s="4">
        <v>0</v>
      </c>
      <c r="AD367" s="4">
        <f t="shared" si="377"/>
        <v>500</v>
      </c>
      <c r="AE367" s="4">
        <v>500</v>
      </c>
      <c r="AF367" s="4"/>
      <c r="AG367" s="4"/>
      <c r="AH367" s="4"/>
      <c r="AI367" s="4">
        <v>0</v>
      </c>
      <c r="AJ367" s="4">
        <v>0</v>
      </c>
      <c r="AK367" s="4">
        <f t="shared" si="378"/>
        <v>3500</v>
      </c>
      <c r="AL367" s="4">
        <f>VLOOKUP(C367,'[1]ИП-2020-2025 рабоч '!$I$15:$BG$1560,51,0)</f>
        <v>3500</v>
      </c>
      <c r="AM367" s="4"/>
      <c r="AN367" s="4"/>
      <c r="AO367" s="4"/>
      <c r="AP367" s="4">
        <v>4</v>
      </c>
      <c r="AQ367" s="4">
        <v>0</v>
      </c>
      <c r="AR367" s="4">
        <f t="shared" si="379"/>
        <v>49369.16</v>
      </c>
      <c r="AS367" s="4">
        <f>VLOOKUP(C367,'[1]ИП-2020-2025 рабоч '!$I$15:$BO$1404,59,0)</f>
        <v>49369.16</v>
      </c>
      <c r="AT367" s="4"/>
      <c r="AU367" s="54"/>
      <c r="AV367" s="54"/>
      <c r="AW367" s="38"/>
      <c r="AX367" s="38"/>
      <c r="AY367" s="38"/>
      <c r="AZ367" s="38"/>
      <c r="BA367" s="38"/>
      <c r="BB367" s="38"/>
      <c r="BC367" s="38"/>
      <c r="BD367" s="38"/>
    </row>
    <row r="368" spans="1:56" s="39" customFormat="1" ht="132.75" x14ac:dyDescent="0.5">
      <c r="A368" s="2">
        <f t="shared" si="381"/>
        <v>315</v>
      </c>
      <c r="B368" s="59" t="s">
        <v>1018</v>
      </c>
      <c r="C368" s="51" t="s">
        <v>1019</v>
      </c>
      <c r="D368" s="3">
        <v>2019</v>
      </c>
      <c r="E368" s="3">
        <v>2021</v>
      </c>
      <c r="F368" s="55">
        <v>8172.95</v>
      </c>
      <c r="G368" s="4">
        <f t="shared" si="382"/>
        <v>1.21</v>
      </c>
      <c r="H368" s="4">
        <f t="shared" si="383"/>
        <v>0</v>
      </c>
      <c r="I368" s="4">
        <f t="shared" si="384"/>
        <v>7000</v>
      </c>
      <c r="J368" s="4">
        <f t="shared" si="385"/>
        <v>7000</v>
      </c>
      <c r="K368" s="4">
        <f t="shared" si="386"/>
        <v>0</v>
      </c>
      <c r="L368" s="4">
        <f t="shared" si="387"/>
        <v>0</v>
      </c>
      <c r="M368" s="4">
        <f t="shared" si="388"/>
        <v>0</v>
      </c>
      <c r="N368" s="4">
        <v>1.21</v>
      </c>
      <c r="O368" s="4">
        <v>0</v>
      </c>
      <c r="P368" s="4">
        <f t="shared" si="389"/>
        <v>7000</v>
      </c>
      <c r="Q368" s="4">
        <v>7000</v>
      </c>
      <c r="R368" s="4"/>
      <c r="S368" s="4"/>
      <c r="T368" s="4"/>
      <c r="U368" s="4">
        <v>0</v>
      </c>
      <c r="V368" s="4">
        <v>0</v>
      </c>
      <c r="W368" s="4">
        <f t="shared" si="376"/>
        <v>0</v>
      </c>
      <c r="X368" s="4">
        <v>0</v>
      </c>
      <c r="Y368" s="4"/>
      <c r="Z368" s="4"/>
      <c r="AA368" s="4"/>
      <c r="AB368" s="4">
        <v>0</v>
      </c>
      <c r="AC368" s="4">
        <v>0</v>
      </c>
      <c r="AD368" s="4">
        <f t="shared" si="377"/>
        <v>0</v>
      </c>
      <c r="AE368" s="4">
        <v>0</v>
      </c>
      <c r="AF368" s="4"/>
      <c r="AG368" s="4"/>
      <c r="AH368" s="4"/>
      <c r="AI368" s="4">
        <v>0</v>
      </c>
      <c r="AJ368" s="4">
        <v>0</v>
      </c>
      <c r="AK368" s="4">
        <f t="shared" si="378"/>
        <v>0</v>
      </c>
      <c r="AL368" s="4">
        <f>VLOOKUP(C368,'[1]ИП-2020-2025 рабоч '!$I$15:$BG$1560,51,0)</f>
        <v>0</v>
      </c>
      <c r="AM368" s="4"/>
      <c r="AN368" s="4"/>
      <c r="AO368" s="4"/>
      <c r="AP368" s="4">
        <v>0</v>
      </c>
      <c r="AQ368" s="4">
        <v>0</v>
      </c>
      <c r="AR368" s="4">
        <f t="shared" si="379"/>
        <v>0</v>
      </c>
      <c r="AS368" s="4">
        <f>VLOOKUP(C368,'[1]ИП-2020-2025 рабоч '!$I$15:$BO$1404,59,0)</f>
        <v>0</v>
      </c>
      <c r="AT368" s="4"/>
      <c r="AU368" s="54"/>
      <c r="AV368" s="54"/>
      <c r="AW368" s="38"/>
      <c r="AX368" s="38"/>
      <c r="AY368" s="38"/>
      <c r="AZ368" s="38"/>
      <c r="BA368" s="38"/>
      <c r="BB368" s="38"/>
      <c r="BC368" s="38"/>
      <c r="BD368" s="38"/>
    </row>
    <row r="369" spans="1:56" s="39" customFormat="1" ht="76.5" customHeight="1" x14ac:dyDescent="0.5">
      <c r="A369" s="2">
        <f t="shared" si="381"/>
        <v>316</v>
      </c>
      <c r="B369" s="59" t="s">
        <v>2704</v>
      </c>
      <c r="C369" s="51" t="s">
        <v>1020</v>
      </c>
      <c r="D369" s="3">
        <v>2018</v>
      </c>
      <c r="E369" s="3">
        <v>2021</v>
      </c>
      <c r="F369" s="55">
        <v>8231.2099999999991</v>
      </c>
      <c r="G369" s="4">
        <f t="shared" si="382"/>
        <v>0</v>
      </c>
      <c r="H369" s="4">
        <f t="shared" si="383"/>
        <v>2</v>
      </c>
      <c r="I369" s="4">
        <f t="shared" si="384"/>
        <v>372.37661400000002</v>
      </c>
      <c r="J369" s="4">
        <f t="shared" si="385"/>
        <v>372.37661400000002</v>
      </c>
      <c r="K369" s="4">
        <f t="shared" si="386"/>
        <v>0</v>
      </c>
      <c r="L369" s="4">
        <f t="shared" si="387"/>
        <v>0</v>
      </c>
      <c r="M369" s="4">
        <f t="shared" si="388"/>
        <v>0</v>
      </c>
      <c r="N369" s="4">
        <v>0</v>
      </c>
      <c r="O369" s="4">
        <v>2</v>
      </c>
      <c r="P369" s="4">
        <f t="shared" si="389"/>
        <v>372.37661400000002</v>
      </c>
      <c r="Q369" s="4">
        <v>372.37661400000002</v>
      </c>
      <c r="R369" s="4"/>
      <c r="S369" s="4"/>
      <c r="T369" s="4"/>
      <c r="U369" s="4">
        <v>0</v>
      </c>
      <c r="V369" s="4">
        <v>0</v>
      </c>
      <c r="W369" s="4">
        <f t="shared" si="376"/>
        <v>0</v>
      </c>
      <c r="X369" s="4">
        <v>0</v>
      </c>
      <c r="Y369" s="4"/>
      <c r="Z369" s="4"/>
      <c r="AA369" s="4"/>
      <c r="AB369" s="4">
        <v>0</v>
      </c>
      <c r="AC369" s="4">
        <v>0</v>
      </c>
      <c r="AD369" s="4">
        <f t="shared" si="377"/>
        <v>0</v>
      </c>
      <c r="AE369" s="4">
        <v>0</v>
      </c>
      <c r="AF369" s="4"/>
      <c r="AG369" s="4"/>
      <c r="AH369" s="4"/>
      <c r="AI369" s="4">
        <v>0</v>
      </c>
      <c r="AJ369" s="4">
        <v>0</v>
      </c>
      <c r="AK369" s="4">
        <f t="shared" si="378"/>
        <v>0</v>
      </c>
      <c r="AL369" s="4">
        <f>VLOOKUP(C369,'[1]ИП-2020-2025 рабоч '!$I$15:$BG$1560,51,0)</f>
        <v>0</v>
      </c>
      <c r="AM369" s="4"/>
      <c r="AN369" s="4"/>
      <c r="AO369" s="4"/>
      <c r="AP369" s="4">
        <v>0</v>
      </c>
      <c r="AQ369" s="4">
        <v>0</v>
      </c>
      <c r="AR369" s="4">
        <f t="shared" si="379"/>
        <v>0</v>
      </c>
      <c r="AS369" s="4">
        <f>VLOOKUP(C369,'[1]ИП-2020-2025 рабоч '!$I$15:$BO$1404,59,0)</f>
        <v>0</v>
      </c>
      <c r="AT369" s="4"/>
      <c r="AU369" s="54"/>
      <c r="AV369" s="54"/>
      <c r="AW369" s="38"/>
      <c r="AX369" s="38"/>
      <c r="AY369" s="38"/>
      <c r="AZ369" s="38"/>
      <c r="BA369" s="38"/>
      <c r="BB369" s="38"/>
      <c r="BC369" s="38"/>
      <c r="BD369" s="38"/>
    </row>
    <row r="370" spans="1:56" s="39" customFormat="1" ht="105" customHeight="1" x14ac:dyDescent="0.5">
      <c r="A370" s="2">
        <f t="shared" si="381"/>
        <v>317</v>
      </c>
      <c r="B370" s="59" t="s">
        <v>2945</v>
      </c>
      <c r="C370" s="51" t="s">
        <v>1024</v>
      </c>
      <c r="D370" s="3">
        <v>2019</v>
      </c>
      <c r="E370" s="3">
        <v>2021</v>
      </c>
      <c r="F370" s="55">
        <v>1601.85</v>
      </c>
      <c r="G370" s="4">
        <f t="shared" si="382"/>
        <v>1.2</v>
      </c>
      <c r="H370" s="4">
        <f t="shared" si="383"/>
        <v>0</v>
      </c>
      <c r="I370" s="4">
        <f t="shared" si="384"/>
        <v>318.37</v>
      </c>
      <c r="J370" s="4">
        <f t="shared" si="385"/>
        <v>318.37</v>
      </c>
      <c r="K370" s="4">
        <f t="shared" si="386"/>
        <v>0</v>
      </c>
      <c r="L370" s="4">
        <f t="shared" si="387"/>
        <v>0</v>
      </c>
      <c r="M370" s="4">
        <f t="shared" si="388"/>
        <v>0</v>
      </c>
      <c r="N370" s="4">
        <v>1.2</v>
      </c>
      <c r="O370" s="4">
        <v>0</v>
      </c>
      <c r="P370" s="4">
        <f t="shared" si="389"/>
        <v>318.37</v>
      </c>
      <c r="Q370" s="4">
        <v>318.37</v>
      </c>
      <c r="R370" s="4"/>
      <c r="S370" s="4"/>
      <c r="T370" s="4"/>
      <c r="U370" s="4">
        <v>0</v>
      </c>
      <c r="V370" s="4">
        <v>0</v>
      </c>
      <c r="W370" s="4">
        <f t="shared" si="376"/>
        <v>0</v>
      </c>
      <c r="X370" s="4">
        <v>0</v>
      </c>
      <c r="Y370" s="4"/>
      <c r="Z370" s="4"/>
      <c r="AA370" s="4"/>
      <c r="AB370" s="4">
        <v>0</v>
      </c>
      <c r="AC370" s="4">
        <v>0</v>
      </c>
      <c r="AD370" s="4">
        <f t="shared" si="377"/>
        <v>0</v>
      </c>
      <c r="AE370" s="4">
        <v>0</v>
      </c>
      <c r="AF370" s="4"/>
      <c r="AG370" s="4"/>
      <c r="AH370" s="4"/>
      <c r="AI370" s="4">
        <v>0</v>
      </c>
      <c r="AJ370" s="4">
        <v>0</v>
      </c>
      <c r="AK370" s="4">
        <f t="shared" si="378"/>
        <v>0</v>
      </c>
      <c r="AL370" s="4">
        <f>VLOOKUP(C370,'[1]ИП-2020-2025 рабоч '!$I$15:$BG$1560,51,0)</f>
        <v>0</v>
      </c>
      <c r="AM370" s="4"/>
      <c r="AN370" s="4"/>
      <c r="AO370" s="4"/>
      <c r="AP370" s="4">
        <v>0</v>
      </c>
      <c r="AQ370" s="4">
        <v>0</v>
      </c>
      <c r="AR370" s="4">
        <f t="shared" si="379"/>
        <v>0</v>
      </c>
      <c r="AS370" s="4">
        <f>VLOOKUP(C370,'[1]ИП-2020-2025 рабоч '!$I$15:$BO$1404,59,0)</f>
        <v>0</v>
      </c>
      <c r="AT370" s="4"/>
      <c r="AU370" s="54"/>
      <c r="AV370" s="54"/>
      <c r="AW370" s="38"/>
      <c r="AX370" s="38"/>
      <c r="AY370" s="38"/>
      <c r="AZ370" s="38"/>
      <c r="BA370" s="38"/>
      <c r="BB370" s="38"/>
      <c r="BC370" s="38"/>
      <c r="BD370" s="38"/>
    </row>
    <row r="371" spans="1:56" s="39" customFormat="1" ht="99.75" x14ac:dyDescent="0.5">
      <c r="A371" s="2">
        <f t="shared" si="381"/>
        <v>318</v>
      </c>
      <c r="B371" s="59" t="s">
        <v>1027</v>
      </c>
      <c r="C371" s="51" t="s">
        <v>1028</v>
      </c>
      <c r="D371" s="3">
        <v>2023</v>
      </c>
      <c r="E371" s="3">
        <v>2023</v>
      </c>
      <c r="F371" s="55">
        <v>5936.59</v>
      </c>
      <c r="G371" s="4">
        <f t="shared" si="382"/>
        <v>1.2</v>
      </c>
      <c r="H371" s="4">
        <f t="shared" si="383"/>
        <v>0</v>
      </c>
      <c r="I371" s="4">
        <f t="shared" si="384"/>
        <v>5936.59</v>
      </c>
      <c r="J371" s="4">
        <f t="shared" si="385"/>
        <v>5936.59</v>
      </c>
      <c r="K371" s="4">
        <f t="shared" si="386"/>
        <v>0</v>
      </c>
      <c r="L371" s="4">
        <f t="shared" si="387"/>
        <v>0</v>
      </c>
      <c r="M371" s="4">
        <f t="shared" si="388"/>
        <v>0</v>
      </c>
      <c r="N371" s="4">
        <v>0</v>
      </c>
      <c r="O371" s="4">
        <v>0</v>
      </c>
      <c r="P371" s="4">
        <f t="shared" si="389"/>
        <v>0</v>
      </c>
      <c r="Q371" s="4">
        <v>0</v>
      </c>
      <c r="R371" s="4"/>
      <c r="S371" s="4"/>
      <c r="T371" s="4"/>
      <c r="U371" s="4">
        <v>0</v>
      </c>
      <c r="V371" s="4">
        <v>0</v>
      </c>
      <c r="W371" s="4">
        <f t="shared" si="376"/>
        <v>0</v>
      </c>
      <c r="X371" s="4">
        <v>0</v>
      </c>
      <c r="Y371" s="4"/>
      <c r="Z371" s="4"/>
      <c r="AA371" s="4"/>
      <c r="AB371" s="4">
        <v>1.2</v>
      </c>
      <c r="AC371" s="4">
        <v>0</v>
      </c>
      <c r="AD371" s="4">
        <f t="shared" si="377"/>
        <v>5936.59</v>
      </c>
      <c r="AE371" s="4">
        <v>5936.59</v>
      </c>
      <c r="AF371" s="4"/>
      <c r="AG371" s="4"/>
      <c r="AH371" s="4"/>
      <c r="AI371" s="4">
        <v>0</v>
      </c>
      <c r="AJ371" s="4">
        <v>0</v>
      </c>
      <c r="AK371" s="4">
        <f t="shared" si="378"/>
        <v>0</v>
      </c>
      <c r="AL371" s="4">
        <f>VLOOKUP(C371,'[1]ИП-2020-2025 рабоч '!$I$15:$BG$1560,51,0)</f>
        <v>0</v>
      </c>
      <c r="AM371" s="4"/>
      <c r="AN371" s="4"/>
      <c r="AO371" s="4"/>
      <c r="AP371" s="4">
        <v>0</v>
      </c>
      <c r="AQ371" s="4">
        <v>0</v>
      </c>
      <c r="AR371" s="4">
        <f t="shared" si="379"/>
        <v>0</v>
      </c>
      <c r="AS371" s="4">
        <f>VLOOKUP(C371,'[1]ИП-2020-2025 рабоч '!$I$15:$BO$1404,59,0)</f>
        <v>0</v>
      </c>
      <c r="AT371" s="4"/>
      <c r="AU371" s="54"/>
      <c r="AV371" s="54"/>
      <c r="AW371" s="38"/>
      <c r="AX371" s="38"/>
      <c r="AY371" s="38"/>
      <c r="AZ371" s="38"/>
      <c r="BA371" s="38"/>
      <c r="BB371" s="38"/>
      <c r="BC371" s="38"/>
      <c r="BD371" s="38"/>
    </row>
    <row r="372" spans="1:56" s="39" customFormat="1" ht="67.5" customHeight="1" x14ac:dyDescent="0.5">
      <c r="A372" s="2">
        <f t="shared" si="381"/>
        <v>319</v>
      </c>
      <c r="B372" s="59" t="s">
        <v>1033</v>
      </c>
      <c r="C372" s="51" t="s">
        <v>1034</v>
      </c>
      <c r="D372" s="3">
        <v>2019</v>
      </c>
      <c r="E372" s="3">
        <v>2021</v>
      </c>
      <c r="F372" s="55">
        <v>43361.7</v>
      </c>
      <c r="G372" s="4">
        <f t="shared" si="382"/>
        <v>0</v>
      </c>
      <c r="H372" s="4">
        <f t="shared" si="383"/>
        <v>0</v>
      </c>
      <c r="I372" s="4">
        <f t="shared" si="384"/>
        <v>39762.230000000003</v>
      </c>
      <c r="J372" s="4">
        <f t="shared" si="385"/>
        <v>39762.230000000003</v>
      </c>
      <c r="K372" s="4">
        <f t="shared" si="386"/>
        <v>0</v>
      </c>
      <c r="L372" s="4">
        <f t="shared" si="387"/>
        <v>0</v>
      </c>
      <c r="M372" s="4">
        <f t="shared" si="388"/>
        <v>0</v>
      </c>
      <c r="N372" s="4">
        <v>0</v>
      </c>
      <c r="O372" s="4">
        <v>0</v>
      </c>
      <c r="P372" s="4">
        <f t="shared" si="389"/>
        <v>1762.23</v>
      </c>
      <c r="Q372" s="4">
        <v>1762.23</v>
      </c>
      <c r="R372" s="4"/>
      <c r="S372" s="4"/>
      <c r="T372" s="4"/>
      <c r="U372" s="4">
        <v>0</v>
      </c>
      <c r="V372" s="4">
        <v>0</v>
      </c>
      <c r="W372" s="4">
        <f t="shared" si="376"/>
        <v>38000</v>
      </c>
      <c r="X372" s="4">
        <v>38000</v>
      </c>
      <c r="Y372" s="4"/>
      <c r="Z372" s="4"/>
      <c r="AA372" s="4"/>
      <c r="AB372" s="4">
        <v>0</v>
      </c>
      <c r="AC372" s="4">
        <v>0</v>
      </c>
      <c r="AD372" s="4">
        <f t="shared" si="377"/>
        <v>0</v>
      </c>
      <c r="AE372" s="4">
        <v>0</v>
      </c>
      <c r="AF372" s="4"/>
      <c r="AG372" s="4"/>
      <c r="AH372" s="4"/>
      <c r="AI372" s="4">
        <v>0</v>
      </c>
      <c r="AJ372" s="4">
        <v>0</v>
      </c>
      <c r="AK372" s="4">
        <f t="shared" si="378"/>
        <v>0</v>
      </c>
      <c r="AL372" s="4">
        <f>VLOOKUP(C372,'[1]ИП-2020-2025 рабоч '!$I$15:$BG$1560,51,0)</f>
        <v>0</v>
      </c>
      <c r="AM372" s="4"/>
      <c r="AN372" s="4"/>
      <c r="AO372" s="4"/>
      <c r="AP372" s="4">
        <v>0</v>
      </c>
      <c r="AQ372" s="4">
        <v>0</v>
      </c>
      <c r="AR372" s="4">
        <f t="shared" si="379"/>
        <v>0</v>
      </c>
      <c r="AS372" s="4">
        <f>VLOOKUP(C372,'[1]ИП-2020-2025 рабоч '!$I$15:$BO$1404,59,0)</f>
        <v>0</v>
      </c>
      <c r="AT372" s="4"/>
      <c r="AU372" s="54"/>
      <c r="AV372" s="54"/>
      <c r="AW372" s="38"/>
      <c r="AX372" s="38"/>
      <c r="AY372" s="38"/>
      <c r="AZ372" s="38"/>
      <c r="BA372" s="38"/>
      <c r="BB372" s="38"/>
      <c r="BC372" s="38"/>
      <c r="BD372" s="38"/>
    </row>
    <row r="373" spans="1:56" s="39" customFormat="1" ht="132.75" x14ac:dyDescent="0.5">
      <c r="A373" s="2">
        <f t="shared" si="381"/>
        <v>320</v>
      </c>
      <c r="B373" s="59" t="s">
        <v>1046</v>
      </c>
      <c r="C373" s="51" t="s">
        <v>1047</v>
      </c>
      <c r="D373" s="3">
        <v>2020</v>
      </c>
      <c r="E373" s="3">
        <v>2021</v>
      </c>
      <c r="F373" s="55">
        <v>1539.2</v>
      </c>
      <c r="G373" s="4">
        <f t="shared" si="382"/>
        <v>1.1000000000000001</v>
      </c>
      <c r="H373" s="4">
        <f t="shared" si="383"/>
        <v>0</v>
      </c>
      <c r="I373" s="4">
        <f t="shared" si="384"/>
        <v>10</v>
      </c>
      <c r="J373" s="4">
        <f t="shared" si="385"/>
        <v>10</v>
      </c>
      <c r="K373" s="4">
        <f t="shared" si="386"/>
        <v>0</v>
      </c>
      <c r="L373" s="4">
        <f t="shared" si="387"/>
        <v>0</v>
      </c>
      <c r="M373" s="4">
        <f t="shared" si="388"/>
        <v>0</v>
      </c>
      <c r="N373" s="4">
        <v>1.1000000000000001</v>
      </c>
      <c r="O373" s="4">
        <v>0</v>
      </c>
      <c r="P373" s="4">
        <f t="shared" si="389"/>
        <v>10</v>
      </c>
      <c r="Q373" s="4">
        <v>10</v>
      </c>
      <c r="R373" s="4"/>
      <c r="S373" s="4"/>
      <c r="T373" s="4"/>
      <c r="U373" s="4">
        <v>0</v>
      </c>
      <c r="V373" s="4">
        <v>0</v>
      </c>
      <c r="W373" s="4">
        <f t="shared" si="376"/>
        <v>0</v>
      </c>
      <c r="X373" s="4">
        <v>0</v>
      </c>
      <c r="Y373" s="4"/>
      <c r="Z373" s="4"/>
      <c r="AA373" s="4"/>
      <c r="AB373" s="4">
        <v>0</v>
      </c>
      <c r="AC373" s="4">
        <v>0</v>
      </c>
      <c r="AD373" s="4">
        <f t="shared" si="377"/>
        <v>0</v>
      </c>
      <c r="AE373" s="4">
        <v>0</v>
      </c>
      <c r="AF373" s="4"/>
      <c r="AG373" s="4"/>
      <c r="AH373" s="4"/>
      <c r="AI373" s="4">
        <v>0</v>
      </c>
      <c r="AJ373" s="4">
        <v>0</v>
      </c>
      <c r="AK373" s="4">
        <f t="shared" si="378"/>
        <v>0</v>
      </c>
      <c r="AL373" s="4">
        <f>VLOOKUP(C373,'[1]ИП-2020-2025 рабоч '!$I$15:$BG$1560,51,0)</f>
        <v>0</v>
      </c>
      <c r="AM373" s="4"/>
      <c r="AN373" s="4"/>
      <c r="AO373" s="4"/>
      <c r="AP373" s="4">
        <v>0</v>
      </c>
      <c r="AQ373" s="4">
        <v>0</v>
      </c>
      <c r="AR373" s="4">
        <f t="shared" si="379"/>
        <v>0</v>
      </c>
      <c r="AS373" s="4">
        <f>VLOOKUP(C373,'[1]ИП-2020-2025 рабоч '!$I$15:$BO$1404,59,0)</f>
        <v>0</v>
      </c>
      <c r="AT373" s="4"/>
      <c r="AU373" s="54"/>
      <c r="AV373" s="54"/>
      <c r="AW373" s="38"/>
      <c r="AX373" s="38"/>
      <c r="AY373" s="38"/>
      <c r="AZ373" s="38"/>
      <c r="BA373" s="38"/>
      <c r="BB373" s="38"/>
      <c r="BC373" s="38"/>
      <c r="BD373" s="38"/>
    </row>
    <row r="374" spans="1:56" s="39" customFormat="1" ht="99.75" x14ac:dyDescent="0.5">
      <c r="A374" s="2">
        <f t="shared" si="381"/>
        <v>321</v>
      </c>
      <c r="B374" s="59" t="s">
        <v>1048</v>
      </c>
      <c r="C374" s="51" t="s">
        <v>1049</v>
      </c>
      <c r="D374" s="3">
        <v>2022</v>
      </c>
      <c r="E374" s="3">
        <v>2022</v>
      </c>
      <c r="F374" s="55">
        <v>3319.96</v>
      </c>
      <c r="G374" s="4">
        <f t="shared" si="382"/>
        <v>0.2</v>
      </c>
      <c r="H374" s="4">
        <f t="shared" si="383"/>
        <v>0</v>
      </c>
      <c r="I374" s="4">
        <f t="shared" si="384"/>
        <v>3319.96</v>
      </c>
      <c r="J374" s="4">
        <f t="shared" si="385"/>
        <v>3319.96</v>
      </c>
      <c r="K374" s="4">
        <f t="shared" si="386"/>
        <v>0</v>
      </c>
      <c r="L374" s="4">
        <f t="shared" si="387"/>
        <v>0</v>
      </c>
      <c r="M374" s="4">
        <f t="shared" si="388"/>
        <v>0</v>
      </c>
      <c r="N374" s="4">
        <v>0</v>
      </c>
      <c r="O374" s="4">
        <v>0</v>
      </c>
      <c r="P374" s="4">
        <f t="shared" si="389"/>
        <v>0</v>
      </c>
      <c r="Q374" s="4">
        <v>0</v>
      </c>
      <c r="R374" s="4"/>
      <c r="S374" s="4"/>
      <c r="T374" s="4"/>
      <c r="U374" s="4">
        <v>0.2</v>
      </c>
      <c r="V374" s="4">
        <v>0</v>
      </c>
      <c r="W374" s="4">
        <f t="shared" si="376"/>
        <v>3319.96</v>
      </c>
      <c r="X374" s="4">
        <v>3319.96</v>
      </c>
      <c r="Y374" s="4"/>
      <c r="Z374" s="4"/>
      <c r="AA374" s="4"/>
      <c r="AB374" s="4">
        <v>0</v>
      </c>
      <c r="AC374" s="4">
        <v>0</v>
      </c>
      <c r="AD374" s="4">
        <f t="shared" si="377"/>
        <v>0</v>
      </c>
      <c r="AE374" s="4">
        <v>0</v>
      </c>
      <c r="AF374" s="4"/>
      <c r="AG374" s="4"/>
      <c r="AH374" s="4"/>
      <c r="AI374" s="4">
        <v>0</v>
      </c>
      <c r="AJ374" s="4">
        <v>0</v>
      </c>
      <c r="AK374" s="4">
        <f t="shared" si="378"/>
        <v>0</v>
      </c>
      <c r="AL374" s="4">
        <f>VLOOKUP(C374,'[1]ИП-2020-2025 рабоч '!$I$15:$BG$1560,51,0)</f>
        <v>0</v>
      </c>
      <c r="AM374" s="4"/>
      <c r="AN374" s="4"/>
      <c r="AO374" s="4"/>
      <c r="AP374" s="4">
        <v>0</v>
      </c>
      <c r="AQ374" s="4">
        <v>0</v>
      </c>
      <c r="AR374" s="4">
        <f t="shared" si="379"/>
        <v>0</v>
      </c>
      <c r="AS374" s="4">
        <f>VLOOKUP(C374,'[1]ИП-2020-2025 рабоч '!$I$15:$BO$1404,59,0)</f>
        <v>0</v>
      </c>
      <c r="AT374" s="4"/>
      <c r="AU374" s="54"/>
      <c r="AV374" s="54"/>
      <c r="AW374" s="38"/>
      <c r="AX374" s="38"/>
      <c r="AY374" s="38"/>
      <c r="AZ374" s="38"/>
      <c r="BA374" s="38"/>
      <c r="BB374" s="38"/>
      <c r="BC374" s="38"/>
      <c r="BD374" s="38"/>
    </row>
    <row r="375" spans="1:56" s="39" customFormat="1" ht="66.75" x14ac:dyDescent="0.5">
      <c r="A375" s="2">
        <f t="shared" si="381"/>
        <v>322</v>
      </c>
      <c r="B375" s="59" t="s">
        <v>1052</v>
      </c>
      <c r="C375" s="51" t="s">
        <v>1053</v>
      </c>
      <c r="D375" s="3">
        <v>2022</v>
      </c>
      <c r="E375" s="3">
        <v>2022</v>
      </c>
      <c r="F375" s="55">
        <v>6591.14</v>
      </c>
      <c r="G375" s="4">
        <f t="shared" si="382"/>
        <v>0</v>
      </c>
      <c r="H375" s="4">
        <f t="shared" si="383"/>
        <v>0</v>
      </c>
      <c r="I375" s="4">
        <f t="shared" si="384"/>
        <v>6591.14</v>
      </c>
      <c r="J375" s="4">
        <f t="shared" si="385"/>
        <v>6591.14</v>
      </c>
      <c r="K375" s="4">
        <f t="shared" si="386"/>
        <v>0</v>
      </c>
      <c r="L375" s="4">
        <f t="shared" si="387"/>
        <v>0</v>
      </c>
      <c r="M375" s="4">
        <f t="shared" si="388"/>
        <v>0</v>
      </c>
      <c r="N375" s="4">
        <v>0</v>
      </c>
      <c r="O375" s="4">
        <v>0</v>
      </c>
      <c r="P375" s="4">
        <f t="shared" si="389"/>
        <v>0</v>
      </c>
      <c r="Q375" s="4">
        <v>0</v>
      </c>
      <c r="R375" s="4"/>
      <c r="S375" s="4"/>
      <c r="T375" s="4"/>
      <c r="U375" s="4">
        <v>0</v>
      </c>
      <c r="V375" s="4">
        <v>0</v>
      </c>
      <c r="W375" s="4">
        <f t="shared" si="376"/>
        <v>6591.14</v>
      </c>
      <c r="X375" s="4">
        <v>6591.14</v>
      </c>
      <c r="Y375" s="4"/>
      <c r="Z375" s="4"/>
      <c r="AA375" s="4"/>
      <c r="AB375" s="4">
        <v>0</v>
      </c>
      <c r="AC375" s="4">
        <v>0</v>
      </c>
      <c r="AD375" s="4">
        <f t="shared" si="377"/>
        <v>0</v>
      </c>
      <c r="AE375" s="4">
        <v>0</v>
      </c>
      <c r="AF375" s="4"/>
      <c r="AG375" s="4"/>
      <c r="AH375" s="4"/>
      <c r="AI375" s="4">
        <v>0</v>
      </c>
      <c r="AJ375" s="4">
        <v>0</v>
      </c>
      <c r="AK375" s="4">
        <f t="shared" si="378"/>
        <v>0</v>
      </c>
      <c r="AL375" s="4">
        <f>VLOOKUP(C375,'[1]ИП-2020-2025 рабоч '!$I$15:$BG$1560,51,0)</f>
        <v>0</v>
      </c>
      <c r="AM375" s="4"/>
      <c r="AN375" s="4"/>
      <c r="AO375" s="4"/>
      <c r="AP375" s="4">
        <v>0</v>
      </c>
      <c r="AQ375" s="4">
        <v>0</v>
      </c>
      <c r="AR375" s="4">
        <f t="shared" si="379"/>
        <v>0</v>
      </c>
      <c r="AS375" s="4">
        <f>VLOOKUP(C375,'[1]ИП-2020-2025 рабоч '!$I$15:$BO$1404,59,0)</f>
        <v>0</v>
      </c>
      <c r="AT375" s="4"/>
      <c r="AU375" s="54"/>
      <c r="AV375" s="54"/>
      <c r="AW375" s="38"/>
      <c r="AX375" s="38"/>
      <c r="AY375" s="38"/>
      <c r="AZ375" s="38"/>
      <c r="BA375" s="38"/>
      <c r="BB375" s="38"/>
      <c r="BC375" s="38"/>
      <c r="BD375" s="38"/>
    </row>
    <row r="376" spans="1:56" s="39" customFormat="1" ht="66" customHeight="1" x14ac:dyDescent="0.5">
      <c r="A376" s="2">
        <f t="shared" si="381"/>
        <v>323</v>
      </c>
      <c r="B376" s="59" t="s">
        <v>1054</v>
      </c>
      <c r="C376" s="51" t="s">
        <v>1055</v>
      </c>
      <c r="D376" s="3">
        <v>2020</v>
      </c>
      <c r="E376" s="3">
        <v>2021</v>
      </c>
      <c r="F376" s="55">
        <v>2685.24</v>
      </c>
      <c r="G376" s="4">
        <f t="shared" si="382"/>
        <v>0</v>
      </c>
      <c r="H376" s="4">
        <f t="shared" si="383"/>
        <v>2</v>
      </c>
      <c r="I376" s="4">
        <f t="shared" si="384"/>
        <v>2148.19</v>
      </c>
      <c r="J376" s="4">
        <f t="shared" si="385"/>
        <v>2148.19</v>
      </c>
      <c r="K376" s="4">
        <f t="shared" si="386"/>
        <v>0</v>
      </c>
      <c r="L376" s="4">
        <f t="shared" si="387"/>
        <v>0</v>
      </c>
      <c r="M376" s="4">
        <f t="shared" si="388"/>
        <v>0</v>
      </c>
      <c r="N376" s="4">
        <v>0</v>
      </c>
      <c r="O376" s="4">
        <v>2</v>
      </c>
      <c r="P376" s="4">
        <f t="shared" si="389"/>
        <v>2148.19</v>
      </c>
      <c r="Q376" s="4">
        <v>2148.19</v>
      </c>
      <c r="R376" s="4"/>
      <c r="S376" s="4"/>
      <c r="T376" s="4"/>
      <c r="U376" s="4">
        <v>0</v>
      </c>
      <c r="V376" s="4">
        <v>0</v>
      </c>
      <c r="W376" s="4">
        <f t="shared" si="376"/>
        <v>0</v>
      </c>
      <c r="X376" s="4">
        <v>0</v>
      </c>
      <c r="Y376" s="4"/>
      <c r="Z376" s="4"/>
      <c r="AA376" s="4"/>
      <c r="AB376" s="4">
        <v>0</v>
      </c>
      <c r="AC376" s="4">
        <v>0</v>
      </c>
      <c r="AD376" s="4">
        <f t="shared" si="377"/>
        <v>0</v>
      </c>
      <c r="AE376" s="4">
        <v>0</v>
      </c>
      <c r="AF376" s="4"/>
      <c r="AG376" s="4"/>
      <c r="AH376" s="4"/>
      <c r="AI376" s="4">
        <v>0</v>
      </c>
      <c r="AJ376" s="4">
        <v>0</v>
      </c>
      <c r="AK376" s="4">
        <f t="shared" si="378"/>
        <v>0</v>
      </c>
      <c r="AL376" s="4">
        <f>VLOOKUP(C376,'[1]ИП-2020-2025 рабоч '!$I$15:$BG$1560,51,0)</f>
        <v>0</v>
      </c>
      <c r="AM376" s="4"/>
      <c r="AN376" s="4"/>
      <c r="AO376" s="4"/>
      <c r="AP376" s="4">
        <v>0</v>
      </c>
      <c r="AQ376" s="4">
        <v>0</v>
      </c>
      <c r="AR376" s="4">
        <f t="shared" si="379"/>
        <v>0</v>
      </c>
      <c r="AS376" s="4">
        <f>VLOOKUP(C376,'[1]ИП-2020-2025 рабоч '!$I$15:$BO$1404,59,0)</f>
        <v>0</v>
      </c>
      <c r="AT376" s="4"/>
      <c r="AU376" s="54"/>
      <c r="AV376" s="54"/>
      <c r="AW376" s="38"/>
      <c r="AX376" s="38"/>
      <c r="AY376" s="38"/>
      <c r="AZ376" s="38"/>
      <c r="BA376" s="38"/>
      <c r="BB376" s="38"/>
      <c r="BC376" s="38"/>
      <c r="BD376" s="38"/>
    </row>
    <row r="377" spans="1:56" s="39" customFormat="1" ht="99.75" x14ac:dyDescent="0.5">
      <c r="A377" s="2">
        <f t="shared" si="381"/>
        <v>324</v>
      </c>
      <c r="B377" s="59" t="s">
        <v>2946</v>
      </c>
      <c r="C377" s="51" t="s">
        <v>1062</v>
      </c>
      <c r="D377" s="3">
        <v>2020</v>
      </c>
      <c r="E377" s="3">
        <v>2022</v>
      </c>
      <c r="F377" s="55">
        <v>3956.8</v>
      </c>
      <c r="G377" s="4">
        <f t="shared" si="382"/>
        <v>0</v>
      </c>
      <c r="H377" s="4">
        <f t="shared" si="383"/>
        <v>0</v>
      </c>
      <c r="I377" s="4">
        <f t="shared" si="384"/>
        <v>3656.8</v>
      </c>
      <c r="J377" s="4">
        <f t="shared" si="385"/>
        <v>3656.8</v>
      </c>
      <c r="K377" s="4">
        <f t="shared" si="386"/>
        <v>0</v>
      </c>
      <c r="L377" s="4">
        <f t="shared" si="387"/>
        <v>0</v>
      </c>
      <c r="M377" s="4">
        <f t="shared" si="388"/>
        <v>0</v>
      </c>
      <c r="N377" s="4">
        <v>0</v>
      </c>
      <c r="O377" s="4">
        <v>0</v>
      </c>
      <c r="P377" s="4">
        <f t="shared" si="389"/>
        <v>1000</v>
      </c>
      <c r="Q377" s="4">
        <v>1000</v>
      </c>
      <c r="R377" s="4"/>
      <c r="S377" s="4"/>
      <c r="T377" s="4"/>
      <c r="U377" s="4">
        <v>0</v>
      </c>
      <c r="V377" s="4">
        <v>0</v>
      </c>
      <c r="W377" s="4">
        <f t="shared" si="376"/>
        <v>2656.8</v>
      </c>
      <c r="X377" s="4">
        <v>2656.8</v>
      </c>
      <c r="Y377" s="4"/>
      <c r="Z377" s="4"/>
      <c r="AA377" s="4"/>
      <c r="AB377" s="4">
        <v>0</v>
      </c>
      <c r="AC377" s="4">
        <v>0</v>
      </c>
      <c r="AD377" s="4">
        <f t="shared" si="377"/>
        <v>0</v>
      </c>
      <c r="AE377" s="4">
        <v>0</v>
      </c>
      <c r="AF377" s="4"/>
      <c r="AG377" s="4"/>
      <c r="AH377" s="4"/>
      <c r="AI377" s="4">
        <v>0</v>
      </c>
      <c r="AJ377" s="4">
        <v>0</v>
      </c>
      <c r="AK377" s="4">
        <f t="shared" si="378"/>
        <v>0</v>
      </c>
      <c r="AL377" s="4">
        <f>VLOOKUP(C377,'[1]ИП-2020-2025 рабоч '!$I$15:$BG$1560,51,0)</f>
        <v>0</v>
      </c>
      <c r="AM377" s="4"/>
      <c r="AN377" s="4"/>
      <c r="AO377" s="4"/>
      <c r="AP377" s="4">
        <v>0</v>
      </c>
      <c r="AQ377" s="4">
        <v>0</v>
      </c>
      <c r="AR377" s="4">
        <f t="shared" si="379"/>
        <v>0</v>
      </c>
      <c r="AS377" s="4">
        <f>VLOOKUP(C377,'[1]ИП-2020-2025 рабоч '!$I$15:$BO$1404,59,0)</f>
        <v>0</v>
      </c>
      <c r="AT377" s="4"/>
      <c r="AU377" s="54"/>
      <c r="AV377" s="54"/>
      <c r="AW377" s="38"/>
      <c r="AX377" s="38"/>
      <c r="AY377" s="38"/>
      <c r="AZ377" s="38"/>
      <c r="BA377" s="38"/>
      <c r="BB377" s="38"/>
      <c r="BC377" s="38"/>
      <c r="BD377" s="38"/>
    </row>
    <row r="378" spans="1:56" s="39" customFormat="1" ht="132.75" x14ac:dyDescent="0.5">
      <c r="A378" s="2">
        <f t="shared" si="381"/>
        <v>325</v>
      </c>
      <c r="B378" s="59" t="s">
        <v>1064</v>
      </c>
      <c r="C378" s="51" t="s">
        <v>1065</v>
      </c>
      <c r="D378" s="3">
        <v>2020</v>
      </c>
      <c r="E378" s="3">
        <v>2021</v>
      </c>
      <c r="F378" s="55">
        <v>2782.9</v>
      </c>
      <c r="G378" s="4">
        <f t="shared" si="382"/>
        <v>7.0000000000000007E-2</v>
      </c>
      <c r="H378" s="4">
        <f t="shared" si="383"/>
        <v>2</v>
      </c>
      <c r="I378" s="4">
        <f t="shared" si="384"/>
        <v>2166.5700000000002</v>
      </c>
      <c r="J378" s="4">
        <f t="shared" si="385"/>
        <v>2166.5700000000002</v>
      </c>
      <c r="K378" s="4">
        <f t="shared" si="386"/>
        <v>0</v>
      </c>
      <c r="L378" s="4">
        <f t="shared" si="387"/>
        <v>0</v>
      </c>
      <c r="M378" s="4">
        <f t="shared" si="388"/>
        <v>0</v>
      </c>
      <c r="N378" s="4">
        <v>7.0000000000000007E-2</v>
      </c>
      <c r="O378" s="4">
        <v>2</v>
      </c>
      <c r="P378" s="4">
        <f t="shared" si="389"/>
        <v>2166.5700000000002</v>
      </c>
      <c r="Q378" s="4">
        <v>2166.5700000000002</v>
      </c>
      <c r="R378" s="4"/>
      <c r="S378" s="4"/>
      <c r="T378" s="4"/>
      <c r="U378" s="4">
        <v>0</v>
      </c>
      <c r="V378" s="4">
        <v>0</v>
      </c>
      <c r="W378" s="4">
        <f t="shared" si="376"/>
        <v>0</v>
      </c>
      <c r="X378" s="4">
        <v>0</v>
      </c>
      <c r="Y378" s="4"/>
      <c r="Z378" s="4"/>
      <c r="AA378" s="4"/>
      <c r="AB378" s="4">
        <v>0</v>
      </c>
      <c r="AC378" s="4">
        <v>0</v>
      </c>
      <c r="AD378" s="4">
        <f t="shared" si="377"/>
        <v>0</v>
      </c>
      <c r="AE378" s="4">
        <v>0</v>
      </c>
      <c r="AF378" s="4"/>
      <c r="AG378" s="4"/>
      <c r="AH378" s="4"/>
      <c r="AI378" s="4">
        <v>0</v>
      </c>
      <c r="AJ378" s="4">
        <v>0</v>
      </c>
      <c r="AK378" s="4">
        <f t="shared" si="378"/>
        <v>0</v>
      </c>
      <c r="AL378" s="4">
        <f>VLOOKUP(C378,'[1]ИП-2020-2025 рабоч '!$I$15:$BG$1560,51,0)</f>
        <v>0</v>
      </c>
      <c r="AM378" s="4"/>
      <c r="AN378" s="4"/>
      <c r="AO378" s="4"/>
      <c r="AP378" s="4">
        <v>0</v>
      </c>
      <c r="AQ378" s="4">
        <v>0</v>
      </c>
      <c r="AR378" s="4">
        <f t="shared" si="379"/>
        <v>0</v>
      </c>
      <c r="AS378" s="4">
        <f>VLOOKUP(C378,'[1]ИП-2020-2025 рабоч '!$I$15:$BO$1404,59,0)</f>
        <v>0</v>
      </c>
      <c r="AT378" s="4"/>
      <c r="AU378" s="54"/>
      <c r="AV378" s="54"/>
      <c r="AW378" s="38"/>
      <c r="AX378" s="38"/>
      <c r="AY378" s="38"/>
      <c r="AZ378" s="38"/>
      <c r="BA378" s="38"/>
      <c r="BB378" s="38"/>
      <c r="BC378" s="38"/>
      <c r="BD378" s="38"/>
    </row>
    <row r="379" spans="1:56" s="39" customFormat="1" ht="41.25" customHeight="1" x14ac:dyDescent="0.5">
      <c r="A379" s="2"/>
      <c r="B379" s="20" t="s">
        <v>1066</v>
      </c>
      <c r="C379" s="23"/>
      <c r="D379" s="3"/>
      <c r="E379" s="28"/>
      <c r="F379" s="26">
        <f t="shared" ref="F379:AV379" si="390">SUM(F380:F382)</f>
        <v>168769.87</v>
      </c>
      <c r="G379" s="26">
        <f t="shared" si="390"/>
        <v>3.4</v>
      </c>
      <c r="H379" s="26">
        <f t="shared" si="390"/>
        <v>0.126</v>
      </c>
      <c r="I379" s="26">
        <f t="shared" si="390"/>
        <v>19514.669999999998</v>
      </c>
      <c r="J379" s="26">
        <f t="shared" si="390"/>
        <v>19514.669999999998</v>
      </c>
      <c r="K379" s="26">
        <f t="shared" si="390"/>
        <v>0</v>
      </c>
      <c r="L379" s="26">
        <f t="shared" si="390"/>
        <v>0</v>
      </c>
      <c r="M379" s="26">
        <f t="shared" si="390"/>
        <v>0</v>
      </c>
      <c r="N379" s="26">
        <f t="shared" si="390"/>
        <v>3.4</v>
      </c>
      <c r="O379" s="26">
        <f t="shared" si="390"/>
        <v>0</v>
      </c>
      <c r="P379" s="26">
        <f t="shared" si="390"/>
        <v>12000</v>
      </c>
      <c r="Q379" s="26">
        <f t="shared" si="390"/>
        <v>12000</v>
      </c>
      <c r="R379" s="26">
        <f t="shared" si="390"/>
        <v>0</v>
      </c>
      <c r="S379" s="26">
        <f t="shared" si="390"/>
        <v>0</v>
      </c>
      <c r="T379" s="26">
        <f t="shared" si="390"/>
        <v>0</v>
      </c>
      <c r="U379" s="26">
        <f t="shared" si="390"/>
        <v>0</v>
      </c>
      <c r="V379" s="26">
        <f t="shared" si="390"/>
        <v>0</v>
      </c>
      <c r="W379" s="26">
        <f t="shared" si="390"/>
        <v>0</v>
      </c>
      <c r="X379" s="26">
        <f t="shared" si="390"/>
        <v>0</v>
      </c>
      <c r="Y379" s="26">
        <f t="shared" si="390"/>
        <v>0</v>
      </c>
      <c r="Z379" s="26">
        <f t="shared" si="390"/>
        <v>0</v>
      </c>
      <c r="AA379" s="26">
        <f t="shared" si="390"/>
        <v>0</v>
      </c>
      <c r="AB379" s="26">
        <f t="shared" si="390"/>
        <v>0</v>
      </c>
      <c r="AC379" s="26">
        <f t="shared" si="390"/>
        <v>0</v>
      </c>
      <c r="AD379" s="26">
        <f t="shared" si="390"/>
        <v>611.74</v>
      </c>
      <c r="AE379" s="26">
        <f t="shared" si="390"/>
        <v>611.74</v>
      </c>
      <c r="AF379" s="26">
        <f t="shared" si="390"/>
        <v>0</v>
      </c>
      <c r="AG379" s="26">
        <f t="shared" si="390"/>
        <v>0</v>
      </c>
      <c r="AH379" s="26">
        <f t="shared" si="390"/>
        <v>0</v>
      </c>
      <c r="AI379" s="26">
        <f t="shared" si="390"/>
        <v>0</v>
      </c>
      <c r="AJ379" s="26">
        <f t="shared" si="390"/>
        <v>0.126</v>
      </c>
      <c r="AK379" s="26">
        <f t="shared" si="390"/>
        <v>1902.9299999999998</v>
      </c>
      <c r="AL379" s="26">
        <f t="shared" si="390"/>
        <v>1902.9299999999998</v>
      </c>
      <c r="AM379" s="26">
        <f t="shared" si="390"/>
        <v>0</v>
      </c>
      <c r="AN379" s="26">
        <f t="shared" si="390"/>
        <v>0</v>
      </c>
      <c r="AO379" s="26">
        <f t="shared" si="390"/>
        <v>0</v>
      </c>
      <c r="AP379" s="26">
        <f t="shared" si="390"/>
        <v>0</v>
      </c>
      <c r="AQ379" s="26">
        <f t="shared" si="390"/>
        <v>0</v>
      </c>
      <c r="AR379" s="26">
        <f t="shared" si="390"/>
        <v>5000</v>
      </c>
      <c r="AS379" s="26">
        <f t="shared" si="390"/>
        <v>5000</v>
      </c>
      <c r="AT379" s="26">
        <f t="shared" si="390"/>
        <v>0</v>
      </c>
      <c r="AU379" s="26">
        <f t="shared" si="390"/>
        <v>0</v>
      </c>
      <c r="AV379" s="26">
        <f t="shared" si="390"/>
        <v>0</v>
      </c>
    </row>
    <row r="380" spans="1:56" s="39" customFormat="1" ht="132.75" x14ac:dyDescent="0.5">
      <c r="A380" s="2">
        <f t="shared" ref="A380:A382" si="391">IF(A379&gt;0,A379+1,A378+1)</f>
        <v>326</v>
      </c>
      <c r="B380" s="59" t="s">
        <v>1069</v>
      </c>
      <c r="C380" s="51" t="s">
        <v>1070</v>
      </c>
      <c r="D380" s="3">
        <v>2017</v>
      </c>
      <c r="E380" s="3">
        <v>2026</v>
      </c>
      <c r="F380" s="55">
        <v>112467.88</v>
      </c>
      <c r="G380" s="4">
        <f t="shared" ref="G380:G382" si="392">N380+U380+AB380+AI380+AP380</f>
        <v>0</v>
      </c>
      <c r="H380" s="4">
        <f t="shared" ref="H380:H382" si="393">O380+V380+AC380+AJ380+AQ380</f>
        <v>0</v>
      </c>
      <c r="I380" s="4">
        <f t="shared" ref="I380:I382" si="394">P380+W380+AD380+AK380+AR380</f>
        <v>6000</v>
      </c>
      <c r="J380" s="4">
        <f t="shared" ref="J380:J382" si="395">Q380+X380+AE380+AL380+AS380</f>
        <v>6000</v>
      </c>
      <c r="K380" s="4">
        <f t="shared" ref="K380:K382" si="396">R380+Y380+AF380+AM380+AT380</f>
        <v>0</v>
      </c>
      <c r="L380" s="4">
        <f t="shared" ref="L380:L382" si="397">S380+Z380+AG380+AN380+AU380</f>
        <v>0</v>
      </c>
      <c r="M380" s="4">
        <f t="shared" ref="M380:M382" si="398">T380+AA380+AH380+AO380+AV380</f>
        <v>0</v>
      </c>
      <c r="N380" s="4">
        <v>0</v>
      </c>
      <c r="O380" s="4">
        <v>0</v>
      </c>
      <c r="P380" s="4">
        <f t="shared" ref="P380:P382" si="399">Q380+R380+S380</f>
        <v>0</v>
      </c>
      <c r="Q380" s="4">
        <v>0</v>
      </c>
      <c r="R380" s="4"/>
      <c r="S380" s="4"/>
      <c r="T380" s="4"/>
      <c r="U380" s="4">
        <v>0</v>
      </c>
      <c r="V380" s="4">
        <v>0</v>
      </c>
      <c r="W380" s="4">
        <f t="shared" si="376"/>
        <v>0</v>
      </c>
      <c r="X380" s="4">
        <v>0</v>
      </c>
      <c r="Y380" s="4"/>
      <c r="Z380" s="4"/>
      <c r="AA380" s="4"/>
      <c r="AB380" s="4">
        <v>0</v>
      </c>
      <c r="AC380" s="4">
        <v>0</v>
      </c>
      <c r="AD380" s="4">
        <f t="shared" si="377"/>
        <v>0</v>
      </c>
      <c r="AE380" s="4">
        <v>0</v>
      </c>
      <c r="AF380" s="4"/>
      <c r="AG380" s="4"/>
      <c r="AH380" s="4"/>
      <c r="AI380" s="4">
        <v>0</v>
      </c>
      <c r="AJ380" s="4">
        <v>0</v>
      </c>
      <c r="AK380" s="4">
        <f t="shared" si="378"/>
        <v>1000</v>
      </c>
      <c r="AL380" s="4">
        <f>VLOOKUP(C380,'[1]ИП-2020-2025 рабоч '!$I$15:$BG$1560,51,0)</f>
        <v>1000</v>
      </c>
      <c r="AM380" s="4"/>
      <c r="AN380" s="4"/>
      <c r="AO380" s="4"/>
      <c r="AP380" s="4">
        <v>0</v>
      </c>
      <c r="AQ380" s="4">
        <v>0</v>
      </c>
      <c r="AR380" s="4">
        <f t="shared" si="379"/>
        <v>5000</v>
      </c>
      <c r="AS380" s="4">
        <f>VLOOKUP(C380,'[1]ИП-2020-2025 рабоч '!$I$15:$BO$1404,59,0)</f>
        <v>5000</v>
      </c>
      <c r="AT380" s="4"/>
      <c r="AU380" s="54"/>
      <c r="AV380" s="54"/>
      <c r="AW380" s="38"/>
      <c r="AX380" s="38"/>
      <c r="AY380" s="38"/>
      <c r="AZ380" s="38"/>
      <c r="BA380" s="38"/>
      <c r="BB380" s="38"/>
      <c r="BC380" s="38"/>
      <c r="BD380" s="38"/>
    </row>
    <row r="381" spans="1:56" s="39" customFormat="1" ht="99.75" x14ac:dyDescent="0.5">
      <c r="A381" s="2">
        <f t="shared" si="391"/>
        <v>327</v>
      </c>
      <c r="B381" s="59" t="s">
        <v>2947</v>
      </c>
      <c r="C381" s="51" t="s">
        <v>1075</v>
      </c>
      <c r="D381" s="3">
        <v>2018</v>
      </c>
      <c r="E381" s="3">
        <v>2021</v>
      </c>
      <c r="F381" s="55">
        <v>16787.32</v>
      </c>
      <c r="G381" s="4">
        <f t="shared" si="392"/>
        <v>3.4</v>
      </c>
      <c r="H381" s="4">
        <f t="shared" si="393"/>
        <v>0</v>
      </c>
      <c r="I381" s="4">
        <f t="shared" si="394"/>
        <v>12000</v>
      </c>
      <c r="J381" s="4">
        <f t="shared" si="395"/>
        <v>12000</v>
      </c>
      <c r="K381" s="4">
        <f t="shared" si="396"/>
        <v>0</v>
      </c>
      <c r="L381" s="4">
        <f t="shared" si="397"/>
        <v>0</v>
      </c>
      <c r="M381" s="4">
        <f t="shared" si="398"/>
        <v>0</v>
      </c>
      <c r="N381" s="4">
        <v>3.4</v>
      </c>
      <c r="O381" s="4">
        <v>0</v>
      </c>
      <c r="P381" s="4">
        <f t="shared" si="399"/>
        <v>12000</v>
      </c>
      <c r="Q381" s="4">
        <v>12000</v>
      </c>
      <c r="R381" s="4"/>
      <c r="S381" s="4"/>
      <c r="T381" s="4"/>
      <c r="U381" s="4">
        <v>0</v>
      </c>
      <c r="V381" s="4">
        <v>0</v>
      </c>
      <c r="W381" s="4">
        <f t="shared" si="376"/>
        <v>0</v>
      </c>
      <c r="X381" s="4">
        <v>0</v>
      </c>
      <c r="Y381" s="4"/>
      <c r="Z381" s="4"/>
      <c r="AA381" s="4"/>
      <c r="AB381" s="4">
        <v>0</v>
      </c>
      <c r="AC381" s="4">
        <v>0</v>
      </c>
      <c r="AD381" s="4">
        <f t="shared" si="377"/>
        <v>0</v>
      </c>
      <c r="AE381" s="4">
        <v>0</v>
      </c>
      <c r="AF381" s="4"/>
      <c r="AG381" s="4"/>
      <c r="AH381" s="4"/>
      <c r="AI381" s="4">
        <v>0</v>
      </c>
      <c r="AJ381" s="4">
        <v>0</v>
      </c>
      <c r="AK381" s="4">
        <f t="shared" si="378"/>
        <v>0</v>
      </c>
      <c r="AL381" s="4">
        <f>VLOOKUP(C381,'[1]ИП-2020-2025 рабоч '!$I$15:$BG$1560,51,0)</f>
        <v>0</v>
      </c>
      <c r="AM381" s="4"/>
      <c r="AN381" s="4"/>
      <c r="AO381" s="4"/>
      <c r="AP381" s="4">
        <v>0</v>
      </c>
      <c r="AQ381" s="4">
        <v>0</v>
      </c>
      <c r="AR381" s="4">
        <f t="shared" si="379"/>
        <v>0</v>
      </c>
      <c r="AS381" s="4">
        <f>VLOOKUP(C381,'[1]ИП-2020-2025 рабоч '!$I$15:$BO$1404,59,0)</f>
        <v>0</v>
      </c>
      <c r="AT381" s="4"/>
      <c r="AU381" s="54"/>
      <c r="AV381" s="54"/>
      <c r="AW381" s="38"/>
      <c r="AX381" s="38"/>
      <c r="AY381" s="38"/>
      <c r="AZ381" s="38"/>
      <c r="BA381" s="38"/>
      <c r="BB381" s="38"/>
      <c r="BC381" s="38"/>
      <c r="BD381" s="38"/>
    </row>
    <row r="382" spans="1:56" s="39" customFormat="1" ht="66.75" x14ac:dyDescent="0.5">
      <c r="A382" s="2">
        <f t="shared" si="391"/>
        <v>328</v>
      </c>
      <c r="B382" s="59" t="s">
        <v>1076</v>
      </c>
      <c r="C382" s="51" t="s">
        <v>1077</v>
      </c>
      <c r="D382" s="3">
        <v>2018</v>
      </c>
      <c r="E382" s="3">
        <v>2024</v>
      </c>
      <c r="F382" s="55">
        <v>39514.67</v>
      </c>
      <c r="G382" s="4">
        <f t="shared" si="392"/>
        <v>0</v>
      </c>
      <c r="H382" s="4">
        <f t="shared" si="393"/>
        <v>0.126</v>
      </c>
      <c r="I382" s="4">
        <f t="shared" si="394"/>
        <v>1514.67</v>
      </c>
      <c r="J382" s="4">
        <f t="shared" si="395"/>
        <v>1514.67</v>
      </c>
      <c r="K382" s="4">
        <f t="shared" si="396"/>
        <v>0</v>
      </c>
      <c r="L382" s="4">
        <f t="shared" si="397"/>
        <v>0</v>
      </c>
      <c r="M382" s="4">
        <f t="shared" si="398"/>
        <v>0</v>
      </c>
      <c r="N382" s="4">
        <v>0</v>
      </c>
      <c r="O382" s="4">
        <v>0</v>
      </c>
      <c r="P382" s="4">
        <f t="shared" si="399"/>
        <v>0</v>
      </c>
      <c r="Q382" s="4">
        <v>0</v>
      </c>
      <c r="R382" s="4"/>
      <c r="S382" s="4"/>
      <c r="T382" s="4"/>
      <c r="U382" s="4">
        <v>0</v>
      </c>
      <c r="V382" s="4">
        <v>0</v>
      </c>
      <c r="W382" s="4">
        <f t="shared" si="376"/>
        <v>0</v>
      </c>
      <c r="X382" s="4">
        <v>0</v>
      </c>
      <c r="Y382" s="4"/>
      <c r="Z382" s="4"/>
      <c r="AA382" s="4"/>
      <c r="AB382" s="4">
        <v>0</v>
      </c>
      <c r="AC382" s="4">
        <v>0</v>
      </c>
      <c r="AD382" s="4">
        <f t="shared" si="377"/>
        <v>611.74</v>
      </c>
      <c r="AE382" s="4">
        <v>611.74</v>
      </c>
      <c r="AF382" s="4"/>
      <c r="AG382" s="4"/>
      <c r="AH382" s="4"/>
      <c r="AI382" s="4">
        <v>0</v>
      </c>
      <c r="AJ382" s="4">
        <v>0.126</v>
      </c>
      <c r="AK382" s="4">
        <f t="shared" si="378"/>
        <v>902.93</v>
      </c>
      <c r="AL382" s="4">
        <f>VLOOKUP(C382,'[1]ИП-2020-2025 рабоч '!$I$15:$BG$1560,51,0)</f>
        <v>902.93</v>
      </c>
      <c r="AM382" s="4"/>
      <c r="AN382" s="4"/>
      <c r="AO382" s="4"/>
      <c r="AP382" s="4">
        <v>0</v>
      </c>
      <c r="AQ382" s="4">
        <v>0</v>
      </c>
      <c r="AR382" s="4">
        <f t="shared" si="379"/>
        <v>0</v>
      </c>
      <c r="AS382" s="4">
        <f>VLOOKUP(C382,'[1]ИП-2020-2025 рабоч '!$I$15:$BO$1404,59,0)</f>
        <v>0</v>
      </c>
      <c r="AT382" s="4"/>
      <c r="AU382" s="54"/>
      <c r="AV382" s="54"/>
      <c r="AW382" s="38"/>
      <c r="AX382" s="38"/>
      <c r="AY382" s="38"/>
      <c r="AZ382" s="38"/>
      <c r="BA382" s="38"/>
      <c r="BB382" s="38"/>
      <c r="BC382" s="38"/>
      <c r="BD382" s="38"/>
    </row>
    <row r="383" spans="1:56" s="39" customFormat="1" ht="47.25" customHeight="1" x14ac:dyDescent="0.5">
      <c r="A383" s="2"/>
      <c r="B383" s="22" t="s">
        <v>1078</v>
      </c>
      <c r="C383" s="23"/>
      <c r="D383" s="3"/>
      <c r="E383" s="28"/>
      <c r="F383" s="26">
        <f t="shared" ref="F383:AV383" si="400">SUM(F384:F390)</f>
        <v>87064.97</v>
      </c>
      <c r="G383" s="26">
        <f t="shared" si="400"/>
        <v>12.249999999999998</v>
      </c>
      <c r="H383" s="26">
        <f t="shared" si="400"/>
        <v>3</v>
      </c>
      <c r="I383" s="26">
        <f t="shared" si="400"/>
        <v>67029.440000000002</v>
      </c>
      <c r="J383" s="26">
        <f t="shared" si="400"/>
        <v>67029.440000000002</v>
      </c>
      <c r="K383" s="26">
        <f t="shared" si="400"/>
        <v>0</v>
      </c>
      <c r="L383" s="26">
        <f t="shared" si="400"/>
        <v>0</v>
      </c>
      <c r="M383" s="26">
        <f t="shared" si="400"/>
        <v>0</v>
      </c>
      <c r="N383" s="26">
        <f t="shared" si="400"/>
        <v>0.3</v>
      </c>
      <c r="O383" s="26">
        <f t="shared" si="400"/>
        <v>3</v>
      </c>
      <c r="P383" s="26">
        <f t="shared" si="400"/>
        <v>8817.11</v>
      </c>
      <c r="Q383" s="26">
        <f t="shared" si="400"/>
        <v>8817.11</v>
      </c>
      <c r="R383" s="26">
        <f t="shared" si="400"/>
        <v>0</v>
      </c>
      <c r="S383" s="26">
        <f t="shared" si="400"/>
        <v>0</v>
      </c>
      <c r="T383" s="26">
        <f t="shared" si="400"/>
        <v>0</v>
      </c>
      <c r="U383" s="26">
        <f t="shared" si="400"/>
        <v>11.95</v>
      </c>
      <c r="V383" s="26">
        <f t="shared" si="400"/>
        <v>0</v>
      </c>
      <c r="W383" s="26">
        <f t="shared" si="400"/>
        <v>15504.130000000001</v>
      </c>
      <c r="X383" s="26">
        <f t="shared" si="400"/>
        <v>15504.130000000001</v>
      </c>
      <c r="Y383" s="26">
        <f t="shared" si="400"/>
        <v>0</v>
      </c>
      <c r="Z383" s="26">
        <f t="shared" si="400"/>
        <v>0</v>
      </c>
      <c r="AA383" s="26">
        <f t="shared" si="400"/>
        <v>0</v>
      </c>
      <c r="AB383" s="26">
        <f t="shared" si="400"/>
        <v>0</v>
      </c>
      <c r="AC383" s="26">
        <f t="shared" si="400"/>
        <v>0</v>
      </c>
      <c r="AD383" s="26">
        <f t="shared" si="400"/>
        <v>42708.2</v>
      </c>
      <c r="AE383" s="26">
        <f t="shared" si="400"/>
        <v>42708.2</v>
      </c>
      <c r="AF383" s="26">
        <f t="shared" si="400"/>
        <v>0</v>
      </c>
      <c r="AG383" s="26">
        <f t="shared" si="400"/>
        <v>0</v>
      </c>
      <c r="AH383" s="26">
        <f t="shared" si="400"/>
        <v>0</v>
      </c>
      <c r="AI383" s="26">
        <f t="shared" si="400"/>
        <v>0</v>
      </c>
      <c r="AJ383" s="26">
        <f t="shared" si="400"/>
        <v>0</v>
      </c>
      <c r="AK383" s="26">
        <f t="shared" si="400"/>
        <v>0</v>
      </c>
      <c r="AL383" s="26">
        <f t="shared" si="400"/>
        <v>0</v>
      </c>
      <c r="AM383" s="26">
        <f t="shared" si="400"/>
        <v>0</v>
      </c>
      <c r="AN383" s="26">
        <f t="shared" si="400"/>
        <v>0</v>
      </c>
      <c r="AO383" s="26">
        <f t="shared" si="400"/>
        <v>0</v>
      </c>
      <c r="AP383" s="26">
        <f t="shared" si="400"/>
        <v>0</v>
      </c>
      <c r="AQ383" s="26">
        <f t="shared" si="400"/>
        <v>0</v>
      </c>
      <c r="AR383" s="26">
        <f t="shared" si="400"/>
        <v>0</v>
      </c>
      <c r="AS383" s="26">
        <f t="shared" si="400"/>
        <v>0</v>
      </c>
      <c r="AT383" s="26">
        <f t="shared" si="400"/>
        <v>0</v>
      </c>
      <c r="AU383" s="26">
        <f t="shared" si="400"/>
        <v>0</v>
      </c>
      <c r="AV383" s="26">
        <f t="shared" si="400"/>
        <v>0</v>
      </c>
    </row>
    <row r="384" spans="1:56" s="39" customFormat="1" ht="99.75" x14ac:dyDescent="0.5">
      <c r="A384" s="2">
        <f t="shared" ref="A384:A390" si="401">IF(A383&gt;0,A383+1,A382+1)</f>
        <v>329</v>
      </c>
      <c r="B384" s="59" t="s">
        <v>1079</v>
      </c>
      <c r="C384" s="51" t="s">
        <v>1080</v>
      </c>
      <c r="D384" s="3">
        <v>2017</v>
      </c>
      <c r="E384" s="3">
        <v>2022</v>
      </c>
      <c r="F384" s="55">
        <v>18798.169999999998</v>
      </c>
      <c r="G384" s="4">
        <f t="shared" ref="G384:G390" si="402">N384+U384+AB384+AI384+AP384</f>
        <v>1.65</v>
      </c>
      <c r="H384" s="4">
        <f t="shared" ref="H384:H390" si="403">O384+V384+AC384+AJ384+AQ384</f>
        <v>0</v>
      </c>
      <c r="I384" s="4">
        <f t="shared" ref="I384:I390" si="404">P384+W384+AD384+AK384+AR384</f>
        <v>11000</v>
      </c>
      <c r="J384" s="4">
        <f t="shared" ref="J384:J390" si="405">Q384+X384+AE384+AL384+AS384</f>
        <v>11000</v>
      </c>
      <c r="K384" s="4">
        <f t="shared" ref="K384:K390" si="406">R384+Y384+AF384+AM384+AT384</f>
        <v>0</v>
      </c>
      <c r="L384" s="4">
        <f t="shared" ref="L384:L390" si="407">S384+Z384+AG384+AN384+AU384</f>
        <v>0</v>
      </c>
      <c r="M384" s="4">
        <f t="shared" ref="M384:M390" si="408">T384+AA384+AH384+AO384+AV384</f>
        <v>0</v>
      </c>
      <c r="N384" s="4">
        <v>0</v>
      </c>
      <c r="O384" s="4">
        <v>0</v>
      </c>
      <c r="P384" s="4">
        <f t="shared" ref="P384:P390" si="409">Q384+R384+S384</f>
        <v>372.17</v>
      </c>
      <c r="Q384" s="4">
        <v>372.17</v>
      </c>
      <c r="R384" s="4"/>
      <c r="S384" s="4"/>
      <c r="T384" s="4"/>
      <c r="U384" s="4">
        <v>1.65</v>
      </c>
      <c r="V384" s="4">
        <v>0</v>
      </c>
      <c r="W384" s="4">
        <f t="shared" ref="W384:W418" si="410">X384+Y384+Z384</f>
        <v>211.2</v>
      </c>
      <c r="X384" s="4">
        <v>211.2</v>
      </c>
      <c r="Y384" s="4"/>
      <c r="Z384" s="4"/>
      <c r="AA384" s="4"/>
      <c r="AB384" s="4">
        <v>0</v>
      </c>
      <c r="AC384" s="4">
        <v>0</v>
      </c>
      <c r="AD384" s="4">
        <f t="shared" ref="AD384:AD418" si="411">AE384+AF384+AG384</f>
        <v>10416.629999999999</v>
      </c>
      <c r="AE384" s="4">
        <v>10416.629999999999</v>
      </c>
      <c r="AF384" s="4"/>
      <c r="AG384" s="4"/>
      <c r="AH384" s="4"/>
      <c r="AI384" s="4">
        <v>0</v>
      </c>
      <c r="AJ384" s="4">
        <v>0</v>
      </c>
      <c r="AK384" s="4">
        <f t="shared" ref="AK384:AK418" si="412">AL384+AM384+AN384</f>
        <v>0</v>
      </c>
      <c r="AL384" s="4">
        <f>VLOOKUP(C384,'[1]ИП-2020-2025 рабоч '!$I$15:$BG$1560,51,0)</f>
        <v>0</v>
      </c>
      <c r="AM384" s="4"/>
      <c r="AN384" s="4"/>
      <c r="AO384" s="4"/>
      <c r="AP384" s="4">
        <v>0</v>
      </c>
      <c r="AQ384" s="4">
        <v>0</v>
      </c>
      <c r="AR384" s="4">
        <f t="shared" ref="AR384:AR418" si="413">AS384+AT384+AU384</f>
        <v>0</v>
      </c>
      <c r="AS384" s="4">
        <f>VLOOKUP(C384,'[1]ИП-2020-2025 рабоч '!$I$15:$BO$1404,59,0)</f>
        <v>0</v>
      </c>
      <c r="AT384" s="4"/>
      <c r="AU384" s="54"/>
      <c r="AV384" s="54"/>
      <c r="AW384" s="38"/>
      <c r="AX384" s="38"/>
      <c r="AY384" s="38"/>
      <c r="AZ384" s="38"/>
      <c r="BA384" s="38"/>
      <c r="BB384" s="38"/>
      <c r="BC384" s="38"/>
      <c r="BD384" s="38"/>
    </row>
    <row r="385" spans="1:56" s="39" customFormat="1" ht="99.75" x14ac:dyDescent="0.5">
      <c r="A385" s="2">
        <f t="shared" si="401"/>
        <v>330</v>
      </c>
      <c r="B385" s="59" t="s">
        <v>2948</v>
      </c>
      <c r="C385" s="51" t="s">
        <v>1083</v>
      </c>
      <c r="D385" s="3">
        <v>2021</v>
      </c>
      <c r="E385" s="3">
        <v>2021</v>
      </c>
      <c r="F385" s="55">
        <v>2913.44</v>
      </c>
      <c r="G385" s="4">
        <f t="shared" si="402"/>
        <v>0.15</v>
      </c>
      <c r="H385" s="4">
        <f t="shared" si="403"/>
        <v>0</v>
      </c>
      <c r="I385" s="4">
        <f t="shared" si="404"/>
        <v>2913.44</v>
      </c>
      <c r="J385" s="4">
        <f t="shared" si="405"/>
        <v>2913.44</v>
      </c>
      <c r="K385" s="4">
        <f t="shared" si="406"/>
        <v>0</v>
      </c>
      <c r="L385" s="4">
        <f t="shared" si="407"/>
        <v>0</v>
      </c>
      <c r="M385" s="4">
        <f t="shared" si="408"/>
        <v>0</v>
      </c>
      <c r="N385" s="4">
        <v>0.15</v>
      </c>
      <c r="O385" s="4">
        <v>0</v>
      </c>
      <c r="P385" s="4">
        <f t="shared" si="409"/>
        <v>913.44</v>
      </c>
      <c r="Q385" s="4">
        <v>913.44</v>
      </c>
      <c r="R385" s="4"/>
      <c r="S385" s="4"/>
      <c r="T385" s="4"/>
      <c r="U385" s="4">
        <v>0</v>
      </c>
      <c r="V385" s="4">
        <v>0</v>
      </c>
      <c r="W385" s="4">
        <f t="shared" si="410"/>
        <v>2000</v>
      </c>
      <c r="X385" s="4">
        <v>2000</v>
      </c>
      <c r="Y385" s="4"/>
      <c r="Z385" s="4"/>
      <c r="AA385" s="4"/>
      <c r="AB385" s="4">
        <v>0</v>
      </c>
      <c r="AC385" s="4">
        <v>0</v>
      </c>
      <c r="AD385" s="4">
        <f t="shared" si="411"/>
        <v>0</v>
      </c>
      <c r="AE385" s="4">
        <v>0</v>
      </c>
      <c r="AF385" s="4"/>
      <c r="AG385" s="4"/>
      <c r="AH385" s="4"/>
      <c r="AI385" s="4">
        <v>0</v>
      </c>
      <c r="AJ385" s="4">
        <v>0</v>
      </c>
      <c r="AK385" s="4">
        <f t="shared" si="412"/>
        <v>0</v>
      </c>
      <c r="AL385" s="4">
        <f>VLOOKUP(C385,'[1]ИП-2020-2025 рабоч '!$I$15:$BG$1560,51,0)</f>
        <v>0</v>
      </c>
      <c r="AM385" s="4"/>
      <c r="AN385" s="4"/>
      <c r="AO385" s="4"/>
      <c r="AP385" s="4">
        <v>0</v>
      </c>
      <c r="AQ385" s="4">
        <v>0</v>
      </c>
      <c r="AR385" s="4">
        <f t="shared" si="413"/>
        <v>0</v>
      </c>
      <c r="AS385" s="4">
        <f>VLOOKUP(C385,'[1]ИП-2020-2025 рабоч '!$I$15:$BO$1404,59,0)</f>
        <v>0</v>
      </c>
      <c r="AT385" s="4"/>
      <c r="AU385" s="54"/>
      <c r="AV385" s="54"/>
      <c r="AW385" s="38"/>
      <c r="AX385" s="38"/>
      <c r="AY385" s="38"/>
      <c r="AZ385" s="38"/>
      <c r="BA385" s="38"/>
      <c r="BB385" s="38"/>
      <c r="BC385" s="38"/>
      <c r="BD385" s="38"/>
    </row>
    <row r="386" spans="1:56" s="39" customFormat="1" ht="99.75" x14ac:dyDescent="0.5">
      <c r="A386" s="2">
        <f t="shared" si="401"/>
        <v>331</v>
      </c>
      <c r="B386" s="59" t="s">
        <v>2718</v>
      </c>
      <c r="C386" s="51" t="s">
        <v>1084</v>
      </c>
      <c r="D386" s="3">
        <v>2021</v>
      </c>
      <c r="E386" s="3">
        <v>2021</v>
      </c>
      <c r="F386" s="55">
        <v>1608.67</v>
      </c>
      <c r="G386" s="4">
        <f t="shared" si="402"/>
        <v>0</v>
      </c>
      <c r="H386" s="4">
        <f t="shared" si="403"/>
        <v>0</v>
      </c>
      <c r="I386" s="4">
        <f t="shared" si="404"/>
        <v>1308.67</v>
      </c>
      <c r="J386" s="4">
        <f t="shared" si="405"/>
        <v>1308.67</v>
      </c>
      <c r="K386" s="4">
        <f t="shared" si="406"/>
        <v>0</v>
      </c>
      <c r="L386" s="4">
        <f t="shared" si="407"/>
        <v>0</v>
      </c>
      <c r="M386" s="4">
        <f t="shared" si="408"/>
        <v>0</v>
      </c>
      <c r="N386" s="4">
        <v>0</v>
      </c>
      <c r="O386" s="4">
        <v>0</v>
      </c>
      <c r="P386" s="4">
        <f t="shared" si="409"/>
        <v>1308.67</v>
      </c>
      <c r="Q386" s="4">
        <v>1308.67</v>
      </c>
      <c r="R386" s="4"/>
      <c r="S386" s="4"/>
      <c r="T386" s="4"/>
      <c r="U386" s="4">
        <v>0</v>
      </c>
      <c r="V386" s="4">
        <v>0</v>
      </c>
      <c r="W386" s="4">
        <f t="shared" si="410"/>
        <v>0</v>
      </c>
      <c r="X386" s="4">
        <v>0</v>
      </c>
      <c r="Y386" s="4"/>
      <c r="Z386" s="4"/>
      <c r="AA386" s="4"/>
      <c r="AB386" s="4">
        <v>0</v>
      </c>
      <c r="AC386" s="4">
        <v>0</v>
      </c>
      <c r="AD386" s="4">
        <f t="shared" si="411"/>
        <v>0</v>
      </c>
      <c r="AE386" s="4">
        <v>0</v>
      </c>
      <c r="AF386" s="4"/>
      <c r="AG386" s="4"/>
      <c r="AH386" s="4"/>
      <c r="AI386" s="4">
        <v>0</v>
      </c>
      <c r="AJ386" s="4">
        <v>0</v>
      </c>
      <c r="AK386" s="4">
        <f t="shared" si="412"/>
        <v>0</v>
      </c>
      <c r="AL386" s="4">
        <f>VLOOKUP(C386,'[1]ИП-2020-2025 рабоч '!$I$15:$BG$1560,51,0)</f>
        <v>0</v>
      </c>
      <c r="AM386" s="4"/>
      <c r="AN386" s="4"/>
      <c r="AO386" s="4"/>
      <c r="AP386" s="4">
        <v>0</v>
      </c>
      <c r="AQ386" s="4">
        <v>0</v>
      </c>
      <c r="AR386" s="4">
        <f t="shared" si="413"/>
        <v>0</v>
      </c>
      <c r="AS386" s="4">
        <f>VLOOKUP(C386,'[1]ИП-2020-2025 рабоч '!$I$15:$BO$1404,59,0)</f>
        <v>0</v>
      </c>
      <c r="AT386" s="4"/>
      <c r="AU386" s="54"/>
      <c r="AV386" s="54"/>
      <c r="AW386" s="38"/>
      <c r="AX386" s="38"/>
      <c r="AY386" s="38"/>
      <c r="AZ386" s="38"/>
      <c r="BA386" s="38"/>
      <c r="BB386" s="38"/>
      <c r="BC386" s="38"/>
      <c r="BD386" s="38"/>
    </row>
    <row r="387" spans="1:56" s="39" customFormat="1" ht="99.75" x14ac:dyDescent="0.5">
      <c r="A387" s="2">
        <f t="shared" si="401"/>
        <v>332</v>
      </c>
      <c r="B387" s="59" t="s">
        <v>2723</v>
      </c>
      <c r="C387" s="51" t="s">
        <v>1085</v>
      </c>
      <c r="D387" s="3">
        <v>2021</v>
      </c>
      <c r="E387" s="3">
        <v>2021</v>
      </c>
      <c r="F387" s="55">
        <v>2086.31</v>
      </c>
      <c r="G387" s="4">
        <f t="shared" si="402"/>
        <v>0.15</v>
      </c>
      <c r="H387" s="4">
        <f t="shared" si="403"/>
        <v>0</v>
      </c>
      <c r="I387" s="4">
        <f t="shared" si="404"/>
        <v>1486.31</v>
      </c>
      <c r="J387" s="4">
        <f t="shared" si="405"/>
        <v>1486.31</v>
      </c>
      <c r="K387" s="4">
        <f t="shared" si="406"/>
        <v>0</v>
      </c>
      <c r="L387" s="4">
        <f t="shared" si="407"/>
        <v>0</v>
      </c>
      <c r="M387" s="4">
        <f t="shared" si="408"/>
        <v>0</v>
      </c>
      <c r="N387" s="4">
        <v>0.15</v>
      </c>
      <c r="O387" s="4">
        <v>0</v>
      </c>
      <c r="P387" s="4">
        <f t="shared" si="409"/>
        <v>1486.31</v>
      </c>
      <c r="Q387" s="4">
        <v>1486.31</v>
      </c>
      <c r="R387" s="4"/>
      <c r="S387" s="4"/>
      <c r="T387" s="4"/>
      <c r="U387" s="4">
        <v>0</v>
      </c>
      <c r="V387" s="4">
        <v>0</v>
      </c>
      <c r="W387" s="4">
        <f t="shared" si="410"/>
        <v>0</v>
      </c>
      <c r="X387" s="4">
        <v>0</v>
      </c>
      <c r="Y387" s="4"/>
      <c r="Z387" s="4"/>
      <c r="AA387" s="4"/>
      <c r="AB387" s="4">
        <v>0</v>
      </c>
      <c r="AC387" s="4">
        <v>0</v>
      </c>
      <c r="AD387" s="4">
        <f t="shared" si="411"/>
        <v>0</v>
      </c>
      <c r="AE387" s="4">
        <v>0</v>
      </c>
      <c r="AF387" s="4"/>
      <c r="AG387" s="4"/>
      <c r="AH387" s="4"/>
      <c r="AI387" s="4">
        <v>0</v>
      </c>
      <c r="AJ387" s="4">
        <v>0</v>
      </c>
      <c r="AK387" s="4">
        <f t="shared" si="412"/>
        <v>0</v>
      </c>
      <c r="AL387" s="4">
        <f>VLOOKUP(C387,'[1]ИП-2020-2025 рабоч '!$I$15:$BG$1560,51,0)</f>
        <v>0</v>
      </c>
      <c r="AM387" s="4"/>
      <c r="AN387" s="4"/>
      <c r="AO387" s="4"/>
      <c r="AP387" s="4">
        <v>0</v>
      </c>
      <c r="AQ387" s="4">
        <v>0</v>
      </c>
      <c r="AR387" s="4">
        <f t="shared" si="413"/>
        <v>0</v>
      </c>
      <c r="AS387" s="4">
        <f>VLOOKUP(C387,'[1]ИП-2020-2025 рабоч '!$I$15:$BO$1404,59,0)</f>
        <v>0</v>
      </c>
      <c r="AT387" s="4"/>
      <c r="AU387" s="54"/>
      <c r="AV387" s="54"/>
      <c r="AW387" s="38"/>
      <c r="AX387" s="38"/>
      <c r="AY387" s="38"/>
      <c r="AZ387" s="38"/>
      <c r="BA387" s="38"/>
      <c r="BB387" s="38"/>
      <c r="BC387" s="38"/>
      <c r="BD387" s="38"/>
    </row>
    <row r="388" spans="1:56" s="39" customFormat="1" ht="115.5" customHeight="1" x14ac:dyDescent="0.5">
      <c r="A388" s="2">
        <f t="shared" si="401"/>
        <v>333</v>
      </c>
      <c r="B388" s="59" t="s">
        <v>2724</v>
      </c>
      <c r="C388" s="51" t="s">
        <v>1086</v>
      </c>
      <c r="D388" s="3">
        <v>2021</v>
      </c>
      <c r="E388" s="3">
        <v>2021</v>
      </c>
      <c r="F388" s="55">
        <v>4536.5200000000004</v>
      </c>
      <c r="G388" s="4">
        <f t="shared" si="402"/>
        <v>0</v>
      </c>
      <c r="H388" s="4">
        <f t="shared" si="403"/>
        <v>3</v>
      </c>
      <c r="I388" s="4">
        <f t="shared" si="404"/>
        <v>3736.52</v>
      </c>
      <c r="J388" s="4">
        <f t="shared" si="405"/>
        <v>3736.52</v>
      </c>
      <c r="K388" s="4">
        <f t="shared" si="406"/>
        <v>0</v>
      </c>
      <c r="L388" s="4">
        <f t="shared" si="407"/>
        <v>0</v>
      </c>
      <c r="M388" s="4">
        <f t="shared" si="408"/>
        <v>0</v>
      </c>
      <c r="N388" s="4">
        <v>0</v>
      </c>
      <c r="O388" s="4">
        <v>3</v>
      </c>
      <c r="P388" s="4">
        <f t="shared" si="409"/>
        <v>3736.52</v>
      </c>
      <c r="Q388" s="4">
        <v>3736.52</v>
      </c>
      <c r="R388" s="4"/>
      <c r="S388" s="4"/>
      <c r="T388" s="4"/>
      <c r="U388" s="4">
        <v>0</v>
      </c>
      <c r="V388" s="4">
        <v>0</v>
      </c>
      <c r="W388" s="4">
        <f t="shared" si="410"/>
        <v>0</v>
      </c>
      <c r="X388" s="4">
        <v>0</v>
      </c>
      <c r="Y388" s="4"/>
      <c r="Z388" s="4"/>
      <c r="AA388" s="4"/>
      <c r="AB388" s="4">
        <v>0</v>
      </c>
      <c r="AC388" s="4">
        <v>0</v>
      </c>
      <c r="AD388" s="4">
        <f t="shared" si="411"/>
        <v>0</v>
      </c>
      <c r="AE388" s="4">
        <v>0</v>
      </c>
      <c r="AF388" s="4"/>
      <c r="AG388" s="4"/>
      <c r="AH388" s="4"/>
      <c r="AI388" s="4">
        <v>0</v>
      </c>
      <c r="AJ388" s="4">
        <v>0</v>
      </c>
      <c r="AK388" s="4">
        <f t="shared" si="412"/>
        <v>0</v>
      </c>
      <c r="AL388" s="4">
        <f>VLOOKUP(C388,'[1]ИП-2020-2025 рабоч '!$I$15:$BG$1560,51,0)</f>
        <v>0</v>
      </c>
      <c r="AM388" s="4"/>
      <c r="AN388" s="4"/>
      <c r="AO388" s="4"/>
      <c r="AP388" s="4">
        <v>0</v>
      </c>
      <c r="AQ388" s="4">
        <v>0</v>
      </c>
      <c r="AR388" s="4">
        <f t="shared" si="413"/>
        <v>0</v>
      </c>
      <c r="AS388" s="4">
        <f>VLOOKUP(C388,'[1]ИП-2020-2025 рабоч '!$I$15:$BO$1404,59,0)</f>
        <v>0</v>
      </c>
      <c r="AT388" s="4"/>
      <c r="AU388" s="54"/>
      <c r="AV388" s="54"/>
      <c r="AW388" s="38"/>
      <c r="AX388" s="38"/>
      <c r="AY388" s="38"/>
      <c r="AZ388" s="38"/>
      <c r="BA388" s="38"/>
      <c r="BB388" s="38"/>
      <c r="BC388" s="38"/>
      <c r="BD388" s="38"/>
    </row>
    <row r="389" spans="1:56" s="39" customFormat="1" ht="99.75" x14ac:dyDescent="0.5">
      <c r="A389" s="2">
        <f t="shared" si="401"/>
        <v>334</v>
      </c>
      <c r="B389" s="59" t="s">
        <v>1087</v>
      </c>
      <c r="C389" s="51" t="s">
        <v>1088</v>
      </c>
      <c r="D389" s="3">
        <v>2017</v>
      </c>
      <c r="E389" s="3">
        <v>2022</v>
      </c>
      <c r="F389" s="55">
        <v>54323.54</v>
      </c>
      <c r="G389" s="4">
        <f t="shared" si="402"/>
        <v>10.199999999999999</v>
      </c>
      <c r="H389" s="4">
        <f t="shared" si="403"/>
        <v>0</v>
      </c>
      <c r="I389" s="4">
        <f t="shared" si="404"/>
        <v>43786.18</v>
      </c>
      <c r="J389" s="4">
        <f t="shared" si="405"/>
        <v>43786.18</v>
      </c>
      <c r="K389" s="4">
        <f t="shared" si="406"/>
        <v>0</v>
      </c>
      <c r="L389" s="4">
        <f t="shared" si="407"/>
        <v>0</v>
      </c>
      <c r="M389" s="4">
        <f t="shared" si="408"/>
        <v>0</v>
      </c>
      <c r="N389" s="4">
        <v>0</v>
      </c>
      <c r="O389" s="4">
        <v>0</v>
      </c>
      <c r="P389" s="4">
        <f t="shared" si="409"/>
        <v>1000</v>
      </c>
      <c r="Q389" s="4">
        <v>1000</v>
      </c>
      <c r="R389" s="4"/>
      <c r="S389" s="4"/>
      <c r="T389" s="4"/>
      <c r="U389" s="4">
        <v>10.199999999999999</v>
      </c>
      <c r="V389" s="4">
        <v>0</v>
      </c>
      <c r="W389" s="4">
        <f t="shared" si="410"/>
        <v>10494.61</v>
      </c>
      <c r="X389" s="4">
        <v>10494.61</v>
      </c>
      <c r="Y389" s="4"/>
      <c r="Z389" s="4"/>
      <c r="AA389" s="4"/>
      <c r="AB389" s="4">
        <v>0</v>
      </c>
      <c r="AC389" s="4">
        <v>0</v>
      </c>
      <c r="AD389" s="4">
        <f t="shared" si="411"/>
        <v>32291.57</v>
      </c>
      <c r="AE389" s="4">
        <v>32291.57</v>
      </c>
      <c r="AF389" s="4"/>
      <c r="AG389" s="4"/>
      <c r="AH389" s="4"/>
      <c r="AI389" s="4">
        <v>0</v>
      </c>
      <c r="AJ389" s="4">
        <v>0</v>
      </c>
      <c r="AK389" s="4">
        <f t="shared" si="412"/>
        <v>0</v>
      </c>
      <c r="AL389" s="4">
        <f>VLOOKUP(C389,'[1]ИП-2020-2025 рабоч '!$I$15:$BG$1560,51,0)</f>
        <v>0</v>
      </c>
      <c r="AM389" s="4"/>
      <c r="AN389" s="4"/>
      <c r="AO389" s="4"/>
      <c r="AP389" s="4">
        <v>0</v>
      </c>
      <c r="AQ389" s="4">
        <v>0</v>
      </c>
      <c r="AR389" s="4">
        <f t="shared" si="413"/>
        <v>0</v>
      </c>
      <c r="AS389" s="4">
        <f>VLOOKUP(C389,'[1]ИП-2020-2025 рабоч '!$I$15:$BO$1404,59,0)</f>
        <v>0</v>
      </c>
      <c r="AT389" s="4"/>
      <c r="AU389" s="54"/>
      <c r="AV389" s="54"/>
      <c r="AW389" s="38"/>
      <c r="AX389" s="38"/>
      <c r="AY389" s="38"/>
      <c r="AZ389" s="38"/>
      <c r="BA389" s="38"/>
      <c r="BB389" s="38"/>
      <c r="BC389" s="38"/>
      <c r="BD389" s="38"/>
    </row>
    <row r="390" spans="1:56" s="39" customFormat="1" ht="66.75" x14ac:dyDescent="0.5">
      <c r="A390" s="2">
        <f t="shared" si="401"/>
        <v>335</v>
      </c>
      <c r="B390" s="59" t="s">
        <v>1096</v>
      </c>
      <c r="C390" s="51" t="s">
        <v>1097</v>
      </c>
      <c r="D390" s="3">
        <v>2022</v>
      </c>
      <c r="E390" s="3">
        <v>2022</v>
      </c>
      <c r="F390" s="55">
        <v>2798.32</v>
      </c>
      <c r="G390" s="4">
        <f t="shared" si="402"/>
        <v>0.1</v>
      </c>
      <c r="H390" s="4">
        <f t="shared" si="403"/>
        <v>0</v>
      </c>
      <c r="I390" s="4">
        <f t="shared" si="404"/>
        <v>2798.32</v>
      </c>
      <c r="J390" s="4">
        <f t="shared" si="405"/>
        <v>2798.32</v>
      </c>
      <c r="K390" s="4">
        <f t="shared" si="406"/>
        <v>0</v>
      </c>
      <c r="L390" s="4">
        <f t="shared" si="407"/>
        <v>0</v>
      </c>
      <c r="M390" s="4">
        <f t="shared" si="408"/>
        <v>0</v>
      </c>
      <c r="N390" s="4">
        <v>0</v>
      </c>
      <c r="O390" s="4">
        <v>0</v>
      </c>
      <c r="P390" s="4">
        <f t="shared" si="409"/>
        <v>0</v>
      </c>
      <c r="Q390" s="4">
        <v>0</v>
      </c>
      <c r="R390" s="4"/>
      <c r="S390" s="4"/>
      <c r="T390" s="4"/>
      <c r="U390" s="4">
        <v>0.1</v>
      </c>
      <c r="V390" s="4">
        <v>0</v>
      </c>
      <c r="W390" s="4">
        <f t="shared" si="410"/>
        <v>2798.32</v>
      </c>
      <c r="X390" s="4">
        <v>2798.32</v>
      </c>
      <c r="Y390" s="4"/>
      <c r="Z390" s="4"/>
      <c r="AA390" s="4"/>
      <c r="AB390" s="4">
        <v>0</v>
      </c>
      <c r="AC390" s="4">
        <v>0</v>
      </c>
      <c r="AD390" s="4">
        <f t="shared" si="411"/>
        <v>0</v>
      </c>
      <c r="AE390" s="4">
        <v>0</v>
      </c>
      <c r="AF390" s="4"/>
      <c r="AG390" s="4"/>
      <c r="AH390" s="4"/>
      <c r="AI390" s="4">
        <v>0</v>
      </c>
      <c r="AJ390" s="4">
        <v>0</v>
      </c>
      <c r="AK390" s="4">
        <f t="shared" si="412"/>
        <v>0</v>
      </c>
      <c r="AL390" s="4">
        <f>VLOOKUP(C390,'[1]ИП-2020-2025 рабоч '!$I$15:$BG$1560,51,0)</f>
        <v>0</v>
      </c>
      <c r="AM390" s="4"/>
      <c r="AN390" s="4"/>
      <c r="AO390" s="4"/>
      <c r="AP390" s="4">
        <v>0</v>
      </c>
      <c r="AQ390" s="4">
        <v>0</v>
      </c>
      <c r="AR390" s="4">
        <f t="shared" si="413"/>
        <v>0</v>
      </c>
      <c r="AS390" s="4">
        <f>VLOOKUP(C390,'[1]ИП-2020-2025 рабоч '!$I$15:$BO$1404,59,0)</f>
        <v>0</v>
      </c>
      <c r="AT390" s="4"/>
      <c r="AU390" s="54"/>
      <c r="AV390" s="54"/>
      <c r="AW390" s="38"/>
      <c r="AX390" s="38"/>
      <c r="AY390" s="38"/>
      <c r="AZ390" s="38"/>
      <c r="BA390" s="38"/>
      <c r="BB390" s="38"/>
      <c r="BC390" s="38"/>
      <c r="BD390" s="38"/>
    </row>
    <row r="391" spans="1:56" s="39" customFormat="1" ht="45.75" customHeight="1" x14ac:dyDescent="0.5">
      <c r="A391" s="2"/>
      <c r="B391" s="20" t="s">
        <v>1100</v>
      </c>
      <c r="C391" s="23"/>
      <c r="D391" s="3"/>
      <c r="E391" s="28"/>
      <c r="F391" s="26">
        <f t="shared" ref="F391:AV391" si="414">SUM(F392:F396)</f>
        <v>61779.590000000004</v>
      </c>
      <c r="G391" s="26">
        <f t="shared" si="414"/>
        <v>17.75</v>
      </c>
      <c r="H391" s="26">
        <f t="shared" si="414"/>
        <v>0</v>
      </c>
      <c r="I391" s="26">
        <f t="shared" si="414"/>
        <v>61779.59</v>
      </c>
      <c r="J391" s="26">
        <f t="shared" si="414"/>
        <v>61779.59</v>
      </c>
      <c r="K391" s="26">
        <f t="shared" si="414"/>
        <v>0</v>
      </c>
      <c r="L391" s="26">
        <f t="shared" si="414"/>
        <v>0</v>
      </c>
      <c r="M391" s="26">
        <f t="shared" si="414"/>
        <v>0</v>
      </c>
      <c r="N391" s="26">
        <f t="shared" si="414"/>
        <v>0</v>
      </c>
      <c r="O391" s="26">
        <f t="shared" si="414"/>
        <v>0</v>
      </c>
      <c r="P391" s="26">
        <f t="shared" si="414"/>
        <v>0</v>
      </c>
      <c r="Q391" s="26">
        <f t="shared" si="414"/>
        <v>0</v>
      </c>
      <c r="R391" s="26">
        <f t="shared" si="414"/>
        <v>0</v>
      </c>
      <c r="S391" s="26">
        <f t="shared" si="414"/>
        <v>0</v>
      </c>
      <c r="T391" s="26">
        <f t="shared" si="414"/>
        <v>0</v>
      </c>
      <c r="U391" s="26">
        <f t="shared" si="414"/>
        <v>3.1500000000000004</v>
      </c>
      <c r="V391" s="26">
        <f t="shared" si="414"/>
        <v>0</v>
      </c>
      <c r="W391" s="26">
        <f t="shared" si="414"/>
        <v>12715.99</v>
      </c>
      <c r="X391" s="26">
        <f t="shared" si="414"/>
        <v>12715.99</v>
      </c>
      <c r="Y391" s="26">
        <f t="shared" si="414"/>
        <v>0</v>
      </c>
      <c r="Z391" s="26">
        <f t="shared" si="414"/>
        <v>0</v>
      </c>
      <c r="AA391" s="26">
        <f t="shared" si="414"/>
        <v>0</v>
      </c>
      <c r="AB391" s="26">
        <f t="shared" si="414"/>
        <v>10.9</v>
      </c>
      <c r="AC391" s="26">
        <f t="shared" si="414"/>
        <v>0</v>
      </c>
      <c r="AD391" s="26">
        <f t="shared" si="414"/>
        <v>39000</v>
      </c>
      <c r="AE391" s="26">
        <f t="shared" si="414"/>
        <v>39000</v>
      </c>
      <c r="AF391" s="26">
        <f t="shared" si="414"/>
        <v>0</v>
      </c>
      <c r="AG391" s="26">
        <f t="shared" si="414"/>
        <v>0</v>
      </c>
      <c r="AH391" s="26">
        <f t="shared" si="414"/>
        <v>0</v>
      </c>
      <c r="AI391" s="26">
        <f t="shared" si="414"/>
        <v>3.7</v>
      </c>
      <c r="AJ391" s="26">
        <f t="shared" si="414"/>
        <v>0</v>
      </c>
      <c r="AK391" s="26">
        <f t="shared" si="414"/>
        <v>10063.6</v>
      </c>
      <c r="AL391" s="26">
        <f t="shared" si="414"/>
        <v>10063.6</v>
      </c>
      <c r="AM391" s="26">
        <f t="shared" si="414"/>
        <v>0</v>
      </c>
      <c r="AN391" s="26">
        <f t="shared" si="414"/>
        <v>0</v>
      </c>
      <c r="AO391" s="26">
        <f t="shared" si="414"/>
        <v>0</v>
      </c>
      <c r="AP391" s="26">
        <f t="shared" si="414"/>
        <v>0</v>
      </c>
      <c r="AQ391" s="26">
        <f t="shared" si="414"/>
        <v>0</v>
      </c>
      <c r="AR391" s="26">
        <f t="shared" si="414"/>
        <v>0</v>
      </c>
      <c r="AS391" s="26">
        <f t="shared" si="414"/>
        <v>0</v>
      </c>
      <c r="AT391" s="26">
        <f t="shared" si="414"/>
        <v>0</v>
      </c>
      <c r="AU391" s="26">
        <f t="shared" si="414"/>
        <v>0</v>
      </c>
      <c r="AV391" s="26">
        <f t="shared" si="414"/>
        <v>0</v>
      </c>
    </row>
    <row r="392" spans="1:56" s="39" customFormat="1" ht="99.75" x14ac:dyDescent="0.5">
      <c r="A392" s="2">
        <f t="shared" ref="A392:A396" si="415">IF(A391&gt;0,A391+1,A390+1)</f>
        <v>336</v>
      </c>
      <c r="B392" s="59" t="s">
        <v>1103</v>
      </c>
      <c r="C392" s="51" t="s">
        <v>1104</v>
      </c>
      <c r="D392" s="3">
        <v>2020</v>
      </c>
      <c r="E392" s="3">
        <v>2024</v>
      </c>
      <c r="F392" s="55">
        <v>11063.6</v>
      </c>
      <c r="G392" s="4">
        <f t="shared" ref="G392:G396" si="416">N392+U392+AB392+AI392+AP392</f>
        <v>3.7</v>
      </c>
      <c r="H392" s="4">
        <f t="shared" ref="H392:H396" si="417">O392+V392+AC392+AJ392+AQ392</f>
        <v>0</v>
      </c>
      <c r="I392" s="4">
        <f t="shared" ref="I392:I396" si="418">P392+W392+AD392+AK392+AR392</f>
        <v>11063.6</v>
      </c>
      <c r="J392" s="4">
        <f t="shared" ref="J392:J396" si="419">Q392+X392+AE392+AL392+AS392</f>
        <v>11063.6</v>
      </c>
      <c r="K392" s="4">
        <f t="shared" ref="K392:K396" si="420">R392+Y392+AF392+AM392+AT392</f>
        <v>0</v>
      </c>
      <c r="L392" s="4">
        <f t="shared" ref="L392:L396" si="421">S392+Z392+AG392+AN392+AU392</f>
        <v>0</v>
      </c>
      <c r="M392" s="4">
        <f t="shared" ref="M392:M396" si="422">T392+AA392+AH392+AO392+AV392</f>
        <v>0</v>
      </c>
      <c r="N392" s="4">
        <v>0</v>
      </c>
      <c r="O392" s="4">
        <v>0</v>
      </c>
      <c r="P392" s="4">
        <f t="shared" ref="P392:P396" si="423">Q392+R392+S392</f>
        <v>0</v>
      </c>
      <c r="Q392" s="4">
        <v>0</v>
      </c>
      <c r="R392" s="4"/>
      <c r="S392" s="4"/>
      <c r="T392" s="4"/>
      <c r="U392" s="4">
        <v>0</v>
      </c>
      <c r="V392" s="4">
        <v>0</v>
      </c>
      <c r="W392" s="4">
        <f t="shared" si="410"/>
        <v>0</v>
      </c>
      <c r="X392" s="4">
        <v>0</v>
      </c>
      <c r="Y392" s="4"/>
      <c r="Z392" s="4"/>
      <c r="AA392" s="4"/>
      <c r="AB392" s="4">
        <v>0</v>
      </c>
      <c r="AC392" s="4">
        <v>0</v>
      </c>
      <c r="AD392" s="4">
        <f t="shared" si="411"/>
        <v>1000</v>
      </c>
      <c r="AE392" s="4">
        <v>1000</v>
      </c>
      <c r="AF392" s="4"/>
      <c r="AG392" s="4"/>
      <c r="AH392" s="4"/>
      <c r="AI392" s="4">
        <v>3.7</v>
      </c>
      <c r="AJ392" s="4">
        <v>0</v>
      </c>
      <c r="AK392" s="4">
        <f t="shared" si="412"/>
        <v>10063.6</v>
      </c>
      <c r="AL392" s="4">
        <f>VLOOKUP(C392,'[1]ИП-2020-2025 рабоч '!$I$15:$BG$1560,51,0)</f>
        <v>10063.6</v>
      </c>
      <c r="AM392" s="4"/>
      <c r="AN392" s="4"/>
      <c r="AO392" s="4"/>
      <c r="AP392" s="4">
        <v>0</v>
      </c>
      <c r="AQ392" s="4">
        <v>0</v>
      </c>
      <c r="AR392" s="4">
        <f t="shared" si="413"/>
        <v>0</v>
      </c>
      <c r="AS392" s="4">
        <f>VLOOKUP(C392,'[1]ИП-2020-2025 рабоч '!$I$15:$BO$1404,59,0)</f>
        <v>0</v>
      </c>
      <c r="AT392" s="4"/>
      <c r="AU392" s="54"/>
      <c r="AV392" s="54"/>
      <c r="AW392" s="38"/>
      <c r="AX392" s="38"/>
      <c r="AY392" s="38"/>
      <c r="AZ392" s="38"/>
      <c r="BA392" s="38"/>
      <c r="BB392" s="38"/>
      <c r="BC392" s="38"/>
      <c r="BD392" s="38"/>
    </row>
    <row r="393" spans="1:56" s="39" customFormat="1" ht="75" customHeight="1" x14ac:dyDescent="0.5">
      <c r="A393" s="2">
        <f t="shared" si="415"/>
        <v>337</v>
      </c>
      <c r="B393" s="59" t="s">
        <v>1107</v>
      </c>
      <c r="C393" s="51" t="s">
        <v>1108</v>
      </c>
      <c r="D393" s="3">
        <v>2022</v>
      </c>
      <c r="E393" s="3">
        <v>2022</v>
      </c>
      <c r="F393" s="55">
        <v>4319.46</v>
      </c>
      <c r="G393" s="4">
        <f t="shared" si="416"/>
        <v>1.6</v>
      </c>
      <c r="H393" s="4">
        <f t="shared" si="417"/>
        <v>0</v>
      </c>
      <c r="I393" s="4">
        <f t="shared" si="418"/>
        <v>4319.46</v>
      </c>
      <c r="J393" s="4">
        <f t="shared" si="419"/>
        <v>4319.46</v>
      </c>
      <c r="K393" s="4">
        <f t="shared" si="420"/>
        <v>0</v>
      </c>
      <c r="L393" s="4">
        <f t="shared" si="421"/>
        <v>0</v>
      </c>
      <c r="M393" s="4">
        <f t="shared" si="422"/>
        <v>0</v>
      </c>
      <c r="N393" s="4">
        <v>0</v>
      </c>
      <c r="O393" s="4">
        <v>0</v>
      </c>
      <c r="P393" s="4">
        <f t="shared" si="423"/>
        <v>0</v>
      </c>
      <c r="Q393" s="4">
        <v>0</v>
      </c>
      <c r="R393" s="4"/>
      <c r="S393" s="4"/>
      <c r="T393" s="4"/>
      <c r="U393" s="4">
        <v>1.6</v>
      </c>
      <c r="V393" s="4">
        <v>0</v>
      </c>
      <c r="W393" s="4">
        <f t="shared" si="410"/>
        <v>4319.46</v>
      </c>
      <c r="X393" s="4">
        <v>4319.46</v>
      </c>
      <c r="Y393" s="4"/>
      <c r="Z393" s="4"/>
      <c r="AA393" s="4"/>
      <c r="AB393" s="4">
        <v>0</v>
      </c>
      <c r="AC393" s="4">
        <v>0</v>
      </c>
      <c r="AD393" s="4">
        <f t="shared" si="411"/>
        <v>0</v>
      </c>
      <c r="AE393" s="4">
        <v>0</v>
      </c>
      <c r="AF393" s="4"/>
      <c r="AG393" s="4"/>
      <c r="AH393" s="4"/>
      <c r="AI393" s="4">
        <v>0</v>
      </c>
      <c r="AJ393" s="4">
        <v>0</v>
      </c>
      <c r="AK393" s="4">
        <f t="shared" si="412"/>
        <v>0</v>
      </c>
      <c r="AL393" s="4">
        <f>VLOOKUP(C393,'[1]ИП-2020-2025 рабоч '!$I$15:$BG$1560,51,0)</f>
        <v>0</v>
      </c>
      <c r="AM393" s="4"/>
      <c r="AN393" s="4"/>
      <c r="AO393" s="4"/>
      <c r="AP393" s="4">
        <v>0</v>
      </c>
      <c r="AQ393" s="4">
        <v>0</v>
      </c>
      <c r="AR393" s="4">
        <f t="shared" si="413"/>
        <v>0</v>
      </c>
      <c r="AS393" s="4">
        <f>VLOOKUP(C393,'[1]ИП-2020-2025 рабоч '!$I$15:$BO$1404,59,0)</f>
        <v>0</v>
      </c>
      <c r="AT393" s="4"/>
      <c r="AU393" s="54"/>
      <c r="AV393" s="54"/>
      <c r="AW393" s="38"/>
      <c r="AX393" s="38"/>
      <c r="AY393" s="38"/>
      <c r="AZ393" s="38"/>
      <c r="BA393" s="38"/>
      <c r="BB393" s="38"/>
      <c r="BC393" s="38"/>
      <c r="BD393" s="38"/>
    </row>
    <row r="394" spans="1:56" s="39" customFormat="1" ht="71.25" customHeight="1" x14ac:dyDescent="0.5">
      <c r="A394" s="2">
        <f t="shared" si="415"/>
        <v>338</v>
      </c>
      <c r="B394" s="59" t="s">
        <v>1109</v>
      </c>
      <c r="C394" s="51" t="s">
        <v>1110</v>
      </c>
      <c r="D394" s="3">
        <v>2022</v>
      </c>
      <c r="E394" s="3">
        <v>2022</v>
      </c>
      <c r="F394" s="55">
        <v>4210.26</v>
      </c>
      <c r="G394" s="4">
        <f t="shared" si="416"/>
        <v>1.55</v>
      </c>
      <c r="H394" s="4">
        <f t="shared" si="417"/>
        <v>0</v>
      </c>
      <c r="I394" s="4">
        <f t="shared" si="418"/>
        <v>4210.26</v>
      </c>
      <c r="J394" s="4">
        <f t="shared" si="419"/>
        <v>4210.26</v>
      </c>
      <c r="K394" s="4">
        <f t="shared" si="420"/>
        <v>0</v>
      </c>
      <c r="L394" s="4">
        <f t="shared" si="421"/>
        <v>0</v>
      </c>
      <c r="M394" s="4">
        <f t="shared" si="422"/>
        <v>0</v>
      </c>
      <c r="N394" s="4">
        <v>0</v>
      </c>
      <c r="O394" s="4">
        <v>0</v>
      </c>
      <c r="P394" s="4">
        <f t="shared" si="423"/>
        <v>0</v>
      </c>
      <c r="Q394" s="4">
        <v>0</v>
      </c>
      <c r="R394" s="4"/>
      <c r="S394" s="4"/>
      <c r="T394" s="4"/>
      <c r="U394" s="4">
        <v>1.55</v>
      </c>
      <c r="V394" s="4">
        <v>0</v>
      </c>
      <c r="W394" s="4">
        <f t="shared" si="410"/>
        <v>4210.26</v>
      </c>
      <c r="X394" s="4">
        <v>4210.26</v>
      </c>
      <c r="Y394" s="4"/>
      <c r="Z394" s="4"/>
      <c r="AA394" s="4"/>
      <c r="AB394" s="4">
        <v>0</v>
      </c>
      <c r="AC394" s="4">
        <v>0</v>
      </c>
      <c r="AD394" s="4">
        <f t="shared" si="411"/>
        <v>0</v>
      </c>
      <c r="AE394" s="4">
        <v>0</v>
      </c>
      <c r="AF394" s="4"/>
      <c r="AG394" s="4"/>
      <c r="AH394" s="4"/>
      <c r="AI394" s="4">
        <v>0</v>
      </c>
      <c r="AJ394" s="4">
        <v>0</v>
      </c>
      <c r="AK394" s="4">
        <f t="shared" si="412"/>
        <v>0</v>
      </c>
      <c r="AL394" s="4">
        <f>VLOOKUP(C394,'[1]ИП-2020-2025 рабоч '!$I$15:$BG$1560,51,0)</f>
        <v>0</v>
      </c>
      <c r="AM394" s="4"/>
      <c r="AN394" s="4"/>
      <c r="AO394" s="4"/>
      <c r="AP394" s="4">
        <v>0</v>
      </c>
      <c r="AQ394" s="4">
        <v>0</v>
      </c>
      <c r="AR394" s="4">
        <f t="shared" si="413"/>
        <v>0</v>
      </c>
      <c r="AS394" s="4">
        <f>VLOOKUP(C394,'[1]ИП-2020-2025 рабоч '!$I$15:$BO$1404,59,0)</f>
        <v>0</v>
      </c>
      <c r="AT394" s="4"/>
      <c r="AU394" s="54"/>
      <c r="AV394" s="54"/>
      <c r="AW394" s="38"/>
      <c r="AX394" s="38"/>
      <c r="AY394" s="38"/>
      <c r="AZ394" s="38"/>
      <c r="BA394" s="38"/>
      <c r="BB394" s="38"/>
      <c r="BC394" s="38"/>
      <c r="BD394" s="38"/>
    </row>
    <row r="395" spans="1:56" s="39" customFormat="1" ht="78.75" customHeight="1" x14ac:dyDescent="0.5">
      <c r="A395" s="2">
        <f t="shared" si="415"/>
        <v>339</v>
      </c>
      <c r="B395" s="59" t="s">
        <v>1111</v>
      </c>
      <c r="C395" s="51" t="s">
        <v>1112</v>
      </c>
      <c r="D395" s="3">
        <v>2022</v>
      </c>
      <c r="E395" s="3">
        <v>2023</v>
      </c>
      <c r="F395" s="55">
        <v>9192.3700000000008</v>
      </c>
      <c r="G395" s="4">
        <f t="shared" si="416"/>
        <v>2.9</v>
      </c>
      <c r="H395" s="4">
        <f t="shared" si="417"/>
        <v>0</v>
      </c>
      <c r="I395" s="4">
        <f t="shared" si="418"/>
        <v>9192.369999999999</v>
      </c>
      <c r="J395" s="4">
        <f t="shared" si="419"/>
        <v>9192.369999999999</v>
      </c>
      <c r="K395" s="4">
        <f t="shared" si="420"/>
        <v>0</v>
      </c>
      <c r="L395" s="4">
        <f t="shared" si="421"/>
        <v>0</v>
      </c>
      <c r="M395" s="4">
        <f t="shared" si="422"/>
        <v>0</v>
      </c>
      <c r="N395" s="4">
        <v>0</v>
      </c>
      <c r="O395" s="4">
        <v>0</v>
      </c>
      <c r="P395" s="4">
        <f t="shared" si="423"/>
        <v>0</v>
      </c>
      <c r="Q395" s="4">
        <v>0</v>
      </c>
      <c r="R395" s="4"/>
      <c r="S395" s="4"/>
      <c r="T395" s="4"/>
      <c r="U395" s="4"/>
      <c r="V395" s="4">
        <v>0</v>
      </c>
      <c r="W395" s="4">
        <f t="shared" si="410"/>
        <v>1192.3699999999999</v>
      </c>
      <c r="X395" s="4">
        <v>1192.3699999999999</v>
      </c>
      <c r="Y395" s="4"/>
      <c r="Z395" s="4"/>
      <c r="AA395" s="4"/>
      <c r="AB395" s="4">
        <v>2.9</v>
      </c>
      <c r="AC395" s="4">
        <v>0</v>
      </c>
      <c r="AD395" s="4">
        <f t="shared" si="411"/>
        <v>8000</v>
      </c>
      <c r="AE395" s="4">
        <v>8000</v>
      </c>
      <c r="AF395" s="4"/>
      <c r="AG395" s="4"/>
      <c r="AH395" s="4"/>
      <c r="AI395" s="4">
        <v>0</v>
      </c>
      <c r="AJ395" s="4">
        <v>0</v>
      </c>
      <c r="AK395" s="4">
        <f t="shared" si="412"/>
        <v>0</v>
      </c>
      <c r="AL395" s="4">
        <f>VLOOKUP(C395,'[1]ИП-2020-2025 рабоч '!$I$15:$BG$1560,51,0)</f>
        <v>0</v>
      </c>
      <c r="AM395" s="4"/>
      <c r="AN395" s="4"/>
      <c r="AO395" s="4"/>
      <c r="AP395" s="4">
        <v>0</v>
      </c>
      <c r="AQ395" s="4">
        <v>0</v>
      </c>
      <c r="AR395" s="4">
        <f t="shared" si="413"/>
        <v>0</v>
      </c>
      <c r="AS395" s="4">
        <f>VLOOKUP(C395,'[1]ИП-2020-2025 рабоч '!$I$15:$BO$1404,59,0)</f>
        <v>0</v>
      </c>
      <c r="AT395" s="4"/>
      <c r="AU395" s="54"/>
      <c r="AV395" s="54"/>
      <c r="AW395" s="38"/>
      <c r="AX395" s="38"/>
      <c r="AY395" s="38"/>
      <c r="AZ395" s="38"/>
      <c r="BA395" s="38"/>
      <c r="BB395" s="38"/>
      <c r="BC395" s="38"/>
      <c r="BD395" s="38"/>
    </row>
    <row r="396" spans="1:56" s="39" customFormat="1" ht="132.75" x14ac:dyDescent="0.5">
      <c r="A396" s="2">
        <f t="shared" si="415"/>
        <v>340</v>
      </c>
      <c r="B396" s="59" t="s">
        <v>1113</v>
      </c>
      <c r="C396" s="51" t="s">
        <v>1114</v>
      </c>
      <c r="D396" s="3">
        <v>2022</v>
      </c>
      <c r="E396" s="3">
        <v>2023</v>
      </c>
      <c r="F396" s="55">
        <v>32993.9</v>
      </c>
      <c r="G396" s="4">
        <f t="shared" si="416"/>
        <v>8</v>
      </c>
      <c r="H396" s="4">
        <f t="shared" si="417"/>
        <v>0</v>
      </c>
      <c r="I396" s="4">
        <f t="shared" si="418"/>
        <v>32993.9</v>
      </c>
      <c r="J396" s="4">
        <f t="shared" si="419"/>
        <v>32993.9</v>
      </c>
      <c r="K396" s="4">
        <f t="shared" si="420"/>
        <v>0</v>
      </c>
      <c r="L396" s="4">
        <f t="shared" si="421"/>
        <v>0</v>
      </c>
      <c r="M396" s="4">
        <f t="shared" si="422"/>
        <v>0</v>
      </c>
      <c r="N396" s="4">
        <v>0</v>
      </c>
      <c r="O396" s="4">
        <v>0</v>
      </c>
      <c r="P396" s="4">
        <f t="shared" si="423"/>
        <v>0</v>
      </c>
      <c r="Q396" s="4">
        <v>0</v>
      </c>
      <c r="R396" s="4"/>
      <c r="S396" s="4"/>
      <c r="T396" s="4"/>
      <c r="U396" s="4">
        <v>0</v>
      </c>
      <c r="V396" s="4">
        <v>0</v>
      </c>
      <c r="W396" s="4">
        <f t="shared" si="410"/>
        <v>2993.9</v>
      </c>
      <c r="X396" s="4">
        <v>2993.9</v>
      </c>
      <c r="Y396" s="4"/>
      <c r="Z396" s="4"/>
      <c r="AA396" s="4"/>
      <c r="AB396" s="4">
        <v>8</v>
      </c>
      <c r="AC396" s="4">
        <v>0</v>
      </c>
      <c r="AD396" s="4">
        <f t="shared" si="411"/>
        <v>30000</v>
      </c>
      <c r="AE396" s="4">
        <v>30000</v>
      </c>
      <c r="AF396" s="4"/>
      <c r="AG396" s="4"/>
      <c r="AH396" s="4"/>
      <c r="AI396" s="4">
        <v>0</v>
      </c>
      <c r="AJ396" s="4">
        <v>0</v>
      </c>
      <c r="AK396" s="4">
        <f t="shared" si="412"/>
        <v>0</v>
      </c>
      <c r="AL396" s="4">
        <f>VLOOKUP(C396,'[1]ИП-2020-2025 рабоч '!$I$15:$BG$1560,51,0)</f>
        <v>0</v>
      </c>
      <c r="AM396" s="4"/>
      <c r="AN396" s="4"/>
      <c r="AO396" s="4"/>
      <c r="AP396" s="4">
        <v>0</v>
      </c>
      <c r="AQ396" s="4">
        <v>0</v>
      </c>
      <c r="AR396" s="4">
        <f t="shared" si="413"/>
        <v>0</v>
      </c>
      <c r="AS396" s="4">
        <f>VLOOKUP(C396,'[1]ИП-2020-2025 рабоч '!$I$15:$BO$1404,59,0)</f>
        <v>0</v>
      </c>
      <c r="AT396" s="4"/>
      <c r="AU396" s="54"/>
      <c r="AV396" s="54"/>
      <c r="AW396" s="38"/>
      <c r="AX396" s="38"/>
      <c r="AY396" s="38"/>
      <c r="AZ396" s="38"/>
      <c r="BA396" s="38"/>
      <c r="BB396" s="38"/>
      <c r="BC396" s="38"/>
      <c r="BD396" s="38"/>
    </row>
    <row r="397" spans="1:56" s="39" customFormat="1" ht="43.5" customHeight="1" x14ac:dyDescent="0.5">
      <c r="A397" s="2"/>
      <c r="B397" s="88" t="s">
        <v>1115</v>
      </c>
      <c r="C397" s="23"/>
      <c r="D397" s="3"/>
      <c r="E397" s="28"/>
      <c r="F397" s="26">
        <f t="shared" ref="F397:AV397" si="424">SUM(F398:F407)</f>
        <v>110911.12999999999</v>
      </c>
      <c r="G397" s="26">
        <f t="shared" si="424"/>
        <v>22.310000000000002</v>
      </c>
      <c r="H397" s="26">
        <f t="shared" si="424"/>
        <v>0.25</v>
      </c>
      <c r="I397" s="26">
        <f t="shared" si="424"/>
        <v>69405.937999999995</v>
      </c>
      <c r="J397" s="26">
        <f t="shared" si="424"/>
        <v>69405.937999999995</v>
      </c>
      <c r="K397" s="26">
        <f t="shared" si="424"/>
        <v>0</v>
      </c>
      <c r="L397" s="26">
        <f t="shared" si="424"/>
        <v>0</v>
      </c>
      <c r="M397" s="26">
        <f t="shared" si="424"/>
        <v>0</v>
      </c>
      <c r="N397" s="26">
        <f t="shared" si="424"/>
        <v>1.0999999999999999</v>
      </c>
      <c r="O397" s="26">
        <f t="shared" si="424"/>
        <v>0.25</v>
      </c>
      <c r="P397" s="26">
        <f t="shared" si="424"/>
        <v>10419.288</v>
      </c>
      <c r="Q397" s="26">
        <f t="shared" si="424"/>
        <v>10419.288</v>
      </c>
      <c r="R397" s="26">
        <f t="shared" si="424"/>
        <v>0</v>
      </c>
      <c r="S397" s="26">
        <f t="shared" si="424"/>
        <v>0</v>
      </c>
      <c r="T397" s="26">
        <f t="shared" si="424"/>
        <v>0</v>
      </c>
      <c r="U397" s="26">
        <f t="shared" si="424"/>
        <v>2.5</v>
      </c>
      <c r="V397" s="26">
        <f t="shared" si="424"/>
        <v>0</v>
      </c>
      <c r="W397" s="26">
        <f t="shared" si="424"/>
        <v>180.24</v>
      </c>
      <c r="X397" s="26">
        <f t="shared" si="424"/>
        <v>180.24</v>
      </c>
      <c r="Y397" s="26">
        <f t="shared" si="424"/>
        <v>0</v>
      </c>
      <c r="Z397" s="26">
        <f t="shared" si="424"/>
        <v>0</v>
      </c>
      <c r="AA397" s="26">
        <f t="shared" si="424"/>
        <v>0</v>
      </c>
      <c r="AB397" s="26">
        <f t="shared" si="424"/>
        <v>17.25</v>
      </c>
      <c r="AC397" s="26">
        <f t="shared" si="424"/>
        <v>0</v>
      </c>
      <c r="AD397" s="26">
        <f t="shared" si="424"/>
        <v>11218.36</v>
      </c>
      <c r="AE397" s="26">
        <f t="shared" si="424"/>
        <v>11218.36</v>
      </c>
      <c r="AF397" s="26">
        <f t="shared" si="424"/>
        <v>0</v>
      </c>
      <c r="AG397" s="26">
        <f t="shared" si="424"/>
        <v>0</v>
      </c>
      <c r="AH397" s="26">
        <f t="shared" si="424"/>
        <v>0</v>
      </c>
      <c r="AI397" s="26">
        <f t="shared" si="424"/>
        <v>1.46</v>
      </c>
      <c r="AJ397" s="26">
        <f t="shared" si="424"/>
        <v>0</v>
      </c>
      <c r="AK397" s="26">
        <f t="shared" si="424"/>
        <v>29818.080000000002</v>
      </c>
      <c r="AL397" s="26">
        <f t="shared" si="424"/>
        <v>29818.080000000002</v>
      </c>
      <c r="AM397" s="26">
        <f t="shared" si="424"/>
        <v>0</v>
      </c>
      <c r="AN397" s="26">
        <f t="shared" si="424"/>
        <v>0</v>
      </c>
      <c r="AO397" s="26">
        <f t="shared" si="424"/>
        <v>0</v>
      </c>
      <c r="AP397" s="26">
        <f t="shared" si="424"/>
        <v>0</v>
      </c>
      <c r="AQ397" s="26">
        <f t="shared" si="424"/>
        <v>0</v>
      </c>
      <c r="AR397" s="26">
        <f t="shared" si="424"/>
        <v>17769.97</v>
      </c>
      <c r="AS397" s="26">
        <f t="shared" si="424"/>
        <v>17769.97</v>
      </c>
      <c r="AT397" s="26">
        <f t="shared" si="424"/>
        <v>0</v>
      </c>
      <c r="AU397" s="26">
        <f t="shared" si="424"/>
        <v>0</v>
      </c>
      <c r="AV397" s="26">
        <f t="shared" si="424"/>
        <v>0</v>
      </c>
    </row>
    <row r="398" spans="1:56" s="39" customFormat="1" ht="66.75" x14ac:dyDescent="0.5">
      <c r="A398" s="2">
        <f t="shared" ref="A398:A407" si="425">IF(A397&gt;0,A397+1,A396+1)</f>
        <v>341</v>
      </c>
      <c r="B398" s="59" t="s">
        <v>1116</v>
      </c>
      <c r="C398" s="51" t="s">
        <v>1117</v>
      </c>
      <c r="D398" s="3">
        <v>2019</v>
      </c>
      <c r="E398" s="3">
        <v>2021</v>
      </c>
      <c r="F398" s="55">
        <v>2245.38</v>
      </c>
      <c r="G398" s="4">
        <f t="shared" ref="G398:G407" si="426">N398+U398+AB398+AI398+AP398</f>
        <v>0.15</v>
      </c>
      <c r="H398" s="4">
        <f t="shared" ref="H398:H407" si="427">O398+V398+AC398+AJ398+AQ398</f>
        <v>0.25</v>
      </c>
      <c r="I398" s="4">
        <f t="shared" ref="I398:I407" si="428">P398+W398+AD398+AK398+AR398</f>
        <v>389.28800000000001</v>
      </c>
      <c r="J398" s="4">
        <f t="shared" ref="J398:J407" si="429">Q398+X398+AE398+AL398+AS398</f>
        <v>389.28800000000001</v>
      </c>
      <c r="K398" s="4">
        <f t="shared" ref="K398:K407" si="430">R398+Y398+AF398+AM398+AT398</f>
        <v>0</v>
      </c>
      <c r="L398" s="4">
        <f t="shared" ref="L398:L407" si="431">S398+Z398+AG398+AN398+AU398</f>
        <v>0</v>
      </c>
      <c r="M398" s="4">
        <f t="shared" ref="M398:M407" si="432">T398+AA398+AH398+AO398+AV398</f>
        <v>0</v>
      </c>
      <c r="N398" s="4">
        <v>0.15</v>
      </c>
      <c r="O398" s="4">
        <v>0.25</v>
      </c>
      <c r="P398" s="4">
        <f t="shared" ref="P398:P407" si="433">Q398+R398+S398</f>
        <v>389.28800000000001</v>
      </c>
      <c r="Q398" s="4">
        <v>389.28800000000001</v>
      </c>
      <c r="R398" s="4"/>
      <c r="S398" s="4"/>
      <c r="T398" s="4"/>
      <c r="U398" s="4">
        <v>0</v>
      </c>
      <c r="V398" s="4">
        <v>0</v>
      </c>
      <c r="W398" s="4">
        <f t="shared" si="410"/>
        <v>0</v>
      </c>
      <c r="X398" s="4">
        <v>0</v>
      </c>
      <c r="Y398" s="4"/>
      <c r="Z398" s="4"/>
      <c r="AA398" s="4"/>
      <c r="AB398" s="4">
        <v>0</v>
      </c>
      <c r="AC398" s="4">
        <v>0</v>
      </c>
      <c r="AD398" s="4">
        <f t="shared" si="411"/>
        <v>0</v>
      </c>
      <c r="AE398" s="4">
        <v>0</v>
      </c>
      <c r="AF398" s="4"/>
      <c r="AG398" s="4"/>
      <c r="AH398" s="4"/>
      <c r="AI398" s="4">
        <v>0</v>
      </c>
      <c r="AJ398" s="4">
        <v>0</v>
      </c>
      <c r="AK398" s="4">
        <f t="shared" si="412"/>
        <v>0</v>
      </c>
      <c r="AL398" s="4">
        <f>VLOOKUP(C398,'[1]ИП-2020-2025 рабоч '!$I$15:$BG$1560,51,0)</f>
        <v>0</v>
      </c>
      <c r="AM398" s="4"/>
      <c r="AN398" s="4"/>
      <c r="AO398" s="4"/>
      <c r="AP398" s="4">
        <v>0</v>
      </c>
      <c r="AQ398" s="4">
        <v>0</v>
      </c>
      <c r="AR398" s="4">
        <f t="shared" si="413"/>
        <v>0</v>
      </c>
      <c r="AS398" s="4">
        <f>VLOOKUP(C398,'[1]ИП-2020-2025 рабоч '!$I$15:$BO$1404,59,0)</f>
        <v>0</v>
      </c>
      <c r="AT398" s="4"/>
      <c r="AU398" s="54"/>
      <c r="AV398" s="54"/>
      <c r="AW398" s="38"/>
      <c r="AX398" s="38"/>
      <c r="AY398" s="38"/>
      <c r="AZ398" s="38"/>
      <c r="BA398" s="38"/>
      <c r="BB398" s="38"/>
      <c r="BC398" s="38"/>
      <c r="BD398" s="38"/>
    </row>
    <row r="399" spans="1:56" s="39" customFormat="1" ht="99.75" x14ac:dyDescent="0.5">
      <c r="A399" s="2">
        <f t="shared" si="425"/>
        <v>342</v>
      </c>
      <c r="B399" s="59" t="s">
        <v>2949</v>
      </c>
      <c r="C399" s="51" t="s">
        <v>1118</v>
      </c>
      <c r="D399" s="3">
        <v>2021</v>
      </c>
      <c r="E399" s="3">
        <v>2022</v>
      </c>
      <c r="F399" s="55">
        <v>8680.24</v>
      </c>
      <c r="G399" s="4">
        <f t="shared" si="426"/>
        <v>2.5</v>
      </c>
      <c r="H399" s="4">
        <f t="shared" si="427"/>
        <v>0</v>
      </c>
      <c r="I399" s="4">
        <f t="shared" si="428"/>
        <v>8680.24</v>
      </c>
      <c r="J399" s="4">
        <f t="shared" si="429"/>
        <v>8680.24</v>
      </c>
      <c r="K399" s="4">
        <f t="shared" si="430"/>
        <v>0</v>
      </c>
      <c r="L399" s="4">
        <f t="shared" si="431"/>
        <v>0</v>
      </c>
      <c r="M399" s="4">
        <f t="shared" si="432"/>
        <v>0</v>
      </c>
      <c r="N399" s="4">
        <v>0</v>
      </c>
      <c r="O399" s="4">
        <v>0</v>
      </c>
      <c r="P399" s="4">
        <f t="shared" si="433"/>
        <v>0</v>
      </c>
      <c r="Q399" s="4">
        <v>0</v>
      </c>
      <c r="R399" s="4"/>
      <c r="S399" s="4"/>
      <c r="T399" s="4"/>
      <c r="U399" s="4">
        <v>2.5</v>
      </c>
      <c r="V399" s="4">
        <v>0</v>
      </c>
      <c r="W399" s="4">
        <f t="shared" si="410"/>
        <v>180.24</v>
      </c>
      <c r="X399" s="4">
        <v>180.24</v>
      </c>
      <c r="Y399" s="4"/>
      <c r="Z399" s="4"/>
      <c r="AA399" s="4"/>
      <c r="AB399" s="4">
        <v>0</v>
      </c>
      <c r="AC399" s="4">
        <v>0</v>
      </c>
      <c r="AD399" s="4">
        <f t="shared" si="411"/>
        <v>8500</v>
      </c>
      <c r="AE399" s="4">
        <v>8500</v>
      </c>
      <c r="AF399" s="4"/>
      <c r="AG399" s="4"/>
      <c r="AH399" s="4"/>
      <c r="AI399" s="4">
        <v>0</v>
      </c>
      <c r="AJ399" s="4">
        <v>0</v>
      </c>
      <c r="AK399" s="4">
        <f t="shared" si="412"/>
        <v>0</v>
      </c>
      <c r="AL399" s="4">
        <f>VLOOKUP(C399,'[1]ИП-2020-2025 рабоч '!$I$15:$BG$1560,51,0)</f>
        <v>0</v>
      </c>
      <c r="AM399" s="4"/>
      <c r="AN399" s="4"/>
      <c r="AO399" s="4"/>
      <c r="AP399" s="4">
        <v>0</v>
      </c>
      <c r="AQ399" s="4">
        <v>0</v>
      </c>
      <c r="AR399" s="4">
        <f t="shared" si="413"/>
        <v>0</v>
      </c>
      <c r="AS399" s="4">
        <f>VLOOKUP(C399,'[1]ИП-2020-2025 рабоч '!$I$15:$BO$1404,59,0)</f>
        <v>0</v>
      </c>
      <c r="AT399" s="4"/>
      <c r="AU399" s="54"/>
      <c r="AV399" s="54"/>
      <c r="AW399" s="38"/>
      <c r="AX399" s="38"/>
      <c r="AY399" s="38"/>
      <c r="AZ399" s="38"/>
      <c r="BA399" s="38"/>
      <c r="BB399" s="38"/>
      <c r="BC399" s="38"/>
      <c r="BD399" s="38"/>
    </row>
    <row r="400" spans="1:56" s="39" customFormat="1" ht="99.75" x14ac:dyDescent="0.5">
      <c r="A400" s="2">
        <f t="shared" si="425"/>
        <v>343</v>
      </c>
      <c r="B400" s="59" t="s">
        <v>1119</v>
      </c>
      <c r="C400" s="51" t="s">
        <v>1120</v>
      </c>
      <c r="D400" s="3">
        <v>2022</v>
      </c>
      <c r="E400" s="3">
        <v>2023</v>
      </c>
      <c r="F400" s="55">
        <v>11786.51</v>
      </c>
      <c r="G400" s="4">
        <f t="shared" si="426"/>
        <v>4.25</v>
      </c>
      <c r="H400" s="4">
        <f t="shared" si="427"/>
        <v>0</v>
      </c>
      <c r="I400" s="4">
        <f t="shared" si="428"/>
        <v>11123.22</v>
      </c>
      <c r="J400" s="4">
        <f t="shared" si="429"/>
        <v>11123.22</v>
      </c>
      <c r="K400" s="4">
        <f t="shared" si="430"/>
        <v>0</v>
      </c>
      <c r="L400" s="4">
        <f t="shared" si="431"/>
        <v>0</v>
      </c>
      <c r="M400" s="4">
        <f t="shared" si="432"/>
        <v>0</v>
      </c>
      <c r="N400" s="4">
        <v>0</v>
      </c>
      <c r="O400" s="4">
        <v>0</v>
      </c>
      <c r="P400" s="4">
        <f t="shared" si="433"/>
        <v>0</v>
      </c>
      <c r="Q400" s="4">
        <v>0</v>
      </c>
      <c r="R400" s="4"/>
      <c r="S400" s="4"/>
      <c r="T400" s="4"/>
      <c r="U400" s="4">
        <v>0</v>
      </c>
      <c r="V400" s="4">
        <v>0</v>
      </c>
      <c r="W400" s="4">
        <f t="shared" si="410"/>
        <v>0</v>
      </c>
      <c r="X400" s="4">
        <v>0</v>
      </c>
      <c r="Y400" s="4"/>
      <c r="Z400" s="4"/>
      <c r="AA400" s="4"/>
      <c r="AB400" s="4">
        <v>4.25</v>
      </c>
      <c r="AC400" s="4">
        <v>0</v>
      </c>
      <c r="AD400" s="4">
        <f t="shared" si="411"/>
        <v>1323.22</v>
      </c>
      <c r="AE400" s="4">
        <v>1323.22</v>
      </c>
      <c r="AF400" s="4"/>
      <c r="AG400" s="4"/>
      <c r="AH400" s="4"/>
      <c r="AI400" s="4">
        <v>0</v>
      </c>
      <c r="AJ400" s="4">
        <v>0</v>
      </c>
      <c r="AK400" s="4">
        <f t="shared" si="412"/>
        <v>9800</v>
      </c>
      <c r="AL400" s="4">
        <f>VLOOKUP(C400,'[1]ИП-2020-2025 рабоч '!$I$15:$BG$1560,51,0)</f>
        <v>9800</v>
      </c>
      <c r="AM400" s="4"/>
      <c r="AN400" s="4"/>
      <c r="AO400" s="4"/>
      <c r="AP400" s="4">
        <v>0</v>
      </c>
      <c r="AQ400" s="4">
        <v>0</v>
      </c>
      <c r="AR400" s="4">
        <f t="shared" si="413"/>
        <v>0</v>
      </c>
      <c r="AS400" s="4">
        <f>VLOOKUP(C400,'[1]ИП-2020-2025 рабоч '!$I$15:$BO$1404,59,0)</f>
        <v>0</v>
      </c>
      <c r="AT400" s="4"/>
      <c r="AU400" s="54"/>
      <c r="AV400" s="54"/>
      <c r="AW400" s="38"/>
      <c r="AX400" s="38"/>
      <c r="AY400" s="38"/>
      <c r="AZ400" s="38"/>
      <c r="BA400" s="38"/>
      <c r="BB400" s="38"/>
      <c r="BC400" s="38"/>
      <c r="BD400" s="38"/>
    </row>
    <row r="401" spans="1:56" s="39" customFormat="1" ht="99.75" x14ac:dyDescent="0.5">
      <c r="A401" s="2">
        <f t="shared" si="425"/>
        <v>344</v>
      </c>
      <c r="B401" s="59" t="s">
        <v>1121</v>
      </c>
      <c r="C401" s="51" t="s">
        <v>1122</v>
      </c>
      <c r="D401" s="3">
        <v>2022</v>
      </c>
      <c r="E401" s="3">
        <v>2026</v>
      </c>
      <c r="F401" s="55">
        <v>11731.08</v>
      </c>
      <c r="G401" s="4">
        <f t="shared" si="426"/>
        <v>0</v>
      </c>
      <c r="H401" s="4">
        <f t="shared" si="427"/>
        <v>0</v>
      </c>
      <c r="I401" s="4">
        <f t="shared" si="428"/>
        <v>5870.54</v>
      </c>
      <c r="J401" s="4">
        <f t="shared" si="429"/>
        <v>5870.54</v>
      </c>
      <c r="K401" s="4">
        <f t="shared" si="430"/>
        <v>0</v>
      </c>
      <c r="L401" s="4">
        <f t="shared" si="431"/>
        <v>0</v>
      </c>
      <c r="M401" s="4">
        <f t="shared" si="432"/>
        <v>0</v>
      </c>
      <c r="N401" s="4">
        <v>0</v>
      </c>
      <c r="O401" s="4">
        <v>0</v>
      </c>
      <c r="P401" s="4">
        <f t="shared" si="433"/>
        <v>0</v>
      </c>
      <c r="Q401" s="4">
        <v>0</v>
      </c>
      <c r="R401" s="4"/>
      <c r="S401" s="4"/>
      <c r="T401" s="4"/>
      <c r="U401" s="4">
        <v>0</v>
      </c>
      <c r="V401" s="4">
        <v>0</v>
      </c>
      <c r="W401" s="4">
        <f t="shared" si="410"/>
        <v>0</v>
      </c>
      <c r="X401" s="4">
        <v>0</v>
      </c>
      <c r="Y401" s="4"/>
      <c r="Z401" s="4"/>
      <c r="AA401" s="4"/>
      <c r="AB401" s="4">
        <v>0</v>
      </c>
      <c r="AC401" s="4">
        <v>0</v>
      </c>
      <c r="AD401" s="4">
        <f t="shared" si="411"/>
        <v>0</v>
      </c>
      <c r="AE401" s="4">
        <v>0</v>
      </c>
      <c r="AF401" s="4"/>
      <c r="AG401" s="4"/>
      <c r="AH401" s="4"/>
      <c r="AI401" s="4">
        <v>0</v>
      </c>
      <c r="AJ401" s="4">
        <v>0</v>
      </c>
      <c r="AK401" s="4">
        <f t="shared" si="412"/>
        <v>10</v>
      </c>
      <c r="AL401" s="4">
        <f>VLOOKUP(C401,'[1]ИП-2020-2025 рабоч '!$I$15:$BG$1560,51,0)</f>
        <v>10</v>
      </c>
      <c r="AM401" s="4"/>
      <c r="AN401" s="4"/>
      <c r="AO401" s="4"/>
      <c r="AP401" s="4">
        <v>0</v>
      </c>
      <c r="AQ401" s="4">
        <v>0</v>
      </c>
      <c r="AR401" s="4">
        <f t="shared" si="413"/>
        <v>5860.54</v>
      </c>
      <c r="AS401" s="4">
        <f>VLOOKUP(C401,'[1]ИП-2020-2025 рабоч '!$I$15:$BO$1404,59,0)</f>
        <v>5860.54</v>
      </c>
      <c r="AT401" s="4"/>
      <c r="AU401" s="54"/>
      <c r="AV401" s="54"/>
      <c r="AW401" s="38"/>
      <c r="AX401" s="38"/>
      <c r="AY401" s="38"/>
      <c r="AZ401" s="38"/>
      <c r="BA401" s="38"/>
      <c r="BB401" s="38"/>
      <c r="BC401" s="38"/>
      <c r="BD401" s="38"/>
    </row>
    <row r="402" spans="1:56" s="39" customFormat="1" ht="99.75" x14ac:dyDescent="0.5">
      <c r="A402" s="2">
        <f t="shared" si="425"/>
        <v>345</v>
      </c>
      <c r="B402" s="59" t="s">
        <v>2730</v>
      </c>
      <c r="C402" s="51" t="s">
        <v>1123</v>
      </c>
      <c r="D402" s="3">
        <v>2020</v>
      </c>
      <c r="E402" s="3">
        <v>2021</v>
      </c>
      <c r="F402" s="55">
        <v>3220.71</v>
      </c>
      <c r="G402" s="4">
        <f t="shared" si="426"/>
        <v>0.95</v>
      </c>
      <c r="H402" s="4">
        <f t="shared" si="427"/>
        <v>0</v>
      </c>
      <c r="I402" s="4">
        <f t="shared" si="428"/>
        <v>130</v>
      </c>
      <c r="J402" s="4">
        <f t="shared" si="429"/>
        <v>130</v>
      </c>
      <c r="K402" s="4">
        <f t="shared" si="430"/>
        <v>0</v>
      </c>
      <c r="L402" s="4">
        <f t="shared" si="431"/>
        <v>0</v>
      </c>
      <c r="M402" s="4">
        <f t="shared" si="432"/>
        <v>0</v>
      </c>
      <c r="N402" s="4">
        <v>0.95</v>
      </c>
      <c r="O402" s="4">
        <v>0</v>
      </c>
      <c r="P402" s="4">
        <f t="shared" si="433"/>
        <v>130</v>
      </c>
      <c r="Q402" s="4">
        <v>130</v>
      </c>
      <c r="R402" s="4"/>
      <c r="S402" s="4"/>
      <c r="T402" s="4"/>
      <c r="U402" s="4">
        <v>0</v>
      </c>
      <c r="V402" s="4">
        <v>0</v>
      </c>
      <c r="W402" s="4">
        <f t="shared" si="410"/>
        <v>0</v>
      </c>
      <c r="X402" s="4">
        <v>0</v>
      </c>
      <c r="Y402" s="4"/>
      <c r="Z402" s="4"/>
      <c r="AA402" s="4"/>
      <c r="AB402" s="4">
        <v>0</v>
      </c>
      <c r="AC402" s="4">
        <v>0</v>
      </c>
      <c r="AD402" s="4">
        <f t="shared" si="411"/>
        <v>0</v>
      </c>
      <c r="AE402" s="4">
        <v>0</v>
      </c>
      <c r="AF402" s="4"/>
      <c r="AG402" s="4"/>
      <c r="AH402" s="4"/>
      <c r="AI402" s="4">
        <v>0</v>
      </c>
      <c r="AJ402" s="4">
        <v>0</v>
      </c>
      <c r="AK402" s="4">
        <f t="shared" si="412"/>
        <v>0</v>
      </c>
      <c r="AL402" s="4">
        <f>VLOOKUP(C402,'[1]ИП-2020-2025 рабоч '!$I$15:$BG$1560,51,0)</f>
        <v>0</v>
      </c>
      <c r="AM402" s="4"/>
      <c r="AN402" s="4"/>
      <c r="AO402" s="4"/>
      <c r="AP402" s="4">
        <v>0</v>
      </c>
      <c r="AQ402" s="4">
        <v>0</v>
      </c>
      <c r="AR402" s="4">
        <f t="shared" si="413"/>
        <v>0</v>
      </c>
      <c r="AS402" s="4">
        <f>VLOOKUP(C402,'[1]ИП-2020-2025 рабоч '!$I$15:$BO$1404,59,0)</f>
        <v>0</v>
      </c>
      <c r="AT402" s="4"/>
      <c r="AU402" s="54"/>
      <c r="AV402" s="54"/>
      <c r="AW402" s="38"/>
      <c r="AX402" s="38"/>
      <c r="AY402" s="38"/>
      <c r="AZ402" s="38"/>
      <c r="BA402" s="38"/>
      <c r="BB402" s="38"/>
      <c r="BC402" s="38"/>
      <c r="BD402" s="38"/>
    </row>
    <row r="403" spans="1:56" s="39" customFormat="1" ht="99.75" x14ac:dyDescent="0.5">
      <c r="A403" s="2">
        <f t="shared" si="425"/>
        <v>346</v>
      </c>
      <c r="B403" s="59" t="s">
        <v>1124</v>
      </c>
      <c r="C403" s="51" t="s">
        <v>1125</v>
      </c>
      <c r="D403" s="3">
        <v>2020</v>
      </c>
      <c r="E403" s="3">
        <v>2024</v>
      </c>
      <c r="F403" s="55">
        <v>4037.87</v>
      </c>
      <c r="G403" s="4">
        <f t="shared" si="426"/>
        <v>1.46</v>
      </c>
      <c r="H403" s="4">
        <f t="shared" si="427"/>
        <v>0</v>
      </c>
      <c r="I403" s="4">
        <f t="shared" si="428"/>
        <v>4037.87</v>
      </c>
      <c r="J403" s="4">
        <f t="shared" si="429"/>
        <v>4037.87</v>
      </c>
      <c r="K403" s="4">
        <f t="shared" si="430"/>
        <v>0</v>
      </c>
      <c r="L403" s="4">
        <f t="shared" si="431"/>
        <v>0</v>
      </c>
      <c r="M403" s="4">
        <f t="shared" si="432"/>
        <v>0</v>
      </c>
      <c r="N403" s="4">
        <v>0</v>
      </c>
      <c r="O403" s="4">
        <v>0</v>
      </c>
      <c r="P403" s="4">
        <f t="shared" si="433"/>
        <v>0</v>
      </c>
      <c r="Q403" s="4">
        <v>0</v>
      </c>
      <c r="R403" s="4"/>
      <c r="S403" s="4"/>
      <c r="T403" s="4"/>
      <c r="U403" s="4">
        <v>0</v>
      </c>
      <c r="V403" s="4">
        <v>0</v>
      </c>
      <c r="W403" s="4">
        <f t="shared" si="410"/>
        <v>0</v>
      </c>
      <c r="X403" s="4">
        <v>0</v>
      </c>
      <c r="Y403" s="4"/>
      <c r="Z403" s="4"/>
      <c r="AA403" s="4"/>
      <c r="AB403" s="4">
        <v>0</v>
      </c>
      <c r="AC403" s="4">
        <v>0</v>
      </c>
      <c r="AD403" s="4">
        <f t="shared" si="411"/>
        <v>329.79</v>
      </c>
      <c r="AE403" s="4">
        <v>329.79</v>
      </c>
      <c r="AF403" s="4"/>
      <c r="AG403" s="4"/>
      <c r="AH403" s="4"/>
      <c r="AI403" s="4">
        <v>1.46</v>
      </c>
      <c r="AJ403" s="4">
        <v>0</v>
      </c>
      <c r="AK403" s="4">
        <f t="shared" si="412"/>
        <v>3708.08</v>
      </c>
      <c r="AL403" s="4">
        <f>VLOOKUP(C403,'[1]ИП-2020-2025 рабоч '!$I$15:$BG$1560,51,0)</f>
        <v>3708.08</v>
      </c>
      <c r="AM403" s="4"/>
      <c r="AN403" s="4"/>
      <c r="AO403" s="4"/>
      <c r="AP403" s="4">
        <v>0</v>
      </c>
      <c r="AQ403" s="4">
        <v>0</v>
      </c>
      <c r="AR403" s="4">
        <f t="shared" si="413"/>
        <v>0</v>
      </c>
      <c r="AS403" s="4">
        <f>VLOOKUP(C403,'[1]ИП-2020-2025 рабоч '!$I$15:$BO$1404,59,0)</f>
        <v>0</v>
      </c>
      <c r="AT403" s="4"/>
      <c r="AU403" s="54"/>
      <c r="AV403" s="54"/>
      <c r="AW403" s="38"/>
      <c r="AX403" s="38"/>
      <c r="AY403" s="38"/>
      <c r="AZ403" s="38"/>
      <c r="BA403" s="38"/>
      <c r="BB403" s="38"/>
      <c r="BC403" s="38"/>
      <c r="BD403" s="38"/>
    </row>
    <row r="404" spans="1:56" s="39" customFormat="1" ht="100.5" customHeight="1" x14ac:dyDescent="0.5">
      <c r="A404" s="2">
        <f t="shared" si="425"/>
        <v>347</v>
      </c>
      <c r="B404" s="59" t="s">
        <v>1126</v>
      </c>
      <c r="C404" s="51" t="s">
        <v>1127</v>
      </c>
      <c r="D404" s="3">
        <v>2019</v>
      </c>
      <c r="E404" s="3">
        <v>2023</v>
      </c>
      <c r="F404" s="55">
        <v>14359.939999999999</v>
      </c>
      <c r="G404" s="4">
        <f t="shared" si="426"/>
        <v>9</v>
      </c>
      <c r="H404" s="4">
        <f t="shared" si="427"/>
        <v>0</v>
      </c>
      <c r="I404" s="4">
        <f t="shared" si="428"/>
        <v>6865.35</v>
      </c>
      <c r="J404" s="4">
        <f t="shared" si="429"/>
        <v>6865.35</v>
      </c>
      <c r="K404" s="4">
        <f t="shared" si="430"/>
        <v>0</v>
      </c>
      <c r="L404" s="4">
        <f t="shared" si="431"/>
        <v>0</v>
      </c>
      <c r="M404" s="4">
        <f t="shared" si="432"/>
        <v>0</v>
      </c>
      <c r="N404" s="4">
        <v>0</v>
      </c>
      <c r="O404" s="4">
        <v>0</v>
      </c>
      <c r="P404" s="4">
        <f t="shared" si="433"/>
        <v>0</v>
      </c>
      <c r="Q404" s="4">
        <v>0</v>
      </c>
      <c r="R404" s="4"/>
      <c r="S404" s="4"/>
      <c r="T404" s="4"/>
      <c r="U404" s="4">
        <v>0</v>
      </c>
      <c r="V404" s="4">
        <v>0</v>
      </c>
      <c r="W404" s="4">
        <f t="shared" si="410"/>
        <v>0</v>
      </c>
      <c r="X404" s="4">
        <v>0</v>
      </c>
      <c r="Y404" s="4"/>
      <c r="Z404" s="4"/>
      <c r="AA404" s="4"/>
      <c r="AB404" s="4">
        <v>9</v>
      </c>
      <c r="AC404" s="4">
        <v>0</v>
      </c>
      <c r="AD404" s="4">
        <f t="shared" si="411"/>
        <v>865.35</v>
      </c>
      <c r="AE404" s="4">
        <v>865.35</v>
      </c>
      <c r="AF404" s="4"/>
      <c r="AG404" s="4"/>
      <c r="AH404" s="4"/>
      <c r="AI404" s="4">
        <v>0</v>
      </c>
      <c r="AJ404" s="4">
        <v>0</v>
      </c>
      <c r="AK404" s="4">
        <f t="shared" si="412"/>
        <v>6000</v>
      </c>
      <c r="AL404" s="4">
        <f>VLOOKUP(C404,'[1]ИП-2020-2025 рабоч '!$I$15:$BG$1560,51,0)</f>
        <v>6000</v>
      </c>
      <c r="AM404" s="4"/>
      <c r="AN404" s="4"/>
      <c r="AO404" s="4"/>
      <c r="AP404" s="4">
        <v>0</v>
      </c>
      <c r="AQ404" s="4">
        <v>0</v>
      </c>
      <c r="AR404" s="4">
        <f t="shared" si="413"/>
        <v>0</v>
      </c>
      <c r="AS404" s="4">
        <f>VLOOKUP(C404,'[1]ИП-2020-2025 рабоч '!$I$15:$BO$1404,59,0)</f>
        <v>0</v>
      </c>
      <c r="AT404" s="4"/>
      <c r="AU404" s="54"/>
      <c r="AV404" s="54"/>
      <c r="AW404" s="38"/>
      <c r="AX404" s="38"/>
      <c r="AY404" s="38"/>
      <c r="AZ404" s="38"/>
      <c r="BA404" s="38"/>
      <c r="BB404" s="38"/>
      <c r="BC404" s="38"/>
      <c r="BD404" s="38"/>
    </row>
    <row r="405" spans="1:56" s="39" customFormat="1" ht="66.75" x14ac:dyDescent="0.5">
      <c r="A405" s="2">
        <f t="shared" si="425"/>
        <v>348</v>
      </c>
      <c r="B405" s="59" t="s">
        <v>2731</v>
      </c>
      <c r="C405" s="51" t="s">
        <v>1128</v>
      </c>
      <c r="D405" s="3">
        <v>2018</v>
      </c>
      <c r="E405" s="3">
        <v>2020</v>
      </c>
      <c r="F405" s="55">
        <v>14523.31</v>
      </c>
      <c r="G405" s="4">
        <f t="shared" si="426"/>
        <v>0</v>
      </c>
      <c r="H405" s="4">
        <f t="shared" si="427"/>
        <v>0</v>
      </c>
      <c r="I405" s="4">
        <f t="shared" si="428"/>
        <v>9900</v>
      </c>
      <c r="J405" s="4">
        <f t="shared" si="429"/>
        <v>9900</v>
      </c>
      <c r="K405" s="4">
        <f t="shared" si="430"/>
        <v>0</v>
      </c>
      <c r="L405" s="4">
        <f t="shared" si="431"/>
        <v>0</v>
      </c>
      <c r="M405" s="4">
        <f t="shared" si="432"/>
        <v>0</v>
      </c>
      <c r="N405" s="4">
        <v>0</v>
      </c>
      <c r="O405" s="4">
        <v>0</v>
      </c>
      <c r="P405" s="4">
        <f t="shared" si="433"/>
        <v>9900</v>
      </c>
      <c r="Q405" s="4">
        <v>9900</v>
      </c>
      <c r="R405" s="4"/>
      <c r="S405" s="4"/>
      <c r="T405" s="4"/>
      <c r="U405" s="4">
        <v>0</v>
      </c>
      <c r="V405" s="4">
        <v>0</v>
      </c>
      <c r="W405" s="4">
        <f t="shared" si="410"/>
        <v>0</v>
      </c>
      <c r="X405" s="4">
        <v>0</v>
      </c>
      <c r="Y405" s="4"/>
      <c r="Z405" s="4"/>
      <c r="AA405" s="4"/>
      <c r="AB405" s="4">
        <v>0</v>
      </c>
      <c r="AC405" s="4">
        <v>0</v>
      </c>
      <c r="AD405" s="4">
        <f t="shared" si="411"/>
        <v>0</v>
      </c>
      <c r="AE405" s="4">
        <v>0</v>
      </c>
      <c r="AF405" s="4"/>
      <c r="AG405" s="4"/>
      <c r="AH405" s="4"/>
      <c r="AI405" s="4">
        <v>0</v>
      </c>
      <c r="AJ405" s="4">
        <v>0</v>
      </c>
      <c r="AK405" s="4">
        <f t="shared" si="412"/>
        <v>0</v>
      </c>
      <c r="AL405" s="4">
        <f>VLOOKUP(C405,'[1]ИП-2020-2025 рабоч '!$I$15:$BG$1560,51,0)</f>
        <v>0</v>
      </c>
      <c r="AM405" s="4"/>
      <c r="AN405" s="4"/>
      <c r="AO405" s="4"/>
      <c r="AP405" s="4">
        <v>0</v>
      </c>
      <c r="AQ405" s="4">
        <v>0</v>
      </c>
      <c r="AR405" s="4">
        <f t="shared" si="413"/>
        <v>0</v>
      </c>
      <c r="AS405" s="4">
        <f>VLOOKUP(C405,'[1]ИП-2020-2025 рабоч '!$I$15:$BO$1404,59,0)</f>
        <v>0</v>
      </c>
      <c r="AT405" s="4"/>
      <c r="AU405" s="54"/>
      <c r="AV405" s="54"/>
      <c r="AW405" s="38"/>
      <c r="AX405" s="38"/>
      <c r="AY405" s="38"/>
      <c r="AZ405" s="38"/>
      <c r="BA405" s="38"/>
      <c r="BB405" s="38"/>
      <c r="BC405" s="38"/>
      <c r="BD405" s="38"/>
    </row>
    <row r="406" spans="1:56" s="39" customFormat="1" ht="99.75" x14ac:dyDescent="0.5">
      <c r="A406" s="2">
        <f t="shared" si="425"/>
        <v>349</v>
      </c>
      <c r="B406" s="59" t="s">
        <v>1129</v>
      </c>
      <c r="C406" s="51" t="s">
        <v>1130</v>
      </c>
      <c r="D406" s="3">
        <v>2018</v>
      </c>
      <c r="E406" s="3">
        <v>2023</v>
      </c>
      <c r="F406" s="55">
        <v>14007.23</v>
      </c>
      <c r="G406" s="4">
        <f t="shared" si="426"/>
        <v>4</v>
      </c>
      <c r="H406" s="4">
        <f t="shared" si="427"/>
        <v>0</v>
      </c>
      <c r="I406" s="4">
        <f t="shared" si="428"/>
        <v>8000</v>
      </c>
      <c r="J406" s="4">
        <f t="shared" si="429"/>
        <v>8000</v>
      </c>
      <c r="K406" s="4">
        <f t="shared" si="430"/>
        <v>0</v>
      </c>
      <c r="L406" s="4">
        <f t="shared" si="431"/>
        <v>0</v>
      </c>
      <c r="M406" s="4">
        <f t="shared" si="432"/>
        <v>0</v>
      </c>
      <c r="N406" s="4">
        <v>0</v>
      </c>
      <c r="O406" s="4">
        <v>0</v>
      </c>
      <c r="P406" s="4">
        <f t="shared" si="433"/>
        <v>0</v>
      </c>
      <c r="Q406" s="4">
        <v>0</v>
      </c>
      <c r="R406" s="4"/>
      <c r="S406" s="4"/>
      <c r="T406" s="4"/>
      <c r="U406" s="4">
        <v>0</v>
      </c>
      <c r="V406" s="4">
        <v>0</v>
      </c>
      <c r="W406" s="4">
        <f t="shared" si="410"/>
        <v>0</v>
      </c>
      <c r="X406" s="4">
        <v>0</v>
      </c>
      <c r="Y406" s="4"/>
      <c r="Z406" s="4"/>
      <c r="AA406" s="4"/>
      <c r="AB406" s="4">
        <v>4</v>
      </c>
      <c r="AC406" s="4">
        <v>0</v>
      </c>
      <c r="AD406" s="4">
        <f t="shared" si="411"/>
        <v>200</v>
      </c>
      <c r="AE406" s="4">
        <v>200</v>
      </c>
      <c r="AF406" s="4"/>
      <c r="AG406" s="4"/>
      <c r="AH406" s="4"/>
      <c r="AI406" s="4">
        <v>0</v>
      </c>
      <c r="AJ406" s="4">
        <v>0</v>
      </c>
      <c r="AK406" s="4">
        <f t="shared" si="412"/>
        <v>7800</v>
      </c>
      <c r="AL406" s="4">
        <f>VLOOKUP(C406,'[1]ИП-2020-2025 рабоч '!$I$15:$BG$1560,51,0)</f>
        <v>7800</v>
      </c>
      <c r="AM406" s="4"/>
      <c r="AN406" s="4"/>
      <c r="AO406" s="4"/>
      <c r="AP406" s="4">
        <v>0</v>
      </c>
      <c r="AQ406" s="4">
        <v>0</v>
      </c>
      <c r="AR406" s="4">
        <f t="shared" si="413"/>
        <v>0</v>
      </c>
      <c r="AS406" s="4">
        <f>VLOOKUP(C406,'[1]ИП-2020-2025 рабоч '!$I$15:$BO$1404,59,0)</f>
        <v>0</v>
      </c>
      <c r="AT406" s="4"/>
      <c r="AU406" s="54"/>
      <c r="AV406" s="54"/>
      <c r="AW406" s="38"/>
      <c r="AX406" s="38"/>
      <c r="AY406" s="38"/>
      <c r="AZ406" s="38"/>
      <c r="BA406" s="38"/>
      <c r="BB406" s="38"/>
      <c r="BC406" s="38"/>
      <c r="BD406" s="38"/>
    </row>
    <row r="407" spans="1:56" s="39" customFormat="1" ht="66.75" x14ac:dyDescent="0.5">
      <c r="A407" s="2">
        <f t="shared" si="425"/>
        <v>350</v>
      </c>
      <c r="B407" s="59" t="s">
        <v>2950</v>
      </c>
      <c r="C407" s="51" t="s">
        <v>1131</v>
      </c>
      <c r="D407" s="3">
        <v>2017</v>
      </c>
      <c r="E407" s="3">
        <v>2026</v>
      </c>
      <c r="F407" s="55">
        <v>26318.86</v>
      </c>
      <c r="G407" s="4">
        <f t="shared" si="426"/>
        <v>0</v>
      </c>
      <c r="H407" s="4">
        <f t="shared" si="427"/>
        <v>0</v>
      </c>
      <c r="I407" s="4">
        <f t="shared" si="428"/>
        <v>14409.43</v>
      </c>
      <c r="J407" s="4">
        <f t="shared" si="429"/>
        <v>14409.43</v>
      </c>
      <c r="K407" s="4">
        <f t="shared" si="430"/>
        <v>0</v>
      </c>
      <c r="L407" s="4">
        <f t="shared" si="431"/>
        <v>0</v>
      </c>
      <c r="M407" s="4">
        <f t="shared" si="432"/>
        <v>0</v>
      </c>
      <c r="N407" s="4">
        <v>0</v>
      </c>
      <c r="O407" s="4">
        <v>0</v>
      </c>
      <c r="P407" s="4">
        <f t="shared" si="433"/>
        <v>0</v>
      </c>
      <c r="Q407" s="4">
        <v>0</v>
      </c>
      <c r="R407" s="4"/>
      <c r="S407" s="4"/>
      <c r="T407" s="4"/>
      <c r="U407" s="4">
        <v>0</v>
      </c>
      <c r="V407" s="4">
        <v>0</v>
      </c>
      <c r="W407" s="4">
        <f t="shared" si="410"/>
        <v>0</v>
      </c>
      <c r="X407" s="4">
        <v>0</v>
      </c>
      <c r="Y407" s="4"/>
      <c r="Z407" s="4"/>
      <c r="AA407" s="4"/>
      <c r="AB407" s="4">
        <v>0</v>
      </c>
      <c r="AC407" s="4">
        <v>0</v>
      </c>
      <c r="AD407" s="4">
        <f t="shared" si="411"/>
        <v>0</v>
      </c>
      <c r="AE407" s="4">
        <v>0</v>
      </c>
      <c r="AF407" s="4"/>
      <c r="AG407" s="4"/>
      <c r="AH407" s="4"/>
      <c r="AI407" s="4">
        <v>0</v>
      </c>
      <c r="AJ407" s="4">
        <v>0</v>
      </c>
      <c r="AK407" s="4">
        <f t="shared" si="412"/>
        <v>2500</v>
      </c>
      <c r="AL407" s="4">
        <f>VLOOKUP(C407,'[1]ИП-2020-2025 рабоч '!$I$15:$BG$1560,51,0)</f>
        <v>2500</v>
      </c>
      <c r="AM407" s="4"/>
      <c r="AN407" s="4"/>
      <c r="AO407" s="4"/>
      <c r="AP407" s="4">
        <v>0</v>
      </c>
      <c r="AQ407" s="4">
        <v>0</v>
      </c>
      <c r="AR407" s="4">
        <f t="shared" si="413"/>
        <v>11909.43</v>
      </c>
      <c r="AS407" s="4">
        <f>VLOOKUP(C407,'[1]ИП-2020-2025 рабоч '!$I$15:$BO$1404,59,0)</f>
        <v>11909.43</v>
      </c>
      <c r="AT407" s="4"/>
      <c r="AU407" s="54"/>
      <c r="AV407" s="54"/>
      <c r="AW407" s="38"/>
      <c r="AX407" s="38"/>
      <c r="AY407" s="38"/>
      <c r="AZ407" s="38"/>
      <c r="BA407" s="38"/>
      <c r="BB407" s="38"/>
      <c r="BC407" s="38"/>
      <c r="BD407" s="38"/>
    </row>
    <row r="408" spans="1:56" s="39" customFormat="1" ht="39" customHeight="1" x14ac:dyDescent="0.5">
      <c r="A408" s="2"/>
      <c r="B408" s="20" t="s">
        <v>1140</v>
      </c>
      <c r="C408" s="23"/>
      <c r="D408" s="3"/>
      <c r="E408" s="28"/>
      <c r="F408" s="26">
        <f t="shared" ref="F408:AV408" si="434">SUM(F409:F411)</f>
        <v>79439.12</v>
      </c>
      <c r="G408" s="26">
        <f t="shared" si="434"/>
        <v>9.4899999999999984</v>
      </c>
      <c r="H408" s="26">
        <f t="shared" si="434"/>
        <v>1.47</v>
      </c>
      <c r="I408" s="26">
        <f t="shared" si="434"/>
        <v>78428.118999999992</v>
      </c>
      <c r="J408" s="26">
        <f t="shared" si="434"/>
        <v>78428.118999999992</v>
      </c>
      <c r="K408" s="26">
        <f t="shared" si="434"/>
        <v>0</v>
      </c>
      <c r="L408" s="26">
        <f t="shared" si="434"/>
        <v>0</v>
      </c>
      <c r="M408" s="26">
        <f t="shared" si="434"/>
        <v>0</v>
      </c>
      <c r="N408" s="26">
        <f t="shared" si="434"/>
        <v>0.42</v>
      </c>
      <c r="O408" s="26">
        <f t="shared" si="434"/>
        <v>0.9</v>
      </c>
      <c r="P408" s="26">
        <f t="shared" si="434"/>
        <v>4122.0990000000002</v>
      </c>
      <c r="Q408" s="26">
        <f t="shared" si="434"/>
        <v>4122.0990000000002</v>
      </c>
      <c r="R408" s="26">
        <f t="shared" si="434"/>
        <v>0</v>
      </c>
      <c r="S408" s="26">
        <f t="shared" si="434"/>
        <v>0</v>
      </c>
      <c r="T408" s="26">
        <f t="shared" si="434"/>
        <v>0</v>
      </c>
      <c r="U408" s="26">
        <f t="shared" si="434"/>
        <v>0.45</v>
      </c>
      <c r="V408" s="26">
        <f t="shared" si="434"/>
        <v>0.56999999999999995</v>
      </c>
      <c r="W408" s="26">
        <f t="shared" si="434"/>
        <v>47175.009999999995</v>
      </c>
      <c r="X408" s="26">
        <f t="shared" si="434"/>
        <v>47175.009999999995</v>
      </c>
      <c r="Y408" s="26">
        <f t="shared" si="434"/>
        <v>0</v>
      </c>
      <c r="Z408" s="26">
        <f t="shared" si="434"/>
        <v>0</v>
      </c>
      <c r="AA408" s="26">
        <f t="shared" si="434"/>
        <v>0</v>
      </c>
      <c r="AB408" s="26">
        <f t="shared" si="434"/>
        <v>0</v>
      </c>
      <c r="AC408" s="26">
        <f t="shared" si="434"/>
        <v>0</v>
      </c>
      <c r="AD408" s="26">
        <f t="shared" si="434"/>
        <v>498.74</v>
      </c>
      <c r="AE408" s="26">
        <f t="shared" si="434"/>
        <v>498.74</v>
      </c>
      <c r="AF408" s="26">
        <f t="shared" si="434"/>
        <v>0</v>
      </c>
      <c r="AG408" s="26">
        <f t="shared" si="434"/>
        <v>0</v>
      </c>
      <c r="AH408" s="26">
        <f t="shared" si="434"/>
        <v>0</v>
      </c>
      <c r="AI408" s="26">
        <f t="shared" si="434"/>
        <v>0</v>
      </c>
      <c r="AJ408" s="26">
        <f t="shared" si="434"/>
        <v>0</v>
      </c>
      <c r="AK408" s="26">
        <f t="shared" si="434"/>
        <v>5374.4840000002605</v>
      </c>
      <c r="AL408" s="26">
        <f t="shared" si="434"/>
        <v>5374.4840000002605</v>
      </c>
      <c r="AM408" s="26">
        <f t="shared" si="434"/>
        <v>0</v>
      </c>
      <c r="AN408" s="26">
        <f t="shared" si="434"/>
        <v>0</v>
      </c>
      <c r="AO408" s="26">
        <f t="shared" si="434"/>
        <v>0</v>
      </c>
      <c r="AP408" s="26">
        <f t="shared" si="434"/>
        <v>8.6199999999999992</v>
      </c>
      <c r="AQ408" s="26">
        <f t="shared" si="434"/>
        <v>0</v>
      </c>
      <c r="AR408" s="26">
        <f t="shared" si="434"/>
        <v>21257.785999999734</v>
      </c>
      <c r="AS408" s="26">
        <f t="shared" si="434"/>
        <v>21257.785999999734</v>
      </c>
      <c r="AT408" s="26">
        <f t="shared" si="434"/>
        <v>0</v>
      </c>
      <c r="AU408" s="26">
        <f t="shared" si="434"/>
        <v>0</v>
      </c>
      <c r="AV408" s="26">
        <f t="shared" si="434"/>
        <v>0</v>
      </c>
    </row>
    <row r="409" spans="1:56" s="39" customFormat="1" ht="99.75" x14ac:dyDescent="0.5">
      <c r="A409" s="2">
        <f t="shared" ref="A409:A411" si="435">IF(A408&gt;0,A408+1,A407+1)</f>
        <v>351</v>
      </c>
      <c r="B409" s="59" t="s">
        <v>1146</v>
      </c>
      <c r="C409" s="51" t="s">
        <v>1147</v>
      </c>
      <c r="D409" s="3">
        <v>2022</v>
      </c>
      <c r="E409" s="3">
        <v>2025</v>
      </c>
      <c r="F409" s="55">
        <v>27131.01</v>
      </c>
      <c r="G409" s="4">
        <f t="shared" ref="G409:G411" si="436">N409+U409+AB409+AI409+AP409</f>
        <v>8.6199999999999992</v>
      </c>
      <c r="H409" s="4">
        <f t="shared" ref="H409:H411" si="437">O409+V409+AC409+AJ409+AQ409</f>
        <v>0</v>
      </c>
      <c r="I409" s="4">
        <f t="shared" ref="I409:I411" si="438">P409+W409+AD409+AK409+AR409</f>
        <v>27131.009999999995</v>
      </c>
      <c r="J409" s="4">
        <f t="shared" ref="J409:J411" si="439">Q409+X409+AE409+AL409+AS409</f>
        <v>27131.009999999995</v>
      </c>
      <c r="K409" s="4">
        <f t="shared" ref="K409:K411" si="440">R409+Y409+AF409+AM409+AT409</f>
        <v>0</v>
      </c>
      <c r="L409" s="4">
        <f t="shared" ref="L409:L411" si="441">S409+Z409+AG409+AN409+AU409</f>
        <v>0</v>
      </c>
      <c r="M409" s="4">
        <f t="shared" ref="M409:M411" si="442">T409+AA409+AH409+AO409+AV409</f>
        <v>0</v>
      </c>
      <c r="N409" s="4">
        <v>0</v>
      </c>
      <c r="O409" s="4">
        <v>0</v>
      </c>
      <c r="P409" s="4">
        <f t="shared" ref="P409:P411" si="443">Q409+R409+S409</f>
        <v>0</v>
      </c>
      <c r="Q409" s="4">
        <v>0</v>
      </c>
      <c r="R409" s="4"/>
      <c r="S409" s="4"/>
      <c r="T409" s="4"/>
      <c r="U409" s="4">
        <v>0</v>
      </c>
      <c r="V409" s="4">
        <v>0</v>
      </c>
      <c r="W409" s="4">
        <f t="shared" si="410"/>
        <v>0</v>
      </c>
      <c r="X409" s="4">
        <v>0</v>
      </c>
      <c r="Y409" s="4"/>
      <c r="Z409" s="4"/>
      <c r="AA409" s="4"/>
      <c r="AB409" s="4">
        <v>0</v>
      </c>
      <c r="AC409" s="4">
        <v>0</v>
      </c>
      <c r="AD409" s="4">
        <f t="shared" si="411"/>
        <v>498.74</v>
      </c>
      <c r="AE409" s="4">
        <v>498.74</v>
      </c>
      <c r="AF409" s="4"/>
      <c r="AG409" s="4"/>
      <c r="AH409" s="4"/>
      <c r="AI409" s="4">
        <v>0</v>
      </c>
      <c r="AJ409" s="4">
        <v>0</v>
      </c>
      <c r="AK409" s="4">
        <f t="shared" si="412"/>
        <v>5374.4840000002605</v>
      </c>
      <c r="AL409" s="4">
        <f>VLOOKUP(C409,'[1]ИП-2020-2025 рабоч '!$I$15:$BG$1560,51,0)</f>
        <v>5374.4840000002605</v>
      </c>
      <c r="AM409" s="4"/>
      <c r="AN409" s="4"/>
      <c r="AO409" s="4"/>
      <c r="AP409" s="4">
        <v>8.6199999999999992</v>
      </c>
      <c r="AQ409" s="4">
        <v>0</v>
      </c>
      <c r="AR409" s="4">
        <f t="shared" si="413"/>
        <v>21257.785999999734</v>
      </c>
      <c r="AS409" s="4">
        <f>VLOOKUP(C409,'[1]ИП-2020-2025 рабоч '!$I$15:$BO$1404,59,0)</f>
        <v>21257.785999999734</v>
      </c>
      <c r="AT409" s="4"/>
      <c r="AU409" s="54"/>
      <c r="AV409" s="54"/>
      <c r="AW409" s="38"/>
      <c r="AX409" s="38"/>
      <c r="AY409" s="38"/>
      <c r="AZ409" s="38"/>
      <c r="BA409" s="38"/>
      <c r="BB409" s="38"/>
      <c r="BC409" s="38"/>
      <c r="BD409" s="38"/>
    </row>
    <row r="410" spans="1:56" s="39" customFormat="1" ht="66.75" x14ac:dyDescent="0.5">
      <c r="A410" s="2">
        <f t="shared" si="435"/>
        <v>352</v>
      </c>
      <c r="B410" s="59" t="s">
        <v>1151</v>
      </c>
      <c r="C410" s="51" t="s">
        <v>1152</v>
      </c>
      <c r="D410" s="3">
        <v>2021</v>
      </c>
      <c r="E410" s="3">
        <v>2021</v>
      </c>
      <c r="F410" s="55">
        <v>23633.279999999999</v>
      </c>
      <c r="G410" s="4">
        <f t="shared" si="436"/>
        <v>0.42</v>
      </c>
      <c r="H410" s="4">
        <f t="shared" si="437"/>
        <v>0.9</v>
      </c>
      <c r="I410" s="4">
        <f t="shared" si="438"/>
        <v>22633.279999999999</v>
      </c>
      <c r="J410" s="4">
        <f t="shared" si="439"/>
        <v>22633.279999999999</v>
      </c>
      <c r="K410" s="4">
        <f t="shared" si="440"/>
        <v>0</v>
      </c>
      <c r="L410" s="4">
        <f t="shared" si="441"/>
        <v>0</v>
      </c>
      <c r="M410" s="4">
        <f t="shared" si="442"/>
        <v>0</v>
      </c>
      <c r="N410" s="4">
        <v>0.42</v>
      </c>
      <c r="O410" s="4">
        <v>0.9</v>
      </c>
      <c r="P410" s="4">
        <f t="shared" si="443"/>
        <v>2633.28</v>
      </c>
      <c r="Q410" s="4">
        <v>2633.28</v>
      </c>
      <c r="R410" s="4"/>
      <c r="S410" s="4"/>
      <c r="T410" s="4"/>
      <c r="U410" s="4">
        <v>0</v>
      </c>
      <c r="V410" s="4">
        <v>0</v>
      </c>
      <c r="W410" s="4">
        <f t="shared" si="410"/>
        <v>20000</v>
      </c>
      <c r="X410" s="4">
        <v>20000</v>
      </c>
      <c r="Y410" s="4"/>
      <c r="Z410" s="4"/>
      <c r="AA410" s="4"/>
      <c r="AB410" s="4">
        <v>0</v>
      </c>
      <c r="AC410" s="4">
        <v>0</v>
      </c>
      <c r="AD410" s="4">
        <f t="shared" si="411"/>
        <v>0</v>
      </c>
      <c r="AE410" s="4">
        <v>0</v>
      </c>
      <c r="AF410" s="4"/>
      <c r="AG410" s="4"/>
      <c r="AH410" s="4"/>
      <c r="AI410" s="4">
        <v>0</v>
      </c>
      <c r="AJ410" s="4">
        <v>0</v>
      </c>
      <c r="AK410" s="4">
        <f t="shared" si="412"/>
        <v>0</v>
      </c>
      <c r="AL410" s="4">
        <f>VLOOKUP(C410,'[1]ИП-2020-2025 рабоч '!$I$15:$BG$1560,51,0)</f>
        <v>0</v>
      </c>
      <c r="AM410" s="4"/>
      <c r="AN410" s="4"/>
      <c r="AO410" s="4"/>
      <c r="AP410" s="4">
        <v>0</v>
      </c>
      <c r="AQ410" s="4">
        <v>0</v>
      </c>
      <c r="AR410" s="4">
        <f t="shared" si="413"/>
        <v>0</v>
      </c>
      <c r="AS410" s="4">
        <f>VLOOKUP(C410,'[1]ИП-2020-2025 рабоч '!$I$15:$BO$1404,59,0)</f>
        <v>0</v>
      </c>
      <c r="AT410" s="4"/>
      <c r="AU410" s="54"/>
      <c r="AV410" s="54"/>
      <c r="AW410" s="38"/>
      <c r="AX410" s="38"/>
      <c r="AY410" s="38"/>
      <c r="AZ410" s="38"/>
      <c r="BA410" s="38"/>
      <c r="BB410" s="38"/>
      <c r="BC410" s="38"/>
      <c r="BD410" s="38"/>
    </row>
    <row r="411" spans="1:56" s="39" customFormat="1" ht="66.75" x14ac:dyDescent="0.5">
      <c r="A411" s="2">
        <f t="shared" si="435"/>
        <v>353</v>
      </c>
      <c r="B411" s="59" t="s">
        <v>1153</v>
      </c>
      <c r="C411" s="51" t="s">
        <v>1154</v>
      </c>
      <c r="D411" s="3">
        <v>2021</v>
      </c>
      <c r="E411" s="3">
        <v>2022</v>
      </c>
      <c r="F411" s="55">
        <v>28674.83</v>
      </c>
      <c r="G411" s="4">
        <f t="shared" si="436"/>
        <v>0.45</v>
      </c>
      <c r="H411" s="4">
        <f t="shared" si="437"/>
        <v>0.56999999999999995</v>
      </c>
      <c r="I411" s="4">
        <f t="shared" si="438"/>
        <v>28663.828999999998</v>
      </c>
      <c r="J411" s="4">
        <f t="shared" si="439"/>
        <v>28663.828999999998</v>
      </c>
      <c r="K411" s="4">
        <f t="shared" si="440"/>
        <v>0</v>
      </c>
      <c r="L411" s="4">
        <f t="shared" si="441"/>
        <v>0</v>
      </c>
      <c r="M411" s="4">
        <f t="shared" si="442"/>
        <v>0</v>
      </c>
      <c r="N411" s="4">
        <v>0</v>
      </c>
      <c r="O411" s="4">
        <v>0</v>
      </c>
      <c r="P411" s="4">
        <f t="shared" si="443"/>
        <v>1488.819</v>
      </c>
      <c r="Q411" s="4">
        <v>1488.819</v>
      </c>
      <c r="R411" s="4"/>
      <c r="S411" s="4"/>
      <c r="T411" s="4"/>
      <c r="U411" s="4">
        <v>0.45</v>
      </c>
      <c r="V411" s="4">
        <v>0.56999999999999995</v>
      </c>
      <c r="W411" s="4">
        <f t="shared" si="410"/>
        <v>27175.01</v>
      </c>
      <c r="X411" s="4">
        <v>27175.01</v>
      </c>
      <c r="Y411" s="4"/>
      <c r="Z411" s="4"/>
      <c r="AA411" s="4"/>
      <c r="AB411" s="4">
        <v>0</v>
      </c>
      <c r="AC411" s="4">
        <v>0</v>
      </c>
      <c r="AD411" s="4">
        <f t="shared" si="411"/>
        <v>0</v>
      </c>
      <c r="AE411" s="4">
        <v>0</v>
      </c>
      <c r="AF411" s="4"/>
      <c r="AG411" s="4"/>
      <c r="AH411" s="4"/>
      <c r="AI411" s="4">
        <v>0</v>
      </c>
      <c r="AJ411" s="4">
        <v>0</v>
      </c>
      <c r="AK411" s="4">
        <f t="shared" si="412"/>
        <v>0</v>
      </c>
      <c r="AL411" s="4">
        <f>VLOOKUP(C411,'[1]ИП-2020-2025 рабоч '!$I$15:$BG$1560,51,0)</f>
        <v>0</v>
      </c>
      <c r="AM411" s="4"/>
      <c r="AN411" s="4"/>
      <c r="AO411" s="4"/>
      <c r="AP411" s="4">
        <v>0</v>
      </c>
      <c r="AQ411" s="4">
        <v>0</v>
      </c>
      <c r="AR411" s="4">
        <f t="shared" si="413"/>
        <v>0</v>
      </c>
      <c r="AS411" s="4">
        <f>VLOOKUP(C411,'[1]ИП-2020-2025 рабоч '!$I$15:$BO$1404,59,0)</f>
        <v>0</v>
      </c>
      <c r="AT411" s="4"/>
      <c r="AU411" s="54"/>
      <c r="AV411" s="54"/>
      <c r="AW411" s="38"/>
      <c r="AX411" s="38"/>
      <c r="AY411" s="38"/>
      <c r="AZ411" s="38"/>
      <c r="BA411" s="38"/>
      <c r="BB411" s="38"/>
      <c r="BC411" s="38"/>
      <c r="BD411" s="38"/>
    </row>
    <row r="412" spans="1:56" s="39" customFormat="1" ht="42.75" customHeight="1" x14ac:dyDescent="0.5">
      <c r="A412" s="2"/>
      <c r="B412" s="20" t="s">
        <v>1156</v>
      </c>
      <c r="C412" s="23"/>
      <c r="D412" s="3"/>
      <c r="E412" s="28"/>
      <c r="F412" s="26">
        <f t="shared" ref="F412:AV412" si="444">SUM(F413:F418)</f>
        <v>120226.95999999999</v>
      </c>
      <c r="G412" s="26">
        <f t="shared" si="444"/>
        <v>8.4400000000000013</v>
      </c>
      <c r="H412" s="26">
        <f t="shared" si="444"/>
        <v>0</v>
      </c>
      <c r="I412" s="26">
        <f t="shared" si="444"/>
        <v>80318.394</v>
      </c>
      <c r="J412" s="26">
        <f t="shared" si="444"/>
        <v>80318.394</v>
      </c>
      <c r="K412" s="26">
        <f t="shared" si="444"/>
        <v>0</v>
      </c>
      <c r="L412" s="26">
        <f t="shared" si="444"/>
        <v>0</v>
      </c>
      <c r="M412" s="26">
        <f t="shared" si="444"/>
        <v>0</v>
      </c>
      <c r="N412" s="26">
        <f t="shared" si="444"/>
        <v>2.2400000000000002</v>
      </c>
      <c r="O412" s="26">
        <f t="shared" si="444"/>
        <v>0</v>
      </c>
      <c r="P412" s="26">
        <f t="shared" si="444"/>
        <v>53571.153999999995</v>
      </c>
      <c r="Q412" s="26">
        <f t="shared" si="444"/>
        <v>53571.153999999995</v>
      </c>
      <c r="R412" s="26">
        <f t="shared" si="444"/>
        <v>0</v>
      </c>
      <c r="S412" s="26">
        <f t="shared" si="444"/>
        <v>0</v>
      </c>
      <c r="T412" s="26">
        <f t="shared" si="444"/>
        <v>0</v>
      </c>
      <c r="U412" s="26">
        <f t="shared" si="444"/>
        <v>4.2</v>
      </c>
      <c r="V412" s="26">
        <f t="shared" si="444"/>
        <v>0</v>
      </c>
      <c r="W412" s="26">
        <f t="shared" si="444"/>
        <v>2556.23</v>
      </c>
      <c r="X412" s="26">
        <f t="shared" si="444"/>
        <v>2556.23</v>
      </c>
      <c r="Y412" s="26">
        <f t="shared" si="444"/>
        <v>0</v>
      </c>
      <c r="Z412" s="26">
        <f t="shared" si="444"/>
        <v>0</v>
      </c>
      <c r="AA412" s="26">
        <f t="shared" si="444"/>
        <v>0</v>
      </c>
      <c r="AB412" s="26">
        <f t="shared" si="444"/>
        <v>0</v>
      </c>
      <c r="AC412" s="26">
        <f t="shared" si="444"/>
        <v>0</v>
      </c>
      <c r="AD412" s="26">
        <f t="shared" si="444"/>
        <v>23191.010000000002</v>
      </c>
      <c r="AE412" s="26">
        <f t="shared" si="444"/>
        <v>23191.010000000002</v>
      </c>
      <c r="AF412" s="26">
        <f t="shared" si="444"/>
        <v>0</v>
      </c>
      <c r="AG412" s="26">
        <f t="shared" si="444"/>
        <v>0</v>
      </c>
      <c r="AH412" s="26">
        <f t="shared" si="444"/>
        <v>0</v>
      </c>
      <c r="AI412" s="26">
        <f t="shared" si="444"/>
        <v>2</v>
      </c>
      <c r="AJ412" s="26">
        <f t="shared" si="444"/>
        <v>0</v>
      </c>
      <c r="AK412" s="26">
        <f t="shared" si="444"/>
        <v>1000</v>
      </c>
      <c r="AL412" s="26">
        <f t="shared" si="444"/>
        <v>1000</v>
      </c>
      <c r="AM412" s="26">
        <f t="shared" si="444"/>
        <v>0</v>
      </c>
      <c r="AN412" s="26">
        <f t="shared" si="444"/>
        <v>0</v>
      </c>
      <c r="AO412" s="26">
        <f t="shared" si="444"/>
        <v>0</v>
      </c>
      <c r="AP412" s="26">
        <f t="shared" si="444"/>
        <v>0</v>
      </c>
      <c r="AQ412" s="26">
        <f t="shared" si="444"/>
        <v>0</v>
      </c>
      <c r="AR412" s="26">
        <f t="shared" si="444"/>
        <v>0</v>
      </c>
      <c r="AS412" s="26">
        <f t="shared" si="444"/>
        <v>0</v>
      </c>
      <c r="AT412" s="26">
        <f t="shared" si="444"/>
        <v>0</v>
      </c>
      <c r="AU412" s="26">
        <f t="shared" si="444"/>
        <v>0</v>
      </c>
      <c r="AV412" s="26">
        <f t="shared" si="444"/>
        <v>0</v>
      </c>
    </row>
    <row r="413" spans="1:56" s="39" customFormat="1" ht="66.75" x14ac:dyDescent="0.5">
      <c r="A413" s="2">
        <f t="shared" ref="A413:A418" si="445">IF(A412&gt;0,A412+1,A411+1)</f>
        <v>354</v>
      </c>
      <c r="B413" s="59" t="s">
        <v>1160</v>
      </c>
      <c r="C413" s="51" t="s">
        <v>1161</v>
      </c>
      <c r="D413" s="3">
        <v>2018</v>
      </c>
      <c r="E413" s="3">
        <v>2020</v>
      </c>
      <c r="F413" s="55">
        <v>23898.94</v>
      </c>
      <c r="G413" s="4">
        <f t="shared" ref="G413:G418" si="446">N413+U413+AB413+AI413+AP413</f>
        <v>0</v>
      </c>
      <c r="H413" s="4">
        <f t="shared" ref="H413:H418" si="447">O413+V413+AC413+AJ413+AQ413</f>
        <v>0</v>
      </c>
      <c r="I413" s="4">
        <f t="shared" ref="I413:I418" si="448">P413+W413+AD413+AK413+AR413</f>
        <v>15000</v>
      </c>
      <c r="J413" s="4">
        <f t="shared" ref="J413:J418" si="449">Q413+X413+AE413+AL413+AS413</f>
        <v>15000</v>
      </c>
      <c r="K413" s="4">
        <f t="shared" ref="K413:K418" si="450">R413+Y413+AF413+AM413+AT413</f>
        <v>0</v>
      </c>
      <c r="L413" s="4">
        <f t="shared" ref="L413:L418" si="451">S413+Z413+AG413+AN413+AU413</f>
        <v>0</v>
      </c>
      <c r="M413" s="4">
        <f t="shared" ref="M413:M418" si="452">T413+AA413+AH413+AO413+AV413</f>
        <v>0</v>
      </c>
      <c r="N413" s="4">
        <v>0</v>
      </c>
      <c r="O413" s="4">
        <v>0</v>
      </c>
      <c r="P413" s="4">
        <f t="shared" ref="P413:P418" si="453">Q413+R413+S413</f>
        <v>15000</v>
      </c>
      <c r="Q413" s="4">
        <v>15000</v>
      </c>
      <c r="R413" s="4"/>
      <c r="S413" s="4"/>
      <c r="T413" s="4"/>
      <c r="U413" s="4">
        <v>0</v>
      </c>
      <c r="V413" s="4">
        <v>0</v>
      </c>
      <c r="W413" s="4">
        <f t="shared" si="410"/>
        <v>0</v>
      </c>
      <c r="X413" s="4">
        <v>0</v>
      </c>
      <c r="Y413" s="4"/>
      <c r="Z413" s="4"/>
      <c r="AA413" s="4"/>
      <c r="AB413" s="4">
        <v>0</v>
      </c>
      <c r="AC413" s="4">
        <v>0</v>
      </c>
      <c r="AD413" s="4">
        <f t="shared" si="411"/>
        <v>0</v>
      </c>
      <c r="AE413" s="4">
        <v>0</v>
      </c>
      <c r="AF413" s="4"/>
      <c r="AG413" s="4"/>
      <c r="AH413" s="4"/>
      <c r="AI413" s="4">
        <v>0</v>
      </c>
      <c r="AJ413" s="4">
        <v>0</v>
      </c>
      <c r="AK413" s="4">
        <f t="shared" si="412"/>
        <v>0</v>
      </c>
      <c r="AL413" s="4">
        <f>VLOOKUP(C413,'[1]ИП-2020-2025 рабоч '!$I$15:$BG$1560,51,0)</f>
        <v>0</v>
      </c>
      <c r="AM413" s="4"/>
      <c r="AN413" s="4"/>
      <c r="AO413" s="4"/>
      <c r="AP413" s="4">
        <v>0</v>
      </c>
      <c r="AQ413" s="4">
        <v>0</v>
      </c>
      <c r="AR413" s="4">
        <f t="shared" si="413"/>
        <v>0</v>
      </c>
      <c r="AS413" s="4">
        <f>VLOOKUP(C413,'[1]ИП-2020-2025 рабоч '!$I$15:$BO$1404,59,0)</f>
        <v>0</v>
      </c>
      <c r="AT413" s="4"/>
      <c r="AU413" s="54"/>
      <c r="AV413" s="54"/>
      <c r="AW413" s="38"/>
      <c r="AX413" s="38"/>
      <c r="AY413" s="38"/>
      <c r="AZ413" s="38"/>
      <c r="BA413" s="38"/>
      <c r="BB413" s="38"/>
      <c r="BC413" s="38"/>
      <c r="BD413" s="38"/>
    </row>
    <row r="414" spans="1:56" s="39" customFormat="1" ht="99.75" x14ac:dyDescent="0.5">
      <c r="A414" s="2">
        <f t="shared" si="445"/>
        <v>355</v>
      </c>
      <c r="B414" s="59" t="s">
        <v>1164</v>
      </c>
      <c r="C414" s="51" t="s">
        <v>1165</v>
      </c>
      <c r="D414" s="3">
        <v>2018</v>
      </c>
      <c r="E414" s="3">
        <v>2020</v>
      </c>
      <c r="F414" s="55">
        <v>38236.239999999998</v>
      </c>
      <c r="G414" s="4">
        <f t="shared" si="446"/>
        <v>0</v>
      </c>
      <c r="H414" s="4">
        <f t="shared" si="447"/>
        <v>0</v>
      </c>
      <c r="I414" s="4">
        <f t="shared" si="448"/>
        <v>31576.534</v>
      </c>
      <c r="J414" s="4">
        <f t="shared" si="449"/>
        <v>31576.534</v>
      </c>
      <c r="K414" s="4">
        <f t="shared" si="450"/>
        <v>0</v>
      </c>
      <c r="L414" s="4">
        <f t="shared" si="451"/>
        <v>0</v>
      </c>
      <c r="M414" s="4">
        <f t="shared" si="452"/>
        <v>0</v>
      </c>
      <c r="N414" s="4">
        <v>0</v>
      </c>
      <c r="O414" s="4">
        <v>0</v>
      </c>
      <c r="P414" s="4">
        <f t="shared" si="453"/>
        <v>31576.534</v>
      </c>
      <c r="Q414" s="4">
        <v>31576.534</v>
      </c>
      <c r="R414" s="4"/>
      <c r="S414" s="4"/>
      <c r="T414" s="4"/>
      <c r="U414" s="4">
        <v>0</v>
      </c>
      <c r="V414" s="4">
        <v>0</v>
      </c>
      <c r="W414" s="4">
        <f t="shared" si="410"/>
        <v>0</v>
      </c>
      <c r="X414" s="4">
        <v>0</v>
      </c>
      <c r="Y414" s="4"/>
      <c r="Z414" s="4"/>
      <c r="AA414" s="4"/>
      <c r="AB414" s="4">
        <v>0</v>
      </c>
      <c r="AC414" s="4">
        <v>0</v>
      </c>
      <c r="AD414" s="4">
        <f t="shared" si="411"/>
        <v>0</v>
      </c>
      <c r="AE414" s="4">
        <v>0</v>
      </c>
      <c r="AF414" s="4"/>
      <c r="AG414" s="4"/>
      <c r="AH414" s="4"/>
      <c r="AI414" s="4">
        <v>0</v>
      </c>
      <c r="AJ414" s="4">
        <v>0</v>
      </c>
      <c r="AK414" s="4">
        <f t="shared" si="412"/>
        <v>0</v>
      </c>
      <c r="AL414" s="4">
        <f>VLOOKUP(C414,'[1]ИП-2020-2025 рабоч '!$I$15:$BG$1560,51,0)</f>
        <v>0</v>
      </c>
      <c r="AM414" s="4"/>
      <c r="AN414" s="4"/>
      <c r="AO414" s="4"/>
      <c r="AP414" s="4">
        <v>0</v>
      </c>
      <c r="AQ414" s="4">
        <v>0</v>
      </c>
      <c r="AR414" s="4">
        <f t="shared" si="413"/>
        <v>0</v>
      </c>
      <c r="AS414" s="4">
        <f>VLOOKUP(C414,'[1]ИП-2020-2025 рабоч '!$I$15:$BO$1404,59,0)</f>
        <v>0</v>
      </c>
      <c r="AT414" s="4"/>
      <c r="AU414" s="54"/>
      <c r="AV414" s="54"/>
      <c r="AW414" s="38"/>
      <c r="AX414" s="38"/>
      <c r="AY414" s="38"/>
      <c r="AZ414" s="38"/>
      <c r="BA414" s="38"/>
      <c r="BB414" s="38"/>
      <c r="BC414" s="38"/>
      <c r="BD414" s="38"/>
    </row>
    <row r="415" spans="1:56" s="39" customFormat="1" ht="99.75" x14ac:dyDescent="0.5">
      <c r="A415" s="2">
        <f t="shared" si="445"/>
        <v>356</v>
      </c>
      <c r="B415" s="59" t="s">
        <v>1166</v>
      </c>
      <c r="C415" s="51" t="s">
        <v>1167</v>
      </c>
      <c r="D415" s="3">
        <v>2018</v>
      </c>
      <c r="E415" s="3">
        <v>2024</v>
      </c>
      <c r="F415" s="55">
        <v>16134.08</v>
      </c>
      <c r="G415" s="4">
        <f t="shared" si="446"/>
        <v>2</v>
      </c>
      <c r="H415" s="4">
        <f t="shared" si="447"/>
        <v>0</v>
      </c>
      <c r="I415" s="4">
        <f t="shared" si="448"/>
        <v>1134.08</v>
      </c>
      <c r="J415" s="4">
        <f t="shared" si="449"/>
        <v>1134.08</v>
      </c>
      <c r="K415" s="4">
        <f t="shared" si="450"/>
        <v>0</v>
      </c>
      <c r="L415" s="4">
        <f t="shared" si="451"/>
        <v>0</v>
      </c>
      <c r="M415" s="4">
        <f t="shared" si="452"/>
        <v>0</v>
      </c>
      <c r="N415" s="4">
        <v>0</v>
      </c>
      <c r="O415" s="4">
        <v>0</v>
      </c>
      <c r="P415" s="4">
        <f t="shared" si="453"/>
        <v>0</v>
      </c>
      <c r="Q415" s="4">
        <v>0</v>
      </c>
      <c r="R415" s="4"/>
      <c r="S415" s="4"/>
      <c r="T415" s="4"/>
      <c r="U415" s="4">
        <v>0</v>
      </c>
      <c r="V415" s="4">
        <v>0</v>
      </c>
      <c r="W415" s="4">
        <f t="shared" si="410"/>
        <v>0</v>
      </c>
      <c r="X415" s="4">
        <v>0</v>
      </c>
      <c r="Y415" s="4"/>
      <c r="Z415" s="4"/>
      <c r="AA415" s="4"/>
      <c r="AB415" s="4">
        <v>0</v>
      </c>
      <c r="AC415" s="4">
        <v>0</v>
      </c>
      <c r="AD415" s="4">
        <f t="shared" si="411"/>
        <v>134.08000000000001</v>
      </c>
      <c r="AE415" s="4">
        <v>134.08000000000001</v>
      </c>
      <c r="AF415" s="4"/>
      <c r="AG415" s="4"/>
      <c r="AH415" s="4"/>
      <c r="AI415" s="4">
        <v>2</v>
      </c>
      <c r="AJ415" s="4">
        <v>0</v>
      </c>
      <c r="AK415" s="4">
        <f t="shared" si="412"/>
        <v>1000</v>
      </c>
      <c r="AL415" s="4">
        <f>VLOOKUP(C415,'[1]ИП-2020-2025 рабоч '!$I$15:$BG$1560,51,0)</f>
        <v>1000</v>
      </c>
      <c r="AM415" s="4"/>
      <c r="AN415" s="4"/>
      <c r="AO415" s="4"/>
      <c r="AP415" s="4">
        <v>0</v>
      </c>
      <c r="AQ415" s="4">
        <v>0</v>
      </c>
      <c r="AR415" s="4">
        <f t="shared" si="413"/>
        <v>0</v>
      </c>
      <c r="AS415" s="4">
        <f>VLOOKUP(C415,'[1]ИП-2020-2025 рабоч '!$I$15:$BO$1404,59,0)</f>
        <v>0</v>
      </c>
      <c r="AT415" s="4"/>
      <c r="AU415" s="54"/>
      <c r="AV415" s="54"/>
      <c r="AW415" s="38"/>
      <c r="AX415" s="38"/>
      <c r="AY415" s="38"/>
      <c r="AZ415" s="38"/>
      <c r="BA415" s="38"/>
      <c r="BB415" s="38"/>
      <c r="BC415" s="38"/>
      <c r="BD415" s="38"/>
    </row>
    <row r="416" spans="1:56" s="39" customFormat="1" ht="99.75" x14ac:dyDescent="0.5">
      <c r="A416" s="2">
        <f t="shared" si="445"/>
        <v>357</v>
      </c>
      <c r="B416" s="59" t="s">
        <v>1170</v>
      </c>
      <c r="C416" s="51" t="s">
        <v>1171</v>
      </c>
      <c r="D416" s="3">
        <v>2018</v>
      </c>
      <c r="E416" s="3">
        <v>2021</v>
      </c>
      <c r="F416" s="55">
        <v>6857.28</v>
      </c>
      <c r="G416" s="4">
        <f t="shared" si="446"/>
        <v>1.06</v>
      </c>
      <c r="H416" s="4">
        <f t="shared" si="447"/>
        <v>0</v>
      </c>
      <c r="I416" s="4">
        <f t="shared" si="448"/>
        <v>1113.8800000000001</v>
      </c>
      <c r="J416" s="4">
        <f t="shared" si="449"/>
        <v>1113.8800000000001</v>
      </c>
      <c r="K416" s="4">
        <f t="shared" si="450"/>
        <v>0</v>
      </c>
      <c r="L416" s="4">
        <f t="shared" si="451"/>
        <v>0</v>
      </c>
      <c r="M416" s="4">
        <f t="shared" si="452"/>
        <v>0</v>
      </c>
      <c r="N416" s="4">
        <v>1.06</v>
      </c>
      <c r="O416" s="4">
        <v>0</v>
      </c>
      <c r="P416" s="4">
        <f t="shared" si="453"/>
        <v>1113.8800000000001</v>
      </c>
      <c r="Q416" s="4">
        <v>1113.8800000000001</v>
      </c>
      <c r="R416" s="4"/>
      <c r="S416" s="4"/>
      <c r="T416" s="4"/>
      <c r="U416" s="4">
        <v>0</v>
      </c>
      <c r="V416" s="4">
        <v>0</v>
      </c>
      <c r="W416" s="4">
        <f t="shared" si="410"/>
        <v>0</v>
      </c>
      <c r="X416" s="4">
        <v>0</v>
      </c>
      <c r="Y416" s="4"/>
      <c r="Z416" s="4"/>
      <c r="AA416" s="4"/>
      <c r="AB416" s="4">
        <v>0</v>
      </c>
      <c r="AC416" s="4">
        <v>0</v>
      </c>
      <c r="AD416" s="4">
        <f t="shared" si="411"/>
        <v>0</v>
      </c>
      <c r="AE416" s="4">
        <v>0</v>
      </c>
      <c r="AF416" s="4"/>
      <c r="AG416" s="4"/>
      <c r="AH416" s="4"/>
      <c r="AI416" s="4">
        <v>0</v>
      </c>
      <c r="AJ416" s="4">
        <v>0</v>
      </c>
      <c r="AK416" s="4">
        <f t="shared" si="412"/>
        <v>0</v>
      </c>
      <c r="AL416" s="4">
        <f>VLOOKUP(C416,'[1]ИП-2020-2025 рабоч '!$I$15:$BG$1560,51,0)</f>
        <v>0</v>
      </c>
      <c r="AM416" s="4"/>
      <c r="AN416" s="4"/>
      <c r="AO416" s="4"/>
      <c r="AP416" s="4">
        <v>0</v>
      </c>
      <c r="AQ416" s="4">
        <v>0</v>
      </c>
      <c r="AR416" s="4">
        <f t="shared" si="413"/>
        <v>0</v>
      </c>
      <c r="AS416" s="4">
        <f>VLOOKUP(C416,'[1]ИП-2020-2025 рабоч '!$I$15:$BO$1404,59,0)</f>
        <v>0</v>
      </c>
      <c r="AT416" s="4"/>
      <c r="AU416" s="54"/>
      <c r="AV416" s="54"/>
      <c r="AW416" s="38"/>
      <c r="AX416" s="38"/>
      <c r="AY416" s="38"/>
      <c r="AZ416" s="38"/>
      <c r="BA416" s="38"/>
      <c r="BB416" s="38"/>
      <c r="BC416" s="38"/>
      <c r="BD416" s="38"/>
    </row>
    <row r="417" spans="1:56" s="39" customFormat="1" ht="102" customHeight="1" x14ac:dyDescent="0.5">
      <c r="A417" s="2">
        <f t="shared" si="445"/>
        <v>358</v>
      </c>
      <c r="B417" s="59" t="s">
        <v>1172</v>
      </c>
      <c r="C417" s="51" t="s">
        <v>1173</v>
      </c>
      <c r="D417" s="3">
        <v>2018</v>
      </c>
      <c r="E417" s="3">
        <v>2021</v>
      </c>
      <c r="F417" s="55">
        <v>7054.19</v>
      </c>
      <c r="G417" s="4">
        <f t="shared" si="446"/>
        <v>1.18</v>
      </c>
      <c r="H417" s="4">
        <f t="shared" si="447"/>
        <v>0</v>
      </c>
      <c r="I417" s="4">
        <f t="shared" si="448"/>
        <v>3447.67</v>
      </c>
      <c r="J417" s="4">
        <f t="shared" si="449"/>
        <v>3447.67</v>
      </c>
      <c r="K417" s="4">
        <f t="shared" si="450"/>
        <v>0</v>
      </c>
      <c r="L417" s="4">
        <f t="shared" si="451"/>
        <v>0</v>
      </c>
      <c r="M417" s="4">
        <f t="shared" si="452"/>
        <v>0</v>
      </c>
      <c r="N417" s="4">
        <v>1.18</v>
      </c>
      <c r="O417" s="4">
        <v>0</v>
      </c>
      <c r="P417" s="4">
        <f t="shared" si="453"/>
        <v>1427.67</v>
      </c>
      <c r="Q417" s="4">
        <v>1427.67</v>
      </c>
      <c r="R417" s="4"/>
      <c r="S417" s="4"/>
      <c r="T417" s="4"/>
      <c r="U417" s="4">
        <v>0</v>
      </c>
      <c r="V417" s="4">
        <v>0</v>
      </c>
      <c r="W417" s="4">
        <f t="shared" si="410"/>
        <v>2020</v>
      </c>
      <c r="X417" s="4">
        <v>2020</v>
      </c>
      <c r="Y417" s="4"/>
      <c r="Z417" s="4"/>
      <c r="AA417" s="4"/>
      <c r="AB417" s="4">
        <v>0</v>
      </c>
      <c r="AC417" s="4">
        <v>0</v>
      </c>
      <c r="AD417" s="4">
        <f t="shared" si="411"/>
        <v>0</v>
      </c>
      <c r="AE417" s="4">
        <v>0</v>
      </c>
      <c r="AF417" s="4"/>
      <c r="AG417" s="4"/>
      <c r="AH417" s="4"/>
      <c r="AI417" s="4">
        <v>0</v>
      </c>
      <c r="AJ417" s="4">
        <v>0</v>
      </c>
      <c r="AK417" s="4">
        <f t="shared" si="412"/>
        <v>0</v>
      </c>
      <c r="AL417" s="4">
        <f>VLOOKUP(C417,'[1]ИП-2020-2025 рабоч '!$I$15:$BG$1560,51,0)</f>
        <v>0</v>
      </c>
      <c r="AM417" s="4"/>
      <c r="AN417" s="4"/>
      <c r="AO417" s="4"/>
      <c r="AP417" s="4">
        <v>0</v>
      </c>
      <c r="AQ417" s="4">
        <v>0</v>
      </c>
      <c r="AR417" s="4">
        <f t="shared" si="413"/>
        <v>0</v>
      </c>
      <c r="AS417" s="4">
        <f>VLOOKUP(C417,'[1]ИП-2020-2025 рабоч '!$I$15:$BO$1404,59,0)</f>
        <v>0</v>
      </c>
      <c r="AT417" s="4"/>
      <c r="AU417" s="54"/>
      <c r="AV417" s="54"/>
      <c r="AW417" s="38"/>
      <c r="AX417" s="38"/>
      <c r="AY417" s="38"/>
      <c r="AZ417" s="38"/>
      <c r="BA417" s="38"/>
      <c r="BB417" s="38"/>
      <c r="BC417" s="38"/>
      <c r="BD417" s="38"/>
    </row>
    <row r="418" spans="1:56" s="39" customFormat="1" ht="132.75" x14ac:dyDescent="0.5">
      <c r="A418" s="2">
        <f t="shared" si="445"/>
        <v>359</v>
      </c>
      <c r="B418" s="59" t="s">
        <v>1174</v>
      </c>
      <c r="C418" s="51" t="s">
        <v>1175</v>
      </c>
      <c r="D418" s="3">
        <v>2018</v>
      </c>
      <c r="E418" s="3">
        <v>2022</v>
      </c>
      <c r="F418" s="55">
        <v>28046.23</v>
      </c>
      <c r="G418" s="4">
        <f t="shared" si="446"/>
        <v>4.2</v>
      </c>
      <c r="H418" s="4">
        <f t="shared" si="447"/>
        <v>0</v>
      </c>
      <c r="I418" s="4">
        <f t="shared" si="448"/>
        <v>28046.23</v>
      </c>
      <c r="J418" s="4">
        <f t="shared" si="449"/>
        <v>28046.23</v>
      </c>
      <c r="K418" s="4">
        <f t="shared" si="450"/>
        <v>0</v>
      </c>
      <c r="L418" s="4">
        <f t="shared" si="451"/>
        <v>0</v>
      </c>
      <c r="M418" s="4">
        <f t="shared" si="452"/>
        <v>0</v>
      </c>
      <c r="N418" s="4">
        <v>0</v>
      </c>
      <c r="O418" s="4">
        <v>0</v>
      </c>
      <c r="P418" s="4">
        <f t="shared" si="453"/>
        <v>4453.07</v>
      </c>
      <c r="Q418" s="4">
        <v>4453.07</v>
      </c>
      <c r="R418" s="4"/>
      <c r="S418" s="4"/>
      <c r="T418" s="4"/>
      <c r="U418" s="4">
        <v>4.2</v>
      </c>
      <c r="V418" s="4">
        <v>0</v>
      </c>
      <c r="W418" s="4">
        <f t="shared" si="410"/>
        <v>536.23</v>
      </c>
      <c r="X418" s="4">
        <v>536.23</v>
      </c>
      <c r="Y418" s="4"/>
      <c r="Z418" s="4"/>
      <c r="AA418" s="4"/>
      <c r="AB418" s="4">
        <v>0</v>
      </c>
      <c r="AC418" s="4">
        <v>0</v>
      </c>
      <c r="AD418" s="4">
        <f t="shared" si="411"/>
        <v>23056.93</v>
      </c>
      <c r="AE418" s="4">
        <v>23056.93</v>
      </c>
      <c r="AF418" s="4"/>
      <c r="AG418" s="4"/>
      <c r="AH418" s="4"/>
      <c r="AI418" s="4">
        <v>0</v>
      </c>
      <c r="AJ418" s="4">
        <v>0</v>
      </c>
      <c r="AK418" s="4">
        <f t="shared" si="412"/>
        <v>0</v>
      </c>
      <c r="AL418" s="4">
        <f>VLOOKUP(C418,'[1]ИП-2020-2025 рабоч '!$I$15:$BG$1560,51,0)</f>
        <v>0</v>
      </c>
      <c r="AM418" s="4"/>
      <c r="AN418" s="4"/>
      <c r="AO418" s="4"/>
      <c r="AP418" s="4">
        <v>0</v>
      </c>
      <c r="AQ418" s="4">
        <v>0</v>
      </c>
      <c r="AR418" s="4">
        <f t="shared" si="413"/>
        <v>0</v>
      </c>
      <c r="AS418" s="4">
        <f>VLOOKUP(C418,'[1]ИП-2020-2025 рабоч '!$I$15:$BO$1404,59,0)</f>
        <v>0</v>
      </c>
      <c r="AT418" s="4"/>
      <c r="AU418" s="54"/>
      <c r="AV418" s="54"/>
      <c r="AW418" s="38"/>
      <c r="AX418" s="38"/>
      <c r="AY418" s="38"/>
      <c r="AZ418" s="38"/>
      <c r="BA418" s="38"/>
      <c r="BB418" s="38"/>
      <c r="BC418" s="38"/>
      <c r="BD418" s="38"/>
    </row>
    <row r="419" spans="1:56" s="39" customFormat="1" ht="45" customHeight="1" x14ac:dyDescent="0.5">
      <c r="A419" s="2"/>
      <c r="B419" s="20" t="s">
        <v>1187</v>
      </c>
      <c r="C419" s="23"/>
      <c r="D419" s="3"/>
      <c r="E419" s="28"/>
      <c r="F419" s="26">
        <f t="shared" ref="F419:AV419" si="454">SUM(F420:F434)</f>
        <v>169537.94999999998</v>
      </c>
      <c r="G419" s="26">
        <f t="shared" si="454"/>
        <v>5.9700000000000006</v>
      </c>
      <c r="H419" s="26">
        <f t="shared" si="454"/>
        <v>2.5</v>
      </c>
      <c r="I419" s="26">
        <f t="shared" si="454"/>
        <v>141665.99</v>
      </c>
      <c r="J419" s="26">
        <f t="shared" si="454"/>
        <v>141665.99</v>
      </c>
      <c r="K419" s="26">
        <f t="shared" si="454"/>
        <v>0</v>
      </c>
      <c r="L419" s="26">
        <f t="shared" si="454"/>
        <v>0</v>
      </c>
      <c r="M419" s="26">
        <f t="shared" si="454"/>
        <v>0</v>
      </c>
      <c r="N419" s="26">
        <f t="shared" si="454"/>
        <v>3.93</v>
      </c>
      <c r="O419" s="26">
        <f t="shared" si="454"/>
        <v>2.5</v>
      </c>
      <c r="P419" s="26">
        <f t="shared" si="454"/>
        <v>28384.539999999997</v>
      </c>
      <c r="Q419" s="26">
        <f t="shared" si="454"/>
        <v>28384.539999999997</v>
      </c>
      <c r="R419" s="26">
        <f t="shared" si="454"/>
        <v>0</v>
      </c>
      <c r="S419" s="26">
        <f t="shared" si="454"/>
        <v>0</v>
      </c>
      <c r="T419" s="26">
        <f t="shared" si="454"/>
        <v>0</v>
      </c>
      <c r="U419" s="26">
        <f t="shared" si="454"/>
        <v>2.04</v>
      </c>
      <c r="V419" s="26">
        <f t="shared" si="454"/>
        <v>0</v>
      </c>
      <c r="W419" s="26">
        <f t="shared" si="454"/>
        <v>109271.45</v>
      </c>
      <c r="X419" s="26">
        <f t="shared" si="454"/>
        <v>109271.45</v>
      </c>
      <c r="Y419" s="26">
        <f t="shared" si="454"/>
        <v>0</v>
      </c>
      <c r="Z419" s="26">
        <f t="shared" si="454"/>
        <v>0</v>
      </c>
      <c r="AA419" s="26">
        <f t="shared" si="454"/>
        <v>0</v>
      </c>
      <c r="AB419" s="26">
        <f t="shared" si="454"/>
        <v>0</v>
      </c>
      <c r="AC419" s="26">
        <f t="shared" si="454"/>
        <v>0</v>
      </c>
      <c r="AD419" s="26">
        <f t="shared" si="454"/>
        <v>4000</v>
      </c>
      <c r="AE419" s="26">
        <f t="shared" si="454"/>
        <v>4000</v>
      </c>
      <c r="AF419" s="26">
        <f t="shared" si="454"/>
        <v>0</v>
      </c>
      <c r="AG419" s="26">
        <f t="shared" si="454"/>
        <v>0</v>
      </c>
      <c r="AH419" s="26">
        <f t="shared" si="454"/>
        <v>0</v>
      </c>
      <c r="AI419" s="26">
        <f t="shared" si="454"/>
        <v>0</v>
      </c>
      <c r="AJ419" s="26">
        <f t="shared" si="454"/>
        <v>0</v>
      </c>
      <c r="AK419" s="26">
        <f t="shared" si="454"/>
        <v>0</v>
      </c>
      <c r="AL419" s="26">
        <f t="shared" si="454"/>
        <v>0</v>
      </c>
      <c r="AM419" s="26">
        <f t="shared" si="454"/>
        <v>0</v>
      </c>
      <c r="AN419" s="26">
        <f t="shared" si="454"/>
        <v>0</v>
      </c>
      <c r="AO419" s="26">
        <f t="shared" si="454"/>
        <v>0</v>
      </c>
      <c r="AP419" s="26">
        <f t="shared" si="454"/>
        <v>0</v>
      </c>
      <c r="AQ419" s="26">
        <f t="shared" si="454"/>
        <v>0</v>
      </c>
      <c r="AR419" s="26">
        <f t="shared" si="454"/>
        <v>10</v>
      </c>
      <c r="AS419" s="26">
        <f t="shared" si="454"/>
        <v>10</v>
      </c>
      <c r="AT419" s="26">
        <f t="shared" si="454"/>
        <v>0</v>
      </c>
      <c r="AU419" s="26">
        <f t="shared" si="454"/>
        <v>0</v>
      </c>
      <c r="AV419" s="26">
        <f t="shared" si="454"/>
        <v>0</v>
      </c>
    </row>
    <row r="420" spans="1:56" s="8" customFormat="1" ht="198" x14ac:dyDescent="0.45">
      <c r="A420" s="2">
        <f t="shared" ref="A420:A434" si="455">IF(A419&gt;0,A419+1,A418+1)</f>
        <v>360</v>
      </c>
      <c r="B420" s="59" t="s">
        <v>2951</v>
      </c>
      <c r="C420" s="3" t="s">
        <v>1188</v>
      </c>
      <c r="D420" s="3">
        <v>2018</v>
      </c>
      <c r="E420" s="3">
        <v>2025</v>
      </c>
      <c r="F420" s="55">
        <v>254.67</v>
      </c>
      <c r="G420" s="4">
        <f t="shared" ref="G420:G434" si="456">N420+U420+AB420+AI420+AP420</f>
        <v>0</v>
      </c>
      <c r="H420" s="4">
        <f t="shared" ref="H420:H434" si="457">O420+V420+AC420+AJ420+AQ420</f>
        <v>0</v>
      </c>
      <c r="I420" s="4">
        <f t="shared" ref="I420:I434" si="458">P420+W420+AD420+AK420+AR420</f>
        <v>10</v>
      </c>
      <c r="J420" s="4">
        <f t="shared" ref="J420:J434" si="459">Q420+X420+AE420+AL420+AS420</f>
        <v>10</v>
      </c>
      <c r="K420" s="4">
        <f t="shared" ref="K420:K434" si="460">R420+Y420+AF420+AM420+AT420</f>
        <v>0</v>
      </c>
      <c r="L420" s="4">
        <f t="shared" ref="L420:L434" si="461">S420+Z420+AG420+AN420+AU420</f>
        <v>0</v>
      </c>
      <c r="M420" s="4">
        <f t="shared" ref="M420:M434" si="462">T420+AA420+AH420+AO420+AV420</f>
        <v>0</v>
      </c>
      <c r="N420" s="55">
        <v>0</v>
      </c>
      <c r="O420" s="55">
        <v>0</v>
      </c>
      <c r="P420" s="55">
        <f t="shared" ref="P420:P434" si="463">Q420+R420+S420</f>
        <v>0</v>
      </c>
      <c r="Q420" s="55">
        <v>0</v>
      </c>
      <c r="R420" s="55"/>
      <c r="S420" s="55"/>
      <c r="T420" s="55"/>
      <c r="U420" s="55">
        <v>0</v>
      </c>
      <c r="V420" s="55">
        <v>0</v>
      </c>
      <c r="W420" s="55">
        <f t="shared" ref="W420:W442" si="464">X420+Y420+Z420</f>
        <v>0</v>
      </c>
      <c r="X420" s="55">
        <v>0</v>
      </c>
      <c r="Y420" s="55"/>
      <c r="Z420" s="55"/>
      <c r="AA420" s="55"/>
      <c r="AB420" s="55">
        <v>0</v>
      </c>
      <c r="AC420" s="55">
        <v>0</v>
      </c>
      <c r="AD420" s="55">
        <f t="shared" ref="AD420:AD442" si="465">AE420+AF420+AG420</f>
        <v>0</v>
      </c>
      <c r="AE420" s="55">
        <v>0</v>
      </c>
      <c r="AF420" s="55"/>
      <c r="AG420" s="55"/>
      <c r="AH420" s="55"/>
      <c r="AI420" s="55">
        <v>0</v>
      </c>
      <c r="AJ420" s="55">
        <v>0</v>
      </c>
      <c r="AK420" s="55">
        <f t="shared" ref="AK420:AK442" si="466">AL420+AM420+AN420</f>
        <v>0</v>
      </c>
      <c r="AL420" s="55">
        <f>VLOOKUP(C420,'[1]ИП-2020-2025 рабоч '!$I$15:$BG$1560,51,0)</f>
        <v>0</v>
      </c>
      <c r="AM420" s="55"/>
      <c r="AN420" s="55"/>
      <c r="AO420" s="55"/>
      <c r="AP420" s="4">
        <v>0</v>
      </c>
      <c r="AQ420" s="4">
        <v>0</v>
      </c>
      <c r="AR420" s="4">
        <f t="shared" ref="AR420:AR442" si="467">AS420+AT420+AU420</f>
        <v>10</v>
      </c>
      <c r="AS420" s="4">
        <f>VLOOKUP(C420,'[1]ИП-2020-2025 рабоч '!$I$15:$BO$1404,59,0)</f>
        <v>10</v>
      </c>
      <c r="AT420" s="4"/>
      <c r="AU420" s="54"/>
      <c r="AV420" s="54"/>
      <c r="AW420" s="7"/>
      <c r="AX420" s="7"/>
      <c r="AY420" s="7"/>
      <c r="AZ420" s="7"/>
      <c r="BA420" s="7"/>
      <c r="BB420" s="7"/>
      <c r="BC420" s="7"/>
      <c r="BD420" s="7"/>
    </row>
    <row r="421" spans="1:56" s="39" customFormat="1" ht="165.75" x14ac:dyDescent="0.5">
      <c r="A421" s="2">
        <f t="shared" si="455"/>
        <v>361</v>
      </c>
      <c r="B421" s="59" t="s">
        <v>1199</v>
      </c>
      <c r="C421" s="51" t="s">
        <v>1200</v>
      </c>
      <c r="D421" s="3">
        <v>2018</v>
      </c>
      <c r="E421" s="3">
        <v>2020</v>
      </c>
      <c r="F421" s="55">
        <v>5935.21</v>
      </c>
      <c r="G421" s="4">
        <f t="shared" si="456"/>
        <v>0</v>
      </c>
      <c r="H421" s="4">
        <f t="shared" si="457"/>
        <v>0</v>
      </c>
      <c r="I421" s="4">
        <f t="shared" si="458"/>
        <v>4000</v>
      </c>
      <c r="J421" s="4">
        <f t="shared" si="459"/>
        <v>4000</v>
      </c>
      <c r="K421" s="4">
        <f t="shared" si="460"/>
        <v>0</v>
      </c>
      <c r="L421" s="4">
        <f t="shared" si="461"/>
        <v>0</v>
      </c>
      <c r="M421" s="4">
        <f t="shared" si="462"/>
        <v>0</v>
      </c>
      <c r="N421" s="4">
        <v>0</v>
      </c>
      <c r="O421" s="4">
        <v>0</v>
      </c>
      <c r="P421" s="4">
        <f t="shared" si="463"/>
        <v>4000</v>
      </c>
      <c r="Q421" s="4">
        <v>4000</v>
      </c>
      <c r="R421" s="4"/>
      <c r="S421" s="4"/>
      <c r="T421" s="4"/>
      <c r="U421" s="4">
        <v>0</v>
      </c>
      <c r="V421" s="4">
        <v>0</v>
      </c>
      <c r="W421" s="4">
        <f t="shared" si="464"/>
        <v>0</v>
      </c>
      <c r="X421" s="4">
        <v>0</v>
      </c>
      <c r="Y421" s="4"/>
      <c r="Z421" s="4"/>
      <c r="AA421" s="4"/>
      <c r="AB421" s="4">
        <v>0</v>
      </c>
      <c r="AC421" s="4">
        <v>0</v>
      </c>
      <c r="AD421" s="4">
        <f t="shared" si="465"/>
        <v>0</v>
      </c>
      <c r="AE421" s="4">
        <v>0</v>
      </c>
      <c r="AF421" s="4"/>
      <c r="AG421" s="4"/>
      <c r="AH421" s="4"/>
      <c r="AI421" s="4">
        <v>0</v>
      </c>
      <c r="AJ421" s="4">
        <v>0</v>
      </c>
      <c r="AK421" s="4">
        <f t="shared" si="466"/>
        <v>0</v>
      </c>
      <c r="AL421" s="4">
        <f>VLOOKUP(C421,'[1]ИП-2020-2025 рабоч '!$I$15:$BG$1560,51,0)</f>
        <v>0</v>
      </c>
      <c r="AM421" s="4"/>
      <c r="AN421" s="4"/>
      <c r="AO421" s="4"/>
      <c r="AP421" s="4">
        <v>0</v>
      </c>
      <c r="AQ421" s="4">
        <v>0</v>
      </c>
      <c r="AR421" s="4">
        <f t="shared" si="467"/>
        <v>0</v>
      </c>
      <c r="AS421" s="4">
        <f>VLOOKUP(C421,'[1]ИП-2020-2025 рабоч '!$I$15:$BO$1404,59,0)</f>
        <v>0</v>
      </c>
      <c r="AT421" s="4"/>
      <c r="AU421" s="54"/>
      <c r="AV421" s="54"/>
      <c r="AW421" s="38"/>
      <c r="AX421" s="38"/>
      <c r="AY421" s="38"/>
      <c r="AZ421" s="38"/>
      <c r="BA421" s="38"/>
      <c r="BB421" s="38"/>
      <c r="BC421" s="38"/>
      <c r="BD421" s="38"/>
    </row>
    <row r="422" spans="1:56" s="39" customFormat="1" ht="66.75" x14ac:dyDescent="0.5">
      <c r="A422" s="2">
        <f t="shared" si="455"/>
        <v>362</v>
      </c>
      <c r="B422" s="59" t="s">
        <v>1201</v>
      </c>
      <c r="C422" s="51" t="s">
        <v>1202</v>
      </c>
      <c r="D422" s="3">
        <v>2019</v>
      </c>
      <c r="E422" s="3">
        <v>2021</v>
      </c>
      <c r="F422" s="55">
        <v>10972.04</v>
      </c>
      <c r="G422" s="4">
        <f t="shared" si="456"/>
        <v>1.1000000000000001</v>
      </c>
      <c r="H422" s="4">
        <f t="shared" si="457"/>
        <v>0</v>
      </c>
      <c r="I422" s="4">
        <f t="shared" si="458"/>
        <v>10910</v>
      </c>
      <c r="J422" s="4">
        <f t="shared" si="459"/>
        <v>10910</v>
      </c>
      <c r="K422" s="4">
        <f t="shared" si="460"/>
        <v>0</v>
      </c>
      <c r="L422" s="4">
        <f t="shared" si="461"/>
        <v>0</v>
      </c>
      <c r="M422" s="4">
        <f t="shared" si="462"/>
        <v>0</v>
      </c>
      <c r="N422" s="4">
        <v>1.1000000000000001</v>
      </c>
      <c r="O422" s="4">
        <v>0</v>
      </c>
      <c r="P422" s="4">
        <f t="shared" si="463"/>
        <v>210</v>
      </c>
      <c r="Q422" s="4">
        <v>210</v>
      </c>
      <c r="R422" s="4"/>
      <c r="S422" s="4"/>
      <c r="T422" s="4"/>
      <c r="U422" s="4">
        <v>0</v>
      </c>
      <c r="V422" s="4">
        <v>0</v>
      </c>
      <c r="W422" s="4">
        <f t="shared" si="464"/>
        <v>10700</v>
      </c>
      <c r="X422" s="4">
        <v>10700</v>
      </c>
      <c r="Y422" s="4"/>
      <c r="Z422" s="4"/>
      <c r="AA422" s="4"/>
      <c r="AB422" s="4">
        <v>0</v>
      </c>
      <c r="AC422" s="4">
        <v>0</v>
      </c>
      <c r="AD422" s="4">
        <f t="shared" si="465"/>
        <v>0</v>
      </c>
      <c r="AE422" s="4">
        <v>0</v>
      </c>
      <c r="AF422" s="4"/>
      <c r="AG422" s="4"/>
      <c r="AH422" s="4"/>
      <c r="AI422" s="4">
        <v>0</v>
      </c>
      <c r="AJ422" s="4">
        <v>0</v>
      </c>
      <c r="AK422" s="4">
        <f t="shared" si="466"/>
        <v>0</v>
      </c>
      <c r="AL422" s="4">
        <f>VLOOKUP(C422,'[1]ИП-2020-2025 рабоч '!$I$15:$BG$1560,51,0)</f>
        <v>0</v>
      </c>
      <c r="AM422" s="4"/>
      <c r="AN422" s="4"/>
      <c r="AO422" s="4"/>
      <c r="AP422" s="4">
        <v>0</v>
      </c>
      <c r="AQ422" s="4">
        <v>0</v>
      </c>
      <c r="AR422" s="4">
        <f t="shared" si="467"/>
        <v>0</v>
      </c>
      <c r="AS422" s="4">
        <f>VLOOKUP(C422,'[1]ИП-2020-2025 рабоч '!$I$15:$BO$1404,59,0)</f>
        <v>0</v>
      </c>
      <c r="AT422" s="4"/>
      <c r="AU422" s="54"/>
      <c r="AV422" s="54"/>
      <c r="AW422" s="38"/>
      <c r="AX422" s="38"/>
      <c r="AY422" s="38"/>
      <c r="AZ422" s="38"/>
      <c r="BA422" s="38"/>
      <c r="BB422" s="38"/>
      <c r="BC422" s="38"/>
      <c r="BD422" s="38"/>
    </row>
    <row r="423" spans="1:56" s="39" customFormat="1" ht="66.75" x14ac:dyDescent="0.5">
      <c r="A423" s="2">
        <f t="shared" si="455"/>
        <v>363</v>
      </c>
      <c r="B423" s="59" t="s">
        <v>1203</v>
      </c>
      <c r="C423" s="51" t="s">
        <v>1204</v>
      </c>
      <c r="D423" s="3">
        <v>2019</v>
      </c>
      <c r="E423" s="3">
        <v>2021</v>
      </c>
      <c r="F423" s="55">
        <v>37743.46</v>
      </c>
      <c r="G423" s="4">
        <f t="shared" si="456"/>
        <v>1.9</v>
      </c>
      <c r="H423" s="4">
        <f t="shared" si="457"/>
        <v>0</v>
      </c>
      <c r="I423" s="4">
        <f t="shared" si="458"/>
        <v>37282.720000000001</v>
      </c>
      <c r="J423" s="4">
        <f t="shared" si="459"/>
        <v>37282.720000000001</v>
      </c>
      <c r="K423" s="4">
        <f t="shared" si="460"/>
        <v>0</v>
      </c>
      <c r="L423" s="4">
        <f t="shared" si="461"/>
        <v>0</v>
      </c>
      <c r="M423" s="4">
        <f t="shared" si="462"/>
        <v>0</v>
      </c>
      <c r="N423" s="4">
        <v>1.9</v>
      </c>
      <c r="O423" s="4">
        <v>0</v>
      </c>
      <c r="P423" s="4">
        <f t="shared" si="463"/>
        <v>1282.72</v>
      </c>
      <c r="Q423" s="4">
        <v>1282.72</v>
      </c>
      <c r="R423" s="4"/>
      <c r="S423" s="4"/>
      <c r="T423" s="4"/>
      <c r="U423" s="4">
        <v>0</v>
      </c>
      <c r="V423" s="4">
        <v>0</v>
      </c>
      <c r="W423" s="4">
        <f t="shared" si="464"/>
        <v>36000</v>
      </c>
      <c r="X423" s="4">
        <v>36000</v>
      </c>
      <c r="Y423" s="4"/>
      <c r="Z423" s="4"/>
      <c r="AA423" s="4"/>
      <c r="AB423" s="4">
        <v>0</v>
      </c>
      <c r="AC423" s="4">
        <v>0</v>
      </c>
      <c r="AD423" s="4">
        <f t="shared" si="465"/>
        <v>0</v>
      </c>
      <c r="AE423" s="4">
        <v>0</v>
      </c>
      <c r="AF423" s="4"/>
      <c r="AG423" s="4"/>
      <c r="AH423" s="4"/>
      <c r="AI423" s="4">
        <v>0</v>
      </c>
      <c r="AJ423" s="4">
        <v>0</v>
      </c>
      <c r="AK423" s="4">
        <f t="shared" si="466"/>
        <v>0</v>
      </c>
      <c r="AL423" s="4">
        <f>VLOOKUP(C423,'[1]ИП-2020-2025 рабоч '!$I$15:$BG$1560,51,0)</f>
        <v>0</v>
      </c>
      <c r="AM423" s="4"/>
      <c r="AN423" s="4"/>
      <c r="AO423" s="4"/>
      <c r="AP423" s="4">
        <v>0</v>
      </c>
      <c r="AQ423" s="4">
        <v>0</v>
      </c>
      <c r="AR423" s="4">
        <f t="shared" si="467"/>
        <v>0</v>
      </c>
      <c r="AS423" s="4">
        <f>VLOOKUP(C423,'[1]ИП-2020-2025 рабоч '!$I$15:$BO$1404,59,0)</f>
        <v>0</v>
      </c>
      <c r="AT423" s="4"/>
      <c r="AU423" s="54"/>
      <c r="AV423" s="54"/>
      <c r="AW423" s="38"/>
      <c r="AX423" s="38"/>
      <c r="AY423" s="38"/>
      <c r="AZ423" s="38"/>
      <c r="BA423" s="38"/>
      <c r="BB423" s="38"/>
      <c r="BC423" s="38"/>
      <c r="BD423" s="38"/>
    </row>
    <row r="424" spans="1:56" s="39" customFormat="1" ht="66.75" x14ac:dyDescent="0.5">
      <c r="A424" s="2">
        <f t="shared" si="455"/>
        <v>364</v>
      </c>
      <c r="B424" s="59" t="s">
        <v>1205</v>
      </c>
      <c r="C424" s="51" t="s">
        <v>1206</v>
      </c>
      <c r="D424" s="3">
        <v>2019</v>
      </c>
      <c r="E424" s="3">
        <v>2022</v>
      </c>
      <c r="F424" s="55">
        <v>3437.77</v>
      </c>
      <c r="G424" s="4">
        <f t="shared" si="456"/>
        <v>0.32</v>
      </c>
      <c r="H424" s="4">
        <f t="shared" si="457"/>
        <v>0</v>
      </c>
      <c r="I424" s="4">
        <f t="shared" si="458"/>
        <v>3437.77</v>
      </c>
      <c r="J424" s="4">
        <f t="shared" si="459"/>
        <v>3437.77</v>
      </c>
      <c r="K424" s="4">
        <f t="shared" si="460"/>
        <v>0</v>
      </c>
      <c r="L424" s="4">
        <f t="shared" si="461"/>
        <v>0</v>
      </c>
      <c r="M424" s="4">
        <f t="shared" si="462"/>
        <v>0</v>
      </c>
      <c r="N424" s="4">
        <v>0</v>
      </c>
      <c r="O424" s="4">
        <v>0</v>
      </c>
      <c r="P424" s="4">
        <f t="shared" si="463"/>
        <v>590.25</v>
      </c>
      <c r="Q424" s="4">
        <v>590.25</v>
      </c>
      <c r="R424" s="4"/>
      <c r="S424" s="4"/>
      <c r="T424" s="4"/>
      <c r="U424" s="4">
        <v>0.32</v>
      </c>
      <c r="V424" s="4">
        <v>0</v>
      </c>
      <c r="W424" s="4">
        <f t="shared" si="464"/>
        <v>347.52</v>
      </c>
      <c r="X424" s="4">
        <v>347.52</v>
      </c>
      <c r="Y424" s="4"/>
      <c r="Z424" s="4"/>
      <c r="AA424" s="4"/>
      <c r="AB424" s="4">
        <v>0</v>
      </c>
      <c r="AC424" s="4">
        <v>0</v>
      </c>
      <c r="AD424" s="4">
        <f t="shared" si="465"/>
        <v>2500</v>
      </c>
      <c r="AE424" s="4">
        <v>2500</v>
      </c>
      <c r="AF424" s="4"/>
      <c r="AG424" s="4"/>
      <c r="AH424" s="4"/>
      <c r="AI424" s="4">
        <v>0</v>
      </c>
      <c r="AJ424" s="4">
        <v>0</v>
      </c>
      <c r="AK424" s="4">
        <f t="shared" si="466"/>
        <v>0</v>
      </c>
      <c r="AL424" s="4">
        <f>VLOOKUP(C424,'[1]ИП-2020-2025 рабоч '!$I$15:$BG$1560,51,0)</f>
        <v>0</v>
      </c>
      <c r="AM424" s="4"/>
      <c r="AN424" s="4"/>
      <c r="AO424" s="4"/>
      <c r="AP424" s="4">
        <v>0</v>
      </c>
      <c r="AQ424" s="4">
        <v>0</v>
      </c>
      <c r="AR424" s="4">
        <f t="shared" si="467"/>
        <v>0</v>
      </c>
      <c r="AS424" s="4">
        <f>VLOOKUP(C424,'[1]ИП-2020-2025 рабоч '!$I$15:$BO$1404,59,0)</f>
        <v>0</v>
      </c>
      <c r="AT424" s="4"/>
      <c r="AU424" s="54"/>
      <c r="AV424" s="54"/>
      <c r="AW424" s="38"/>
      <c r="AX424" s="38"/>
      <c r="AY424" s="38"/>
      <c r="AZ424" s="38"/>
      <c r="BA424" s="38"/>
      <c r="BB424" s="38"/>
      <c r="BC424" s="38"/>
      <c r="BD424" s="38"/>
    </row>
    <row r="425" spans="1:56" s="39" customFormat="1" ht="66.75" x14ac:dyDescent="0.5">
      <c r="A425" s="2">
        <f t="shared" si="455"/>
        <v>365</v>
      </c>
      <c r="B425" s="59" t="s">
        <v>1207</v>
      </c>
      <c r="C425" s="51" t="s">
        <v>1208</v>
      </c>
      <c r="D425" s="3">
        <v>2019</v>
      </c>
      <c r="E425" s="3">
        <v>2022</v>
      </c>
      <c r="F425" s="55">
        <v>1958.07</v>
      </c>
      <c r="G425" s="4">
        <f t="shared" si="456"/>
        <v>0.2</v>
      </c>
      <c r="H425" s="4">
        <f t="shared" si="457"/>
        <v>0</v>
      </c>
      <c r="I425" s="4">
        <f t="shared" si="458"/>
        <v>1958.07</v>
      </c>
      <c r="J425" s="4">
        <f t="shared" si="459"/>
        <v>1958.07</v>
      </c>
      <c r="K425" s="4">
        <f t="shared" si="460"/>
        <v>0</v>
      </c>
      <c r="L425" s="4">
        <f t="shared" si="461"/>
        <v>0</v>
      </c>
      <c r="M425" s="4">
        <f t="shared" si="462"/>
        <v>0</v>
      </c>
      <c r="N425" s="4">
        <v>0</v>
      </c>
      <c r="O425" s="4">
        <v>0</v>
      </c>
      <c r="P425" s="4">
        <f t="shared" si="463"/>
        <v>361.52</v>
      </c>
      <c r="Q425" s="4">
        <v>361.52</v>
      </c>
      <c r="R425" s="4"/>
      <c r="S425" s="4"/>
      <c r="T425" s="4"/>
      <c r="U425" s="4">
        <v>0.2</v>
      </c>
      <c r="V425" s="4">
        <v>0</v>
      </c>
      <c r="W425" s="4">
        <f t="shared" si="464"/>
        <v>96.55</v>
      </c>
      <c r="X425" s="4">
        <v>96.55</v>
      </c>
      <c r="Y425" s="4"/>
      <c r="Z425" s="4"/>
      <c r="AA425" s="4"/>
      <c r="AB425" s="4">
        <v>0</v>
      </c>
      <c r="AC425" s="4">
        <v>0</v>
      </c>
      <c r="AD425" s="4">
        <f t="shared" si="465"/>
        <v>1500</v>
      </c>
      <c r="AE425" s="4">
        <v>1500</v>
      </c>
      <c r="AF425" s="4"/>
      <c r="AG425" s="4"/>
      <c r="AH425" s="4"/>
      <c r="AI425" s="4">
        <v>0</v>
      </c>
      <c r="AJ425" s="4">
        <v>0</v>
      </c>
      <c r="AK425" s="4">
        <f t="shared" si="466"/>
        <v>0</v>
      </c>
      <c r="AL425" s="4">
        <f>VLOOKUP(C425,'[1]ИП-2020-2025 рабоч '!$I$15:$BG$1560,51,0)</f>
        <v>0</v>
      </c>
      <c r="AM425" s="4"/>
      <c r="AN425" s="4"/>
      <c r="AO425" s="4"/>
      <c r="AP425" s="4">
        <v>0</v>
      </c>
      <c r="AQ425" s="4">
        <v>0</v>
      </c>
      <c r="AR425" s="4">
        <f t="shared" si="467"/>
        <v>0</v>
      </c>
      <c r="AS425" s="4">
        <f>VLOOKUP(C425,'[1]ИП-2020-2025 рабоч '!$I$15:$BO$1404,59,0)</f>
        <v>0</v>
      </c>
      <c r="AT425" s="4"/>
      <c r="AU425" s="54"/>
      <c r="AV425" s="54"/>
      <c r="AW425" s="38"/>
      <c r="AX425" s="38"/>
      <c r="AY425" s="38"/>
      <c r="AZ425" s="38"/>
      <c r="BA425" s="38"/>
      <c r="BB425" s="38"/>
      <c r="BC425" s="38"/>
      <c r="BD425" s="38"/>
    </row>
    <row r="426" spans="1:56" s="39" customFormat="1" ht="66.75" x14ac:dyDescent="0.5">
      <c r="A426" s="2">
        <f t="shared" si="455"/>
        <v>366</v>
      </c>
      <c r="B426" s="59" t="s">
        <v>1209</v>
      </c>
      <c r="C426" s="51" t="s">
        <v>1210</v>
      </c>
      <c r="D426" s="3">
        <v>2019</v>
      </c>
      <c r="E426" s="3">
        <v>2021</v>
      </c>
      <c r="F426" s="55">
        <v>869.26</v>
      </c>
      <c r="G426" s="4">
        <f t="shared" si="456"/>
        <v>0.14000000000000001</v>
      </c>
      <c r="H426" s="4">
        <f t="shared" si="457"/>
        <v>0</v>
      </c>
      <c r="I426" s="4">
        <f t="shared" si="458"/>
        <v>820</v>
      </c>
      <c r="J426" s="4">
        <f t="shared" si="459"/>
        <v>820</v>
      </c>
      <c r="K426" s="4">
        <f t="shared" si="460"/>
        <v>0</v>
      </c>
      <c r="L426" s="4">
        <f t="shared" si="461"/>
        <v>0</v>
      </c>
      <c r="M426" s="4">
        <f t="shared" si="462"/>
        <v>0</v>
      </c>
      <c r="N426" s="4">
        <v>0.14000000000000001</v>
      </c>
      <c r="O426" s="4">
        <v>0</v>
      </c>
      <c r="P426" s="4">
        <f t="shared" si="463"/>
        <v>820</v>
      </c>
      <c r="Q426" s="4">
        <v>820</v>
      </c>
      <c r="R426" s="4"/>
      <c r="S426" s="4"/>
      <c r="T426" s="4"/>
      <c r="U426" s="4">
        <v>0</v>
      </c>
      <c r="V426" s="4">
        <v>0</v>
      </c>
      <c r="W426" s="4">
        <f t="shared" si="464"/>
        <v>0</v>
      </c>
      <c r="X426" s="4">
        <v>0</v>
      </c>
      <c r="Y426" s="4"/>
      <c r="Z426" s="4"/>
      <c r="AA426" s="4"/>
      <c r="AB426" s="4">
        <v>0</v>
      </c>
      <c r="AC426" s="4">
        <v>0</v>
      </c>
      <c r="AD426" s="4">
        <f t="shared" si="465"/>
        <v>0</v>
      </c>
      <c r="AE426" s="4">
        <v>0</v>
      </c>
      <c r="AF426" s="4"/>
      <c r="AG426" s="4"/>
      <c r="AH426" s="4"/>
      <c r="AI426" s="4">
        <v>0</v>
      </c>
      <c r="AJ426" s="4">
        <v>0</v>
      </c>
      <c r="AK426" s="4">
        <f t="shared" si="466"/>
        <v>0</v>
      </c>
      <c r="AL426" s="4">
        <f>VLOOKUP(C426,'[1]ИП-2020-2025 рабоч '!$I$15:$BG$1560,51,0)</f>
        <v>0</v>
      </c>
      <c r="AM426" s="4"/>
      <c r="AN426" s="4"/>
      <c r="AO426" s="4"/>
      <c r="AP426" s="4">
        <v>0</v>
      </c>
      <c r="AQ426" s="4">
        <v>0</v>
      </c>
      <c r="AR426" s="4">
        <f t="shared" si="467"/>
        <v>0</v>
      </c>
      <c r="AS426" s="4">
        <f>VLOOKUP(C426,'[1]ИП-2020-2025 рабоч '!$I$15:$BO$1404,59,0)</f>
        <v>0</v>
      </c>
      <c r="AT426" s="4"/>
      <c r="AU426" s="54"/>
      <c r="AV426" s="54"/>
      <c r="AW426" s="38"/>
      <c r="AX426" s="38"/>
      <c r="AY426" s="38"/>
      <c r="AZ426" s="38"/>
      <c r="BA426" s="38"/>
      <c r="BB426" s="38"/>
      <c r="BC426" s="38"/>
      <c r="BD426" s="38"/>
    </row>
    <row r="427" spans="1:56" s="39" customFormat="1" ht="66.75" x14ac:dyDescent="0.5">
      <c r="A427" s="2">
        <f t="shared" si="455"/>
        <v>367</v>
      </c>
      <c r="B427" s="59" t="s">
        <v>1211</v>
      </c>
      <c r="C427" s="51" t="s">
        <v>1212</v>
      </c>
      <c r="D427" s="3">
        <v>2019</v>
      </c>
      <c r="E427" s="3">
        <v>2020</v>
      </c>
      <c r="F427" s="55">
        <v>10899.58</v>
      </c>
      <c r="G427" s="4">
        <f t="shared" si="456"/>
        <v>0</v>
      </c>
      <c r="H427" s="4">
        <f t="shared" si="457"/>
        <v>0</v>
      </c>
      <c r="I427" s="4">
        <f t="shared" si="458"/>
        <v>6000</v>
      </c>
      <c r="J427" s="4">
        <f t="shared" si="459"/>
        <v>6000</v>
      </c>
      <c r="K427" s="4">
        <f t="shared" si="460"/>
        <v>0</v>
      </c>
      <c r="L427" s="4">
        <f t="shared" si="461"/>
        <v>0</v>
      </c>
      <c r="M427" s="4">
        <f t="shared" si="462"/>
        <v>0</v>
      </c>
      <c r="N427" s="4">
        <v>0</v>
      </c>
      <c r="O427" s="4">
        <v>0</v>
      </c>
      <c r="P427" s="4">
        <f t="shared" si="463"/>
        <v>6000</v>
      </c>
      <c r="Q427" s="4">
        <v>6000</v>
      </c>
      <c r="R427" s="4"/>
      <c r="S427" s="4"/>
      <c r="T427" s="4"/>
      <c r="U427" s="4">
        <v>0</v>
      </c>
      <c r="V427" s="4">
        <v>0</v>
      </c>
      <c r="W427" s="4">
        <f t="shared" si="464"/>
        <v>0</v>
      </c>
      <c r="X427" s="4">
        <v>0</v>
      </c>
      <c r="Y427" s="4"/>
      <c r="Z427" s="4"/>
      <c r="AA427" s="4"/>
      <c r="AB427" s="4">
        <v>0</v>
      </c>
      <c r="AC427" s="4">
        <v>0</v>
      </c>
      <c r="AD427" s="4">
        <f t="shared" si="465"/>
        <v>0</v>
      </c>
      <c r="AE427" s="4">
        <v>0</v>
      </c>
      <c r="AF427" s="4"/>
      <c r="AG427" s="4"/>
      <c r="AH427" s="4"/>
      <c r="AI427" s="4">
        <v>0</v>
      </c>
      <c r="AJ427" s="4">
        <v>0</v>
      </c>
      <c r="AK427" s="4">
        <f t="shared" si="466"/>
        <v>0</v>
      </c>
      <c r="AL427" s="4">
        <f>VLOOKUP(C427,'[1]ИП-2020-2025 рабоч '!$I$15:$BG$1560,51,0)</f>
        <v>0</v>
      </c>
      <c r="AM427" s="4"/>
      <c r="AN427" s="4"/>
      <c r="AO427" s="4"/>
      <c r="AP427" s="4">
        <v>0</v>
      </c>
      <c r="AQ427" s="4">
        <v>0</v>
      </c>
      <c r="AR427" s="4">
        <f t="shared" si="467"/>
        <v>0</v>
      </c>
      <c r="AS427" s="4">
        <f>VLOOKUP(C427,'[1]ИП-2020-2025 рабоч '!$I$15:$BO$1404,59,0)</f>
        <v>0</v>
      </c>
      <c r="AT427" s="4"/>
      <c r="AU427" s="54"/>
      <c r="AV427" s="54"/>
      <c r="AW427" s="38"/>
      <c r="AX427" s="38"/>
      <c r="AY427" s="38"/>
      <c r="AZ427" s="38"/>
      <c r="BA427" s="38"/>
      <c r="BB427" s="38"/>
      <c r="BC427" s="38"/>
      <c r="BD427" s="38"/>
    </row>
    <row r="428" spans="1:56" s="39" customFormat="1" ht="66.75" x14ac:dyDescent="0.5">
      <c r="A428" s="2">
        <f t="shared" si="455"/>
        <v>368</v>
      </c>
      <c r="B428" s="59" t="s">
        <v>1213</v>
      </c>
      <c r="C428" s="51" t="s">
        <v>1214</v>
      </c>
      <c r="D428" s="3">
        <v>2019</v>
      </c>
      <c r="E428" s="3">
        <v>2022</v>
      </c>
      <c r="F428" s="55">
        <v>3342.23</v>
      </c>
      <c r="G428" s="4">
        <f t="shared" si="456"/>
        <v>0</v>
      </c>
      <c r="H428" s="4">
        <f t="shared" si="457"/>
        <v>0</v>
      </c>
      <c r="I428" s="4">
        <f t="shared" si="458"/>
        <v>3057.11</v>
      </c>
      <c r="J428" s="4">
        <f t="shared" si="459"/>
        <v>3057.11</v>
      </c>
      <c r="K428" s="4">
        <f t="shared" si="460"/>
        <v>0</v>
      </c>
      <c r="L428" s="4">
        <f t="shared" si="461"/>
        <v>0</v>
      </c>
      <c r="M428" s="4">
        <f t="shared" si="462"/>
        <v>0</v>
      </c>
      <c r="N428" s="4">
        <v>0</v>
      </c>
      <c r="O428" s="4">
        <v>0</v>
      </c>
      <c r="P428" s="4">
        <f t="shared" si="463"/>
        <v>10</v>
      </c>
      <c r="Q428" s="4">
        <v>10</v>
      </c>
      <c r="R428" s="4"/>
      <c r="S428" s="4"/>
      <c r="T428" s="4"/>
      <c r="U428" s="4">
        <v>0</v>
      </c>
      <c r="V428" s="4">
        <v>0</v>
      </c>
      <c r="W428" s="4">
        <f t="shared" si="464"/>
        <v>3047.11</v>
      </c>
      <c r="X428" s="4">
        <v>3047.11</v>
      </c>
      <c r="Y428" s="4"/>
      <c r="Z428" s="4"/>
      <c r="AA428" s="4"/>
      <c r="AB428" s="4">
        <v>0</v>
      </c>
      <c r="AC428" s="4">
        <v>0</v>
      </c>
      <c r="AD428" s="4">
        <f t="shared" si="465"/>
        <v>0</v>
      </c>
      <c r="AE428" s="4">
        <v>0</v>
      </c>
      <c r="AF428" s="4"/>
      <c r="AG428" s="4"/>
      <c r="AH428" s="4"/>
      <c r="AI428" s="4">
        <v>0</v>
      </c>
      <c r="AJ428" s="4">
        <v>0</v>
      </c>
      <c r="AK428" s="4">
        <f t="shared" si="466"/>
        <v>0</v>
      </c>
      <c r="AL428" s="4">
        <f>VLOOKUP(C428,'[1]ИП-2020-2025 рабоч '!$I$15:$BG$1560,51,0)</f>
        <v>0</v>
      </c>
      <c r="AM428" s="4"/>
      <c r="AN428" s="4"/>
      <c r="AO428" s="4"/>
      <c r="AP428" s="4">
        <v>0</v>
      </c>
      <c r="AQ428" s="4">
        <v>0</v>
      </c>
      <c r="AR428" s="4">
        <f t="shared" si="467"/>
        <v>0</v>
      </c>
      <c r="AS428" s="4">
        <f>VLOOKUP(C428,'[1]ИП-2020-2025 рабоч '!$I$15:$BO$1404,59,0)</f>
        <v>0</v>
      </c>
      <c r="AT428" s="4"/>
      <c r="AU428" s="54"/>
      <c r="AV428" s="54"/>
      <c r="AW428" s="38"/>
      <c r="AX428" s="38"/>
      <c r="AY428" s="38"/>
      <c r="AZ428" s="38"/>
      <c r="BA428" s="38"/>
      <c r="BB428" s="38"/>
      <c r="BC428" s="38"/>
      <c r="BD428" s="38"/>
    </row>
    <row r="429" spans="1:56" s="39" customFormat="1" ht="66.75" x14ac:dyDescent="0.5">
      <c r="A429" s="2">
        <f t="shared" si="455"/>
        <v>369</v>
      </c>
      <c r="B429" s="59" t="s">
        <v>2741</v>
      </c>
      <c r="C429" s="51" t="s">
        <v>1215</v>
      </c>
      <c r="D429" s="3">
        <v>2019</v>
      </c>
      <c r="E429" s="3">
        <v>2021</v>
      </c>
      <c r="F429" s="55">
        <v>3096.75</v>
      </c>
      <c r="G429" s="4">
        <f t="shared" si="456"/>
        <v>0</v>
      </c>
      <c r="H429" s="4">
        <f t="shared" si="457"/>
        <v>0</v>
      </c>
      <c r="I429" s="4">
        <f t="shared" si="458"/>
        <v>3076.75</v>
      </c>
      <c r="J429" s="4">
        <f t="shared" si="459"/>
        <v>3076.75</v>
      </c>
      <c r="K429" s="4">
        <f t="shared" si="460"/>
        <v>0</v>
      </c>
      <c r="L429" s="4">
        <f t="shared" si="461"/>
        <v>0</v>
      </c>
      <c r="M429" s="4">
        <f t="shared" si="462"/>
        <v>0</v>
      </c>
      <c r="N429" s="4">
        <v>0</v>
      </c>
      <c r="O429" s="4">
        <v>0</v>
      </c>
      <c r="P429" s="4">
        <f t="shared" si="463"/>
        <v>3076.75</v>
      </c>
      <c r="Q429" s="4">
        <v>3076.75</v>
      </c>
      <c r="R429" s="4"/>
      <c r="S429" s="4"/>
      <c r="T429" s="4"/>
      <c r="U429" s="4">
        <v>0</v>
      </c>
      <c r="V429" s="4">
        <v>0</v>
      </c>
      <c r="W429" s="4">
        <f t="shared" si="464"/>
        <v>0</v>
      </c>
      <c r="X429" s="4">
        <v>0</v>
      </c>
      <c r="Y429" s="4"/>
      <c r="Z429" s="4"/>
      <c r="AA429" s="4"/>
      <c r="AB429" s="4">
        <v>0</v>
      </c>
      <c r="AC429" s="4">
        <v>0</v>
      </c>
      <c r="AD429" s="4">
        <f t="shared" si="465"/>
        <v>0</v>
      </c>
      <c r="AE429" s="4">
        <v>0</v>
      </c>
      <c r="AF429" s="4"/>
      <c r="AG429" s="4"/>
      <c r="AH429" s="4"/>
      <c r="AI429" s="4">
        <v>0</v>
      </c>
      <c r="AJ429" s="4">
        <v>0</v>
      </c>
      <c r="AK429" s="4">
        <f t="shared" si="466"/>
        <v>0</v>
      </c>
      <c r="AL429" s="4">
        <f>VLOOKUP(C429,'[1]ИП-2020-2025 рабоч '!$I$15:$BG$1560,51,0)</f>
        <v>0</v>
      </c>
      <c r="AM429" s="4"/>
      <c r="AN429" s="4"/>
      <c r="AO429" s="4"/>
      <c r="AP429" s="4">
        <v>0</v>
      </c>
      <c r="AQ429" s="4">
        <v>0</v>
      </c>
      <c r="AR429" s="4">
        <f t="shared" si="467"/>
        <v>0</v>
      </c>
      <c r="AS429" s="4">
        <f>VLOOKUP(C429,'[1]ИП-2020-2025 рабоч '!$I$15:$BO$1404,59,0)</f>
        <v>0</v>
      </c>
      <c r="AT429" s="4"/>
      <c r="AU429" s="54"/>
      <c r="AV429" s="54"/>
      <c r="AW429" s="38"/>
      <c r="AX429" s="38"/>
      <c r="AY429" s="38"/>
      <c r="AZ429" s="38"/>
      <c r="BA429" s="38"/>
      <c r="BB429" s="38"/>
      <c r="BC429" s="38"/>
      <c r="BD429" s="38"/>
    </row>
    <row r="430" spans="1:56" s="39" customFormat="1" ht="165.75" x14ac:dyDescent="0.5">
      <c r="A430" s="2">
        <f t="shared" si="455"/>
        <v>370</v>
      </c>
      <c r="B430" s="59" t="s">
        <v>1216</v>
      </c>
      <c r="C430" s="51" t="s">
        <v>1217</v>
      </c>
      <c r="D430" s="3">
        <v>2019</v>
      </c>
      <c r="E430" s="3">
        <v>2021</v>
      </c>
      <c r="F430" s="55">
        <v>8452.58</v>
      </c>
      <c r="G430" s="4">
        <f t="shared" si="456"/>
        <v>0</v>
      </c>
      <c r="H430" s="4">
        <f t="shared" si="457"/>
        <v>2</v>
      </c>
      <c r="I430" s="4">
        <f t="shared" si="458"/>
        <v>6000</v>
      </c>
      <c r="J430" s="4">
        <f t="shared" si="459"/>
        <v>6000</v>
      </c>
      <c r="K430" s="4">
        <f t="shared" si="460"/>
        <v>0</v>
      </c>
      <c r="L430" s="4">
        <f t="shared" si="461"/>
        <v>0</v>
      </c>
      <c r="M430" s="4">
        <f t="shared" si="462"/>
        <v>0</v>
      </c>
      <c r="N430" s="4">
        <v>0</v>
      </c>
      <c r="O430" s="4">
        <v>2</v>
      </c>
      <c r="P430" s="4">
        <f t="shared" si="463"/>
        <v>6000</v>
      </c>
      <c r="Q430" s="4">
        <v>6000</v>
      </c>
      <c r="R430" s="4"/>
      <c r="S430" s="4"/>
      <c r="T430" s="4"/>
      <c r="U430" s="4">
        <v>0</v>
      </c>
      <c r="V430" s="4">
        <v>0</v>
      </c>
      <c r="W430" s="4">
        <f t="shared" si="464"/>
        <v>0</v>
      </c>
      <c r="X430" s="4">
        <v>0</v>
      </c>
      <c r="Y430" s="4"/>
      <c r="Z430" s="4"/>
      <c r="AA430" s="4"/>
      <c r="AB430" s="4">
        <v>0</v>
      </c>
      <c r="AC430" s="4">
        <v>0</v>
      </c>
      <c r="AD430" s="4">
        <f t="shared" si="465"/>
        <v>0</v>
      </c>
      <c r="AE430" s="4">
        <v>0</v>
      </c>
      <c r="AF430" s="4"/>
      <c r="AG430" s="4"/>
      <c r="AH430" s="4"/>
      <c r="AI430" s="4">
        <v>0</v>
      </c>
      <c r="AJ430" s="4">
        <v>0</v>
      </c>
      <c r="AK430" s="4">
        <f t="shared" si="466"/>
        <v>0</v>
      </c>
      <c r="AL430" s="4">
        <f>VLOOKUP(C430,'[1]ИП-2020-2025 рабоч '!$I$15:$BG$1560,51,0)</f>
        <v>0</v>
      </c>
      <c r="AM430" s="4"/>
      <c r="AN430" s="4"/>
      <c r="AO430" s="4"/>
      <c r="AP430" s="4">
        <v>0</v>
      </c>
      <c r="AQ430" s="4">
        <v>0</v>
      </c>
      <c r="AR430" s="4">
        <f t="shared" si="467"/>
        <v>0</v>
      </c>
      <c r="AS430" s="4">
        <f>VLOOKUP(C430,'[1]ИП-2020-2025 рабоч '!$I$15:$BO$1404,59,0)</f>
        <v>0</v>
      </c>
      <c r="AT430" s="4"/>
      <c r="AU430" s="54"/>
      <c r="AV430" s="54"/>
      <c r="AW430" s="38"/>
      <c r="AX430" s="38"/>
      <c r="AY430" s="38"/>
      <c r="AZ430" s="38"/>
      <c r="BA430" s="38"/>
      <c r="BB430" s="38"/>
      <c r="BC430" s="38"/>
      <c r="BD430" s="38"/>
    </row>
    <row r="431" spans="1:56" s="39" customFormat="1" ht="132.75" x14ac:dyDescent="0.5">
      <c r="A431" s="2">
        <f t="shared" si="455"/>
        <v>371</v>
      </c>
      <c r="B431" s="59" t="s">
        <v>2751</v>
      </c>
      <c r="C431" s="2" t="s">
        <v>1249</v>
      </c>
      <c r="D431" s="3">
        <v>2020</v>
      </c>
      <c r="E431" s="3">
        <v>2021</v>
      </c>
      <c r="F431" s="4">
        <v>17293.46</v>
      </c>
      <c r="G431" s="4">
        <f t="shared" si="456"/>
        <v>0.79</v>
      </c>
      <c r="H431" s="4">
        <f t="shared" si="457"/>
        <v>0.5</v>
      </c>
      <c r="I431" s="4">
        <f t="shared" si="458"/>
        <v>2100</v>
      </c>
      <c r="J431" s="4">
        <f t="shared" si="459"/>
        <v>2100</v>
      </c>
      <c r="K431" s="4">
        <f t="shared" si="460"/>
        <v>0</v>
      </c>
      <c r="L431" s="4">
        <f t="shared" si="461"/>
        <v>0</v>
      </c>
      <c r="M431" s="4">
        <f t="shared" si="462"/>
        <v>0</v>
      </c>
      <c r="N431" s="4">
        <v>0.79</v>
      </c>
      <c r="O431" s="4">
        <v>0.5</v>
      </c>
      <c r="P431" s="4">
        <f t="shared" si="463"/>
        <v>2100</v>
      </c>
      <c r="Q431" s="4">
        <v>2100</v>
      </c>
      <c r="R431" s="4"/>
      <c r="S431" s="4"/>
      <c r="T431" s="4"/>
      <c r="U431" s="4">
        <v>0</v>
      </c>
      <c r="V431" s="4">
        <v>0</v>
      </c>
      <c r="W431" s="4">
        <f t="shared" si="464"/>
        <v>0</v>
      </c>
      <c r="X431" s="4">
        <v>0</v>
      </c>
      <c r="Y431" s="4"/>
      <c r="Z431" s="4"/>
      <c r="AA431" s="4"/>
      <c r="AB431" s="4">
        <v>0</v>
      </c>
      <c r="AC431" s="4">
        <v>0</v>
      </c>
      <c r="AD431" s="4">
        <f t="shared" si="465"/>
        <v>0</v>
      </c>
      <c r="AE431" s="4">
        <v>0</v>
      </c>
      <c r="AF431" s="4"/>
      <c r="AG431" s="4"/>
      <c r="AH431" s="4"/>
      <c r="AI431" s="4">
        <v>0</v>
      </c>
      <c r="AJ431" s="4">
        <v>0</v>
      </c>
      <c r="AK431" s="4">
        <f t="shared" si="466"/>
        <v>0</v>
      </c>
      <c r="AL431" s="4">
        <f>VLOOKUP(C431,'[1]ИП-2020-2025 рабоч '!$I$15:$BG$1560,51,0)</f>
        <v>0</v>
      </c>
      <c r="AM431" s="4"/>
      <c r="AN431" s="4"/>
      <c r="AO431" s="4"/>
      <c r="AP431" s="4">
        <v>0</v>
      </c>
      <c r="AQ431" s="4">
        <v>0</v>
      </c>
      <c r="AR431" s="4">
        <f t="shared" si="467"/>
        <v>0</v>
      </c>
      <c r="AS431" s="4">
        <f>VLOOKUP(C431,'[1]ИП-2020-2025 рабоч '!$I$15:$BO$1404,59,0)</f>
        <v>0</v>
      </c>
      <c r="AT431" s="4"/>
      <c r="AU431" s="54"/>
      <c r="AV431" s="54"/>
      <c r="AW431" s="38"/>
      <c r="AX431" s="38"/>
      <c r="AY431" s="38"/>
      <c r="AZ431" s="38"/>
      <c r="BA431" s="38"/>
      <c r="BB431" s="38"/>
      <c r="BC431" s="38"/>
      <c r="BD431" s="38"/>
    </row>
    <row r="432" spans="1:56" s="39" customFormat="1" ht="99.75" x14ac:dyDescent="0.5">
      <c r="A432" s="2">
        <f t="shared" si="455"/>
        <v>372</v>
      </c>
      <c r="B432" s="59" t="s">
        <v>2952</v>
      </c>
      <c r="C432" s="2" t="s">
        <v>1254</v>
      </c>
      <c r="D432" s="3">
        <v>2022</v>
      </c>
      <c r="E432" s="3">
        <v>2022</v>
      </c>
      <c r="F432" s="4">
        <v>15590.74</v>
      </c>
      <c r="G432" s="4">
        <f t="shared" si="456"/>
        <v>1.52</v>
      </c>
      <c r="H432" s="4">
        <f t="shared" si="457"/>
        <v>0</v>
      </c>
      <c r="I432" s="4">
        <f t="shared" si="458"/>
        <v>15590.74</v>
      </c>
      <c r="J432" s="4">
        <f t="shared" si="459"/>
        <v>15590.74</v>
      </c>
      <c r="K432" s="4">
        <f t="shared" si="460"/>
        <v>0</v>
      </c>
      <c r="L432" s="4">
        <f t="shared" si="461"/>
        <v>0</v>
      </c>
      <c r="M432" s="4">
        <f t="shared" si="462"/>
        <v>0</v>
      </c>
      <c r="N432" s="4">
        <v>0</v>
      </c>
      <c r="O432" s="4">
        <v>0</v>
      </c>
      <c r="P432" s="4">
        <f t="shared" si="463"/>
        <v>0</v>
      </c>
      <c r="Q432" s="4">
        <v>0</v>
      </c>
      <c r="R432" s="4"/>
      <c r="S432" s="4"/>
      <c r="T432" s="4"/>
      <c r="U432" s="4">
        <v>1.52</v>
      </c>
      <c r="V432" s="4">
        <v>0</v>
      </c>
      <c r="W432" s="4">
        <f t="shared" si="464"/>
        <v>15590.74</v>
      </c>
      <c r="X432" s="4">
        <v>15590.74</v>
      </c>
      <c r="Y432" s="4"/>
      <c r="Z432" s="4"/>
      <c r="AA432" s="4"/>
      <c r="AB432" s="4">
        <v>0</v>
      </c>
      <c r="AC432" s="4">
        <v>0</v>
      </c>
      <c r="AD432" s="4">
        <f t="shared" si="465"/>
        <v>0</v>
      </c>
      <c r="AE432" s="4">
        <v>0</v>
      </c>
      <c r="AF432" s="4"/>
      <c r="AG432" s="4"/>
      <c r="AH432" s="4"/>
      <c r="AI432" s="4">
        <v>0</v>
      </c>
      <c r="AJ432" s="4">
        <v>0</v>
      </c>
      <c r="AK432" s="4">
        <f t="shared" si="466"/>
        <v>0</v>
      </c>
      <c r="AL432" s="4">
        <f>VLOOKUP(C432,'[1]ИП-2020-2025 рабоч '!$I$15:$BG$1560,51,0)</f>
        <v>0</v>
      </c>
      <c r="AM432" s="4"/>
      <c r="AN432" s="4"/>
      <c r="AO432" s="4"/>
      <c r="AP432" s="4">
        <v>0</v>
      </c>
      <c r="AQ432" s="4">
        <v>0</v>
      </c>
      <c r="AR432" s="4">
        <f t="shared" si="467"/>
        <v>0</v>
      </c>
      <c r="AS432" s="4">
        <f>VLOOKUP(C432,'[1]ИП-2020-2025 рабоч '!$I$15:$BO$1404,59,0)</f>
        <v>0</v>
      </c>
      <c r="AT432" s="4"/>
      <c r="AU432" s="54"/>
      <c r="AV432" s="54"/>
      <c r="AW432" s="38"/>
      <c r="AX432" s="38"/>
      <c r="AY432" s="38"/>
      <c r="AZ432" s="38"/>
      <c r="BA432" s="38"/>
      <c r="BB432" s="38"/>
      <c r="BC432" s="38"/>
      <c r="BD432" s="38"/>
    </row>
    <row r="433" spans="1:56" s="39" customFormat="1" ht="99.75" x14ac:dyDescent="0.5">
      <c r="A433" s="2">
        <f t="shared" si="455"/>
        <v>373</v>
      </c>
      <c r="B433" s="59" t="s">
        <v>2953</v>
      </c>
      <c r="C433" s="2" t="s">
        <v>1255</v>
      </c>
      <c r="D433" s="3">
        <v>2022</v>
      </c>
      <c r="E433" s="3">
        <v>2022</v>
      </c>
      <c r="F433" s="4">
        <v>23689.53</v>
      </c>
      <c r="G433" s="4">
        <f t="shared" si="456"/>
        <v>0</v>
      </c>
      <c r="H433" s="4">
        <f t="shared" si="457"/>
        <v>0</v>
      </c>
      <c r="I433" s="4">
        <f t="shared" si="458"/>
        <v>23689.53</v>
      </c>
      <c r="J433" s="4">
        <f t="shared" si="459"/>
        <v>23689.53</v>
      </c>
      <c r="K433" s="4">
        <f t="shared" si="460"/>
        <v>0</v>
      </c>
      <c r="L433" s="4">
        <f t="shared" si="461"/>
        <v>0</v>
      </c>
      <c r="M433" s="4">
        <f t="shared" si="462"/>
        <v>0</v>
      </c>
      <c r="N433" s="4">
        <v>0</v>
      </c>
      <c r="O433" s="4">
        <v>0</v>
      </c>
      <c r="P433" s="4">
        <f t="shared" si="463"/>
        <v>0</v>
      </c>
      <c r="Q433" s="4">
        <v>0</v>
      </c>
      <c r="R433" s="4"/>
      <c r="S433" s="4"/>
      <c r="T433" s="4"/>
      <c r="U433" s="4">
        <v>0</v>
      </c>
      <c r="V433" s="4">
        <v>0</v>
      </c>
      <c r="W433" s="4">
        <f t="shared" si="464"/>
        <v>23689.53</v>
      </c>
      <c r="X433" s="4">
        <v>23689.53</v>
      </c>
      <c r="Y433" s="4"/>
      <c r="Z433" s="4"/>
      <c r="AA433" s="4"/>
      <c r="AB433" s="4">
        <v>0</v>
      </c>
      <c r="AC433" s="4">
        <v>0</v>
      </c>
      <c r="AD433" s="4">
        <f t="shared" si="465"/>
        <v>0</v>
      </c>
      <c r="AE433" s="4">
        <v>0</v>
      </c>
      <c r="AF433" s="4"/>
      <c r="AG433" s="4"/>
      <c r="AH433" s="4"/>
      <c r="AI433" s="4">
        <v>0</v>
      </c>
      <c r="AJ433" s="4">
        <v>0</v>
      </c>
      <c r="AK433" s="4">
        <f t="shared" si="466"/>
        <v>0</v>
      </c>
      <c r="AL433" s="4">
        <f>VLOOKUP(C433,'[1]ИП-2020-2025 рабоч '!$I$15:$BG$1560,51,0)</f>
        <v>0</v>
      </c>
      <c r="AM433" s="4"/>
      <c r="AN433" s="4"/>
      <c r="AO433" s="4"/>
      <c r="AP433" s="4">
        <v>0</v>
      </c>
      <c r="AQ433" s="4">
        <v>0</v>
      </c>
      <c r="AR433" s="4">
        <f t="shared" si="467"/>
        <v>0</v>
      </c>
      <c r="AS433" s="4">
        <f>VLOOKUP(C433,'[1]ИП-2020-2025 рабоч '!$I$15:$BO$1404,59,0)</f>
        <v>0</v>
      </c>
      <c r="AT433" s="4"/>
      <c r="AU433" s="54"/>
      <c r="AV433" s="54"/>
      <c r="AW433" s="38"/>
      <c r="AX433" s="38"/>
      <c r="AY433" s="38"/>
      <c r="AZ433" s="38"/>
      <c r="BA433" s="38"/>
      <c r="BB433" s="38"/>
      <c r="BC433" s="38"/>
      <c r="BD433" s="38"/>
    </row>
    <row r="434" spans="1:56" s="39" customFormat="1" ht="66.75" x14ac:dyDescent="0.5">
      <c r="A434" s="2">
        <f t="shared" si="455"/>
        <v>374</v>
      </c>
      <c r="B434" s="59" t="s">
        <v>1263</v>
      </c>
      <c r="C434" s="51" t="s">
        <v>1264</v>
      </c>
      <c r="D434" s="3">
        <v>2022</v>
      </c>
      <c r="E434" s="3">
        <v>2021</v>
      </c>
      <c r="F434" s="55">
        <v>26002.6</v>
      </c>
      <c r="G434" s="4">
        <f t="shared" si="456"/>
        <v>0</v>
      </c>
      <c r="H434" s="4">
        <f t="shared" si="457"/>
        <v>0</v>
      </c>
      <c r="I434" s="4">
        <f t="shared" si="458"/>
        <v>23733.3</v>
      </c>
      <c r="J434" s="4">
        <f t="shared" si="459"/>
        <v>23733.3</v>
      </c>
      <c r="K434" s="4">
        <f t="shared" si="460"/>
        <v>0</v>
      </c>
      <c r="L434" s="4">
        <f t="shared" si="461"/>
        <v>0</v>
      </c>
      <c r="M434" s="4">
        <f t="shared" si="462"/>
        <v>0</v>
      </c>
      <c r="N434" s="4">
        <v>0</v>
      </c>
      <c r="O434" s="4">
        <v>0</v>
      </c>
      <c r="P434" s="4">
        <f t="shared" si="463"/>
        <v>3933.3</v>
      </c>
      <c r="Q434" s="4">
        <v>3933.3</v>
      </c>
      <c r="R434" s="4"/>
      <c r="S434" s="4"/>
      <c r="T434" s="4"/>
      <c r="U434" s="4">
        <v>0</v>
      </c>
      <c r="V434" s="4">
        <v>0</v>
      </c>
      <c r="W434" s="4">
        <f t="shared" si="464"/>
        <v>19800</v>
      </c>
      <c r="X434" s="4">
        <v>19800</v>
      </c>
      <c r="Y434" s="4"/>
      <c r="Z434" s="4"/>
      <c r="AA434" s="4"/>
      <c r="AB434" s="4">
        <v>0</v>
      </c>
      <c r="AC434" s="4">
        <v>0</v>
      </c>
      <c r="AD434" s="4">
        <f t="shared" si="465"/>
        <v>0</v>
      </c>
      <c r="AE434" s="4">
        <v>0</v>
      </c>
      <c r="AF434" s="4"/>
      <c r="AG434" s="4"/>
      <c r="AH434" s="4"/>
      <c r="AI434" s="4">
        <v>0</v>
      </c>
      <c r="AJ434" s="4">
        <v>0</v>
      </c>
      <c r="AK434" s="4">
        <f t="shared" si="466"/>
        <v>0</v>
      </c>
      <c r="AL434" s="4">
        <f>VLOOKUP(C434,'[1]ИП-2020-2025 рабоч '!$I$15:$BG$1560,51,0)</f>
        <v>0</v>
      </c>
      <c r="AM434" s="4"/>
      <c r="AN434" s="4"/>
      <c r="AO434" s="4"/>
      <c r="AP434" s="4">
        <v>0</v>
      </c>
      <c r="AQ434" s="4">
        <v>0</v>
      </c>
      <c r="AR434" s="4">
        <f t="shared" si="467"/>
        <v>0</v>
      </c>
      <c r="AS434" s="4">
        <f>VLOOKUP(C434,'[1]ИП-2020-2025 рабоч '!$I$15:$BO$1404,59,0)</f>
        <v>0</v>
      </c>
      <c r="AT434" s="4"/>
      <c r="AU434" s="54"/>
      <c r="AV434" s="54"/>
      <c r="AW434" s="38"/>
      <c r="AX434" s="38"/>
      <c r="AY434" s="38"/>
      <c r="AZ434" s="38"/>
      <c r="BA434" s="38"/>
      <c r="BB434" s="38"/>
      <c r="BC434" s="38"/>
      <c r="BD434" s="38"/>
    </row>
    <row r="435" spans="1:56" s="39" customFormat="1" ht="45" customHeight="1" x14ac:dyDescent="0.5">
      <c r="A435" s="2"/>
      <c r="B435" s="20" t="s">
        <v>1268</v>
      </c>
      <c r="C435" s="23"/>
      <c r="D435" s="3"/>
      <c r="E435" s="28"/>
      <c r="F435" s="26">
        <f t="shared" ref="F435:AV435" si="468">SUM(F436:F442)</f>
        <v>89846.49</v>
      </c>
      <c r="G435" s="26">
        <f t="shared" si="468"/>
        <v>6.25</v>
      </c>
      <c r="H435" s="26">
        <f t="shared" si="468"/>
        <v>2.06</v>
      </c>
      <c r="I435" s="26">
        <f t="shared" si="468"/>
        <v>56505.83</v>
      </c>
      <c r="J435" s="26">
        <f t="shared" si="468"/>
        <v>56505.83</v>
      </c>
      <c r="K435" s="26">
        <f t="shared" si="468"/>
        <v>0</v>
      </c>
      <c r="L435" s="26">
        <f t="shared" si="468"/>
        <v>0</v>
      </c>
      <c r="M435" s="26">
        <f t="shared" si="468"/>
        <v>0</v>
      </c>
      <c r="N435" s="26">
        <f t="shared" si="468"/>
        <v>2.27</v>
      </c>
      <c r="O435" s="26">
        <f t="shared" si="468"/>
        <v>2.06</v>
      </c>
      <c r="P435" s="26">
        <f t="shared" si="468"/>
        <v>27773.7</v>
      </c>
      <c r="Q435" s="26">
        <f t="shared" si="468"/>
        <v>27773.7</v>
      </c>
      <c r="R435" s="26">
        <f t="shared" si="468"/>
        <v>0</v>
      </c>
      <c r="S435" s="26">
        <f t="shared" si="468"/>
        <v>0</v>
      </c>
      <c r="T435" s="26">
        <f t="shared" si="468"/>
        <v>0</v>
      </c>
      <c r="U435" s="26">
        <f t="shared" si="468"/>
        <v>3.98</v>
      </c>
      <c r="V435" s="26">
        <f t="shared" si="468"/>
        <v>0</v>
      </c>
      <c r="W435" s="26">
        <f t="shared" si="468"/>
        <v>21679.579999999998</v>
      </c>
      <c r="X435" s="26">
        <f t="shared" si="468"/>
        <v>21679.579999999998</v>
      </c>
      <c r="Y435" s="26">
        <f t="shared" si="468"/>
        <v>0</v>
      </c>
      <c r="Z435" s="26">
        <f t="shared" si="468"/>
        <v>0</v>
      </c>
      <c r="AA435" s="26">
        <f t="shared" si="468"/>
        <v>0</v>
      </c>
      <c r="AB435" s="26">
        <f t="shared" si="468"/>
        <v>0</v>
      </c>
      <c r="AC435" s="26">
        <f t="shared" si="468"/>
        <v>0</v>
      </c>
      <c r="AD435" s="26">
        <f t="shared" si="468"/>
        <v>7052.55</v>
      </c>
      <c r="AE435" s="26">
        <f t="shared" si="468"/>
        <v>7052.55</v>
      </c>
      <c r="AF435" s="26">
        <f t="shared" si="468"/>
        <v>0</v>
      </c>
      <c r="AG435" s="26">
        <f t="shared" si="468"/>
        <v>0</v>
      </c>
      <c r="AH435" s="26">
        <f t="shared" si="468"/>
        <v>0</v>
      </c>
      <c r="AI435" s="26">
        <f t="shared" si="468"/>
        <v>0</v>
      </c>
      <c r="AJ435" s="26">
        <f t="shared" si="468"/>
        <v>0</v>
      </c>
      <c r="AK435" s="26">
        <f t="shared" si="468"/>
        <v>0</v>
      </c>
      <c r="AL435" s="26">
        <f t="shared" si="468"/>
        <v>0</v>
      </c>
      <c r="AM435" s="26">
        <f t="shared" si="468"/>
        <v>0</v>
      </c>
      <c r="AN435" s="26">
        <f t="shared" si="468"/>
        <v>0</v>
      </c>
      <c r="AO435" s="26">
        <f t="shared" si="468"/>
        <v>0</v>
      </c>
      <c r="AP435" s="26">
        <f t="shared" si="468"/>
        <v>0</v>
      </c>
      <c r="AQ435" s="26">
        <f t="shared" si="468"/>
        <v>0</v>
      </c>
      <c r="AR435" s="26">
        <f t="shared" si="468"/>
        <v>0</v>
      </c>
      <c r="AS435" s="26">
        <f t="shared" si="468"/>
        <v>0</v>
      </c>
      <c r="AT435" s="26">
        <f t="shared" si="468"/>
        <v>0</v>
      </c>
      <c r="AU435" s="26">
        <f t="shared" si="468"/>
        <v>0</v>
      </c>
      <c r="AV435" s="26">
        <f t="shared" si="468"/>
        <v>0</v>
      </c>
    </row>
    <row r="436" spans="1:56" s="39" customFormat="1" ht="99.75" x14ac:dyDescent="0.5">
      <c r="A436" s="2">
        <f t="shared" ref="A436:A442" si="469">IF(A435&gt;0,A435+1,A434+1)</f>
        <v>375</v>
      </c>
      <c r="B436" s="59" t="s">
        <v>1269</v>
      </c>
      <c r="C436" s="51" t="s">
        <v>1270</v>
      </c>
      <c r="D436" s="3">
        <v>2019</v>
      </c>
      <c r="E436" s="3">
        <v>2021</v>
      </c>
      <c r="F436" s="55">
        <v>10056.44</v>
      </c>
      <c r="G436" s="4">
        <f t="shared" ref="G436:G442" si="470">N436+U436+AB436+AI436+AP436</f>
        <v>1.55</v>
      </c>
      <c r="H436" s="4">
        <f t="shared" ref="H436:H442" si="471">O436+V436+AC436+AJ436+AQ436</f>
        <v>0.8</v>
      </c>
      <c r="I436" s="4">
        <f t="shared" ref="I436:I442" si="472">P436+W436+AD436+AK436+AR436</f>
        <v>4000</v>
      </c>
      <c r="J436" s="4">
        <f t="shared" ref="J436:J442" si="473">Q436+X436+AE436+AL436+AS436</f>
        <v>4000</v>
      </c>
      <c r="K436" s="4">
        <f t="shared" ref="K436:K442" si="474">R436+Y436+AF436+AM436+AT436</f>
        <v>0</v>
      </c>
      <c r="L436" s="4">
        <f t="shared" ref="L436:L442" si="475">S436+Z436+AG436+AN436+AU436</f>
        <v>0</v>
      </c>
      <c r="M436" s="4">
        <f t="shared" ref="M436:M442" si="476">T436+AA436+AH436+AO436+AV436</f>
        <v>0</v>
      </c>
      <c r="N436" s="4">
        <v>1.55</v>
      </c>
      <c r="O436" s="4">
        <v>0.8</v>
      </c>
      <c r="P436" s="4">
        <f t="shared" ref="P436:P442" si="477">Q436+R436+S436</f>
        <v>4000</v>
      </c>
      <c r="Q436" s="4">
        <v>4000</v>
      </c>
      <c r="R436" s="4"/>
      <c r="S436" s="4"/>
      <c r="T436" s="4"/>
      <c r="U436" s="4">
        <v>0</v>
      </c>
      <c r="V436" s="4">
        <v>0</v>
      </c>
      <c r="W436" s="4">
        <f t="shared" si="464"/>
        <v>0</v>
      </c>
      <c r="X436" s="4">
        <v>0</v>
      </c>
      <c r="Y436" s="4"/>
      <c r="Z436" s="4"/>
      <c r="AA436" s="4"/>
      <c r="AB436" s="4">
        <v>0</v>
      </c>
      <c r="AC436" s="4">
        <v>0</v>
      </c>
      <c r="AD436" s="4">
        <f t="shared" si="465"/>
        <v>0</v>
      </c>
      <c r="AE436" s="4">
        <v>0</v>
      </c>
      <c r="AF436" s="4"/>
      <c r="AG436" s="4"/>
      <c r="AH436" s="4"/>
      <c r="AI436" s="4">
        <v>0</v>
      </c>
      <c r="AJ436" s="4">
        <v>0</v>
      </c>
      <c r="AK436" s="4">
        <f t="shared" si="466"/>
        <v>0</v>
      </c>
      <c r="AL436" s="4">
        <f>VLOOKUP(C436,'[1]ИП-2020-2025 рабоч '!$I$15:$BG$1560,51,0)</f>
        <v>0</v>
      </c>
      <c r="AM436" s="4"/>
      <c r="AN436" s="4"/>
      <c r="AO436" s="4"/>
      <c r="AP436" s="4">
        <v>0</v>
      </c>
      <c r="AQ436" s="4">
        <v>0</v>
      </c>
      <c r="AR436" s="4">
        <f t="shared" si="467"/>
        <v>0</v>
      </c>
      <c r="AS436" s="4">
        <f>VLOOKUP(C436,'[1]ИП-2020-2025 рабоч '!$I$15:$BO$1404,59,0)</f>
        <v>0</v>
      </c>
      <c r="AT436" s="4"/>
      <c r="AU436" s="54"/>
      <c r="AV436" s="54"/>
      <c r="AW436" s="38"/>
      <c r="AX436" s="38"/>
      <c r="AY436" s="38"/>
      <c r="AZ436" s="38"/>
      <c r="BA436" s="38"/>
      <c r="BB436" s="38"/>
      <c r="BC436" s="38"/>
      <c r="BD436" s="38"/>
    </row>
    <row r="437" spans="1:56" s="39" customFormat="1" ht="132.75" x14ac:dyDescent="0.5">
      <c r="A437" s="2">
        <f t="shared" si="469"/>
        <v>376</v>
      </c>
      <c r="B437" s="59" t="s">
        <v>2756</v>
      </c>
      <c r="C437" s="51" t="s">
        <v>1271</v>
      </c>
      <c r="D437" s="3">
        <v>2021</v>
      </c>
      <c r="E437" s="3">
        <v>2022</v>
      </c>
      <c r="F437" s="55">
        <v>7864.77</v>
      </c>
      <c r="G437" s="4">
        <f t="shared" si="470"/>
        <v>0.98</v>
      </c>
      <c r="H437" s="4">
        <f t="shared" si="471"/>
        <v>0</v>
      </c>
      <c r="I437" s="4">
        <f t="shared" si="472"/>
        <v>7618</v>
      </c>
      <c r="J437" s="4">
        <f t="shared" si="473"/>
        <v>7618</v>
      </c>
      <c r="K437" s="4">
        <f t="shared" si="474"/>
        <v>0</v>
      </c>
      <c r="L437" s="4">
        <f t="shared" si="475"/>
        <v>0</v>
      </c>
      <c r="M437" s="4">
        <f t="shared" si="476"/>
        <v>0</v>
      </c>
      <c r="N437" s="4">
        <v>0</v>
      </c>
      <c r="O437" s="4">
        <v>0</v>
      </c>
      <c r="P437" s="4">
        <f t="shared" si="477"/>
        <v>6650</v>
      </c>
      <c r="Q437" s="4">
        <v>6650</v>
      </c>
      <c r="R437" s="4"/>
      <c r="S437" s="4"/>
      <c r="T437" s="4"/>
      <c r="U437" s="4">
        <v>0.98</v>
      </c>
      <c r="V437" s="4">
        <v>0</v>
      </c>
      <c r="W437" s="4">
        <f t="shared" si="464"/>
        <v>968</v>
      </c>
      <c r="X437" s="4">
        <v>968</v>
      </c>
      <c r="Y437" s="4"/>
      <c r="Z437" s="4"/>
      <c r="AA437" s="4"/>
      <c r="AB437" s="4">
        <v>0</v>
      </c>
      <c r="AC437" s="4">
        <v>0</v>
      </c>
      <c r="AD437" s="4">
        <f t="shared" si="465"/>
        <v>0</v>
      </c>
      <c r="AE437" s="4">
        <v>0</v>
      </c>
      <c r="AF437" s="4"/>
      <c r="AG437" s="4"/>
      <c r="AH437" s="4"/>
      <c r="AI437" s="4">
        <v>0</v>
      </c>
      <c r="AJ437" s="4">
        <v>0</v>
      </c>
      <c r="AK437" s="4">
        <f t="shared" si="466"/>
        <v>0</v>
      </c>
      <c r="AL437" s="4">
        <f>VLOOKUP(C437,'[1]ИП-2020-2025 рабоч '!$I$15:$BG$1560,51,0)</f>
        <v>0</v>
      </c>
      <c r="AM437" s="4"/>
      <c r="AN437" s="4"/>
      <c r="AO437" s="4"/>
      <c r="AP437" s="4">
        <v>0</v>
      </c>
      <c r="AQ437" s="4">
        <v>0</v>
      </c>
      <c r="AR437" s="4">
        <f t="shared" si="467"/>
        <v>0</v>
      </c>
      <c r="AS437" s="4">
        <f>VLOOKUP(C437,'[1]ИП-2020-2025 рабоч '!$I$15:$BO$1404,59,0)</f>
        <v>0</v>
      </c>
      <c r="AT437" s="4"/>
      <c r="AU437" s="54"/>
      <c r="AV437" s="54"/>
      <c r="AW437" s="38"/>
      <c r="AX437" s="38"/>
      <c r="AY437" s="38"/>
      <c r="AZ437" s="38"/>
      <c r="BA437" s="38"/>
      <c r="BB437" s="38"/>
      <c r="BC437" s="38"/>
      <c r="BD437" s="38"/>
    </row>
    <row r="438" spans="1:56" s="39" customFormat="1" ht="99.75" x14ac:dyDescent="0.5">
      <c r="A438" s="2">
        <f t="shared" si="469"/>
        <v>377</v>
      </c>
      <c r="B438" s="59" t="s">
        <v>1272</v>
      </c>
      <c r="C438" s="51" t="s">
        <v>1273</v>
      </c>
      <c r="D438" s="3">
        <v>2019</v>
      </c>
      <c r="E438" s="3">
        <v>2021</v>
      </c>
      <c r="F438" s="55">
        <v>3040.21</v>
      </c>
      <c r="G438" s="4">
        <f t="shared" si="470"/>
        <v>0.72</v>
      </c>
      <c r="H438" s="4">
        <f t="shared" si="471"/>
        <v>0</v>
      </c>
      <c r="I438" s="4">
        <f t="shared" si="472"/>
        <v>541.28</v>
      </c>
      <c r="J438" s="4">
        <f t="shared" si="473"/>
        <v>541.28</v>
      </c>
      <c r="K438" s="4">
        <f t="shared" si="474"/>
        <v>0</v>
      </c>
      <c r="L438" s="4">
        <f t="shared" si="475"/>
        <v>0</v>
      </c>
      <c r="M438" s="4">
        <f t="shared" si="476"/>
        <v>0</v>
      </c>
      <c r="N438" s="4">
        <v>0.72</v>
      </c>
      <c r="O438" s="4">
        <v>0</v>
      </c>
      <c r="P438" s="4">
        <f t="shared" si="477"/>
        <v>541.28</v>
      </c>
      <c r="Q438" s="4">
        <v>541.28</v>
      </c>
      <c r="R438" s="4"/>
      <c r="S438" s="4"/>
      <c r="T438" s="4"/>
      <c r="U438" s="4">
        <v>0</v>
      </c>
      <c r="V438" s="4">
        <v>0</v>
      </c>
      <c r="W438" s="4">
        <f t="shared" si="464"/>
        <v>0</v>
      </c>
      <c r="X438" s="4">
        <v>0</v>
      </c>
      <c r="Y438" s="4"/>
      <c r="Z438" s="4"/>
      <c r="AA438" s="4"/>
      <c r="AB438" s="4">
        <v>0</v>
      </c>
      <c r="AC438" s="4">
        <v>0</v>
      </c>
      <c r="AD438" s="4">
        <f t="shared" si="465"/>
        <v>0</v>
      </c>
      <c r="AE438" s="4">
        <v>0</v>
      </c>
      <c r="AF438" s="4"/>
      <c r="AG438" s="4"/>
      <c r="AH438" s="4"/>
      <c r="AI438" s="4">
        <v>0</v>
      </c>
      <c r="AJ438" s="4">
        <v>0</v>
      </c>
      <c r="AK438" s="4">
        <f t="shared" si="466"/>
        <v>0</v>
      </c>
      <c r="AL438" s="4">
        <f>VLOOKUP(C438,'[1]ИП-2020-2025 рабоч '!$I$15:$BG$1560,51,0)</f>
        <v>0</v>
      </c>
      <c r="AM438" s="4"/>
      <c r="AN438" s="4"/>
      <c r="AO438" s="4"/>
      <c r="AP438" s="4">
        <v>0</v>
      </c>
      <c r="AQ438" s="4">
        <v>0</v>
      </c>
      <c r="AR438" s="4">
        <f t="shared" si="467"/>
        <v>0</v>
      </c>
      <c r="AS438" s="4">
        <f>VLOOKUP(C438,'[1]ИП-2020-2025 рабоч '!$I$15:$BO$1404,59,0)</f>
        <v>0</v>
      </c>
      <c r="AT438" s="4"/>
      <c r="AU438" s="54"/>
      <c r="AV438" s="54"/>
      <c r="AW438" s="38"/>
      <c r="AX438" s="38"/>
      <c r="AY438" s="38"/>
      <c r="AZ438" s="38"/>
      <c r="BA438" s="38"/>
      <c r="BB438" s="38"/>
      <c r="BC438" s="38"/>
      <c r="BD438" s="38"/>
    </row>
    <row r="439" spans="1:56" s="39" customFormat="1" ht="99.75" x14ac:dyDescent="0.5">
      <c r="A439" s="2">
        <f t="shared" si="469"/>
        <v>378</v>
      </c>
      <c r="B439" s="59" t="s">
        <v>1274</v>
      </c>
      <c r="C439" s="51" t="s">
        <v>1275</v>
      </c>
      <c r="D439" s="3">
        <v>2019</v>
      </c>
      <c r="E439" s="3">
        <v>2021</v>
      </c>
      <c r="F439" s="55">
        <v>51825.37</v>
      </c>
      <c r="G439" s="4">
        <f t="shared" si="470"/>
        <v>0</v>
      </c>
      <c r="H439" s="4">
        <f t="shared" si="471"/>
        <v>0</v>
      </c>
      <c r="I439" s="4">
        <f t="shared" si="472"/>
        <v>30316.21</v>
      </c>
      <c r="J439" s="4">
        <f t="shared" si="473"/>
        <v>30316.21</v>
      </c>
      <c r="K439" s="4">
        <f t="shared" si="474"/>
        <v>0</v>
      </c>
      <c r="L439" s="4">
        <f t="shared" si="475"/>
        <v>0</v>
      </c>
      <c r="M439" s="4">
        <f t="shared" si="476"/>
        <v>0</v>
      </c>
      <c r="N439" s="4">
        <v>0</v>
      </c>
      <c r="O439" s="4">
        <v>0</v>
      </c>
      <c r="P439" s="4">
        <f t="shared" si="477"/>
        <v>10000</v>
      </c>
      <c r="Q439" s="4">
        <v>10000</v>
      </c>
      <c r="R439" s="4"/>
      <c r="S439" s="4"/>
      <c r="T439" s="4"/>
      <c r="U439" s="4">
        <v>0</v>
      </c>
      <c r="V439" s="4">
        <v>0</v>
      </c>
      <c r="W439" s="4">
        <f t="shared" si="464"/>
        <v>20316.21</v>
      </c>
      <c r="X439" s="4">
        <v>20316.21</v>
      </c>
      <c r="Y439" s="4"/>
      <c r="Z439" s="4"/>
      <c r="AA439" s="4"/>
      <c r="AB439" s="4">
        <v>0</v>
      </c>
      <c r="AC439" s="4">
        <v>0</v>
      </c>
      <c r="AD439" s="4">
        <f t="shared" si="465"/>
        <v>0</v>
      </c>
      <c r="AE439" s="4">
        <v>0</v>
      </c>
      <c r="AF439" s="4"/>
      <c r="AG439" s="4"/>
      <c r="AH439" s="4"/>
      <c r="AI439" s="4">
        <v>0</v>
      </c>
      <c r="AJ439" s="4">
        <v>0</v>
      </c>
      <c r="AK439" s="4">
        <f t="shared" si="466"/>
        <v>0</v>
      </c>
      <c r="AL439" s="4">
        <f>VLOOKUP(C439,'[1]ИП-2020-2025 рабоч '!$I$15:$BG$1560,51,0)</f>
        <v>0</v>
      </c>
      <c r="AM439" s="4"/>
      <c r="AN439" s="4"/>
      <c r="AO439" s="4"/>
      <c r="AP439" s="4">
        <v>0</v>
      </c>
      <c r="AQ439" s="4">
        <v>0</v>
      </c>
      <c r="AR439" s="4">
        <f t="shared" si="467"/>
        <v>0</v>
      </c>
      <c r="AS439" s="4">
        <f>VLOOKUP(C439,'[1]ИП-2020-2025 рабоч '!$I$15:$BO$1404,59,0)</f>
        <v>0</v>
      </c>
      <c r="AT439" s="4"/>
      <c r="AU439" s="54"/>
      <c r="AV439" s="54"/>
      <c r="AW439" s="38"/>
      <c r="AX439" s="38"/>
      <c r="AY439" s="38"/>
      <c r="AZ439" s="38"/>
      <c r="BA439" s="38"/>
      <c r="BB439" s="38"/>
      <c r="BC439" s="38"/>
      <c r="BD439" s="38"/>
    </row>
    <row r="440" spans="1:56" s="39" customFormat="1" ht="69.75" customHeight="1" x14ac:dyDescent="0.5">
      <c r="A440" s="2">
        <f t="shared" si="469"/>
        <v>379</v>
      </c>
      <c r="B440" s="59" t="s">
        <v>1277</v>
      </c>
      <c r="C440" s="51" t="s">
        <v>1278</v>
      </c>
      <c r="D440" s="3">
        <v>2019</v>
      </c>
      <c r="E440" s="3">
        <v>2022</v>
      </c>
      <c r="F440" s="55">
        <v>9727.1200000000008</v>
      </c>
      <c r="G440" s="4">
        <f t="shared" si="470"/>
        <v>3</v>
      </c>
      <c r="H440" s="4">
        <f t="shared" si="471"/>
        <v>0</v>
      </c>
      <c r="I440" s="4">
        <f t="shared" si="472"/>
        <v>9727.119999999999</v>
      </c>
      <c r="J440" s="4">
        <f t="shared" si="473"/>
        <v>9727.119999999999</v>
      </c>
      <c r="K440" s="4">
        <f t="shared" si="474"/>
        <v>0</v>
      </c>
      <c r="L440" s="4">
        <f t="shared" si="475"/>
        <v>0</v>
      </c>
      <c r="M440" s="4">
        <f t="shared" si="476"/>
        <v>0</v>
      </c>
      <c r="N440" s="4">
        <v>0</v>
      </c>
      <c r="O440" s="4">
        <v>0</v>
      </c>
      <c r="P440" s="4">
        <f t="shared" si="477"/>
        <v>2279.1999999999998</v>
      </c>
      <c r="Q440" s="4">
        <v>2279.1999999999998</v>
      </c>
      <c r="R440" s="4"/>
      <c r="S440" s="4"/>
      <c r="T440" s="4"/>
      <c r="U440" s="4">
        <v>3</v>
      </c>
      <c r="V440" s="4">
        <v>0</v>
      </c>
      <c r="W440" s="4">
        <f t="shared" si="464"/>
        <v>395.37</v>
      </c>
      <c r="X440" s="4">
        <v>395.37</v>
      </c>
      <c r="Y440" s="4"/>
      <c r="Z440" s="4"/>
      <c r="AA440" s="4"/>
      <c r="AB440" s="4">
        <v>0</v>
      </c>
      <c r="AC440" s="4">
        <v>0</v>
      </c>
      <c r="AD440" s="4">
        <f t="shared" si="465"/>
        <v>7052.55</v>
      </c>
      <c r="AE440" s="4">
        <v>7052.55</v>
      </c>
      <c r="AF440" s="4"/>
      <c r="AG440" s="4"/>
      <c r="AH440" s="4"/>
      <c r="AI440" s="4">
        <v>0</v>
      </c>
      <c r="AJ440" s="4">
        <v>0</v>
      </c>
      <c r="AK440" s="4">
        <f t="shared" si="466"/>
        <v>0</v>
      </c>
      <c r="AL440" s="4">
        <f>VLOOKUP(C440,'[1]ИП-2020-2025 рабоч '!$I$15:$BG$1560,51,0)</f>
        <v>0</v>
      </c>
      <c r="AM440" s="4"/>
      <c r="AN440" s="4"/>
      <c r="AO440" s="4"/>
      <c r="AP440" s="4">
        <v>0</v>
      </c>
      <c r="AQ440" s="4">
        <v>0</v>
      </c>
      <c r="AR440" s="4">
        <f t="shared" si="467"/>
        <v>0</v>
      </c>
      <c r="AS440" s="4">
        <f>VLOOKUP(C440,'[1]ИП-2020-2025 рабоч '!$I$15:$BO$1404,59,0)</f>
        <v>0</v>
      </c>
      <c r="AT440" s="4"/>
      <c r="AU440" s="54"/>
      <c r="AV440" s="54"/>
      <c r="AW440" s="38"/>
      <c r="AX440" s="38"/>
      <c r="AY440" s="38"/>
      <c r="AZ440" s="38"/>
      <c r="BA440" s="38"/>
      <c r="BB440" s="38"/>
      <c r="BC440" s="38"/>
      <c r="BD440" s="38"/>
    </row>
    <row r="441" spans="1:56" s="39" customFormat="1" ht="99.75" x14ac:dyDescent="0.5">
      <c r="A441" s="2">
        <f t="shared" si="469"/>
        <v>380</v>
      </c>
      <c r="B441" s="59" t="s">
        <v>1279</v>
      </c>
      <c r="C441" s="51" t="s">
        <v>1280</v>
      </c>
      <c r="D441" s="3">
        <v>2019</v>
      </c>
      <c r="E441" s="3">
        <v>2020</v>
      </c>
      <c r="F441" s="55">
        <v>5816.48</v>
      </c>
      <c r="G441" s="4">
        <f t="shared" si="470"/>
        <v>0</v>
      </c>
      <c r="H441" s="4">
        <f t="shared" si="471"/>
        <v>0</v>
      </c>
      <c r="I441" s="4">
        <f t="shared" si="472"/>
        <v>4000</v>
      </c>
      <c r="J441" s="4">
        <f t="shared" si="473"/>
        <v>4000</v>
      </c>
      <c r="K441" s="4">
        <f t="shared" si="474"/>
        <v>0</v>
      </c>
      <c r="L441" s="4">
        <f t="shared" si="475"/>
        <v>0</v>
      </c>
      <c r="M441" s="4">
        <f t="shared" si="476"/>
        <v>0</v>
      </c>
      <c r="N441" s="4">
        <v>0</v>
      </c>
      <c r="O441" s="4">
        <v>0</v>
      </c>
      <c r="P441" s="4">
        <f t="shared" si="477"/>
        <v>4000</v>
      </c>
      <c r="Q441" s="4">
        <v>4000</v>
      </c>
      <c r="R441" s="4"/>
      <c r="S441" s="4"/>
      <c r="T441" s="4"/>
      <c r="U441" s="4">
        <v>0</v>
      </c>
      <c r="V441" s="4">
        <v>0</v>
      </c>
      <c r="W441" s="4">
        <f t="shared" si="464"/>
        <v>0</v>
      </c>
      <c r="X441" s="4">
        <v>0</v>
      </c>
      <c r="Y441" s="4"/>
      <c r="Z441" s="4"/>
      <c r="AA441" s="4"/>
      <c r="AB441" s="4">
        <v>0</v>
      </c>
      <c r="AC441" s="4">
        <v>0</v>
      </c>
      <c r="AD441" s="4">
        <f t="shared" si="465"/>
        <v>0</v>
      </c>
      <c r="AE441" s="4">
        <v>0</v>
      </c>
      <c r="AF441" s="4"/>
      <c r="AG441" s="4"/>
      <c r="AH441" s="4"/>
      <c r="AI441" s="4">
        <v>0</v>
      </c>
      <c r="AJ441" s="4">
        <v>0</v>
      </c>
      <c r="AK441" s="4">
        <f t="shared" si="466"/>
        <v>0</v>
      </c>
      <c r="AL441" s="4">
        <f>VLOOKUP(C441,'[1]ИП-2020-2025 рабоч '!$I$15:$BG$1560,51,0)</f>
        <v>0</v>
      </c>
      <c r="AM441" s="4"/>
      <c r="AN441" s="4"/>
      <c r="AO441" s="4"/>
      <c r="AP441" s="4">
        <v>0</v>
      </c>
      <c r="AQ441" s="4">
        <v>0</v>
      </c>
      <c r="AR441" s="4">
        <f t="shared" si="467"/>
        <v>0</v>
      </c>
      <c r="AS441" s="4">
        <f>VLOOKUP(C441,'[1]ИП-2020-2025 рабоч '!$I$15:$BO$1404,59,0)</f>
        <v>0</v>
      </c>
      <c r="AT441" s="4"/>
      <c r="AU441" s="54"/>
      <c r="AV441" s="54"/>
      <c r="AW441" s="38"/>
      <c r="AX441" s="38"/>
      <c r="AY441" s="38"/>
      <c r="AZ441" s="38"/>
      <c r="BA441" s="38"/>
      <c r="BB441" s="38"/>
      <c r="BC441" s="38"/>
      <c r="BD441" s="38"/>
    </row>
    <row r="442" spans="1:56" s="39" customFormat="1" ht="66.75" x14ac:dyDescent="0.5">
      <c r="A442" s="2">
        <f t="shared" si="469"/>
        <v>381</v>
      </c>
      <c r="B442" s="59" t="s">
        <v>1281</v>
      </c>
      <c r="C442" s="51" t="s">
        <v>1282</v>
      </c>
      <c r="D442" s="3">
        <v>2020</v>
      </c>
      <c r="E442" s="3">
        <v>2021</v>
      </c>
      <c r="F442" s="55">
        <v>1516.1</v>
      </c>
      <c r="G442" s="4">
        <f t="shared" si="470"/>
        <v>0</v>
      </c>
      <c r="H442" s="4">
        <f t="shared" si="471"/>
        <v>1.26</v>
      </c>
      <c r="I442" s="4">
        <f t="shared" si="472"/>
        <v>303.21999999999997</v>
      </c>
      <c r="J442" s="4">
        <f t="shared" si="473"/>
        <v>303.21999999999997</v>
      </c>
      <c r="K442" s="4">
        <f t="shared" si="474"/>
        <v>0</v>
      </c>
      <c r="L442" s="4">
        <f t="shared" si="475"/>
        <v>0</v>
      </c>
      <c r="M442" s="4">
        <f t="shared" si="476"/>
        <v>0</v>
      </c>
      <c r="N442" s="4">
        <v>0</v>
      </c>
      <c r="O442" s="4">
        <v>1.26</v>
      </c>
      <c r="P442" s="4">
        <f t="shared" si="477"/>
        <v>303.21999999999997</v>
      </c>
      <c r="Q442" s="4">
        <v>303.21999999999997</v>
      </c>
      <c r="R442" s="4"/>
      <c r="S442" s="4"/>
      <c r="T442" s="4"/>
      <c r="U442" s="4">
        <v>0</v>
      </c>
      <c r="V442" s="4">
        <v>0</v>
      </c>
      <c r="W442" s="4">
        <f t="shared" si="464"/>
        <v>0</v>
      </c>
      <c r="X442" s="4">
        <v>0</v>
      </c>
      <c r="Y442" s="4"/>
      <c r="Z442" s="4"/>
      <c r="AA442" s="4"/>
      <c r="AB442" s="4">
        <v>0</v>
      </c>
      <c r="AC442" s="4">
        <v>0</v>
      </c>
      <c r="AD442" s="4">
        <f t="shared" si="465"/>
        <v>0</v>
      </c>
      <c r="AE442" s="4">
        <v>0</v>
      </c>
      <c r="AF442" s="4"/>
      <c r="AG442" s="4"/>
      <c r="AH442" s="4"/>
      <c r="AI442" s="4">
        <v>0</v>
      </c>
      <c r="AJ442" s="4">
        <v>0</v>
      </c>
      <c r="AK442" s="4">
        <f t="shared" si="466"/>
        <v>0</v>
      </c>
      <c r="AL442" s="4">
        <f>VLOOKUP(C442,'[1]ИП-2020-2025 рабоч '!$I$15:$BG$1560,51,0)</f>
        <v>0</v>
      </c>
      <c r="AM442" s="4"/>
      <c r="AN442" s="4"/>
      <c r="AO442" s="4"/>
      <c r="AP442" s="4">
        <v>0</v>
      </c>
      <c r="AQ442" s="4">
        <v>0</v>
      </c>
      <c r="AR442" s="4">
        <f t="shared" si="467"/>
        <v>0</v>
      </c>
      <c r="AS442" s="4">
        <f>VLOOKUP(C442,'[1]ИП-2020-2025 рабоч '!$I$15:$BO$1404,59,0)</f>
        <v>0</v>
      </c>
      <c r="AT442" s="4"/>
      <c r="AU442" s="54"/>
      <c r="AV442" s="54"/>
      <c r="AW442" s="38"/>
      <c r="AX442" s="38"/>
      <c r="AY442" s="38"/>
      <c r="AZ442" s="38"/>
      <c r="BA442" s="38"/>
      <c r="BB442" s="38"/>
      <c r="BC442" s="38"/>
      <c r="BD442" s="38"/>
    </row>
    <row r="443" spans="1:56" s="39" customFormat="1" ht="45" customHeight="1" x14ac:dyDescent="0.5">
      <c r="A443" s="2"/>
      <c r="B443" s="20" t="s">
        <v>1287</v>
      </c>
      <c r="C443" s="23"/>
      <c r="D443" s="3"/>
      <c r="E443" s="28"/>
      <c r="F443" s="26">
        <f>F444+F449+F461+F473+F491+F501+F512+F522+F539+F543+F549+F554+F563+F590+F597+F602+F614+F627+F642+F644+F650+F657+F671+F682+F701+F703+F707+F710+F720+F722+F735+F762+F772+F774+F780+F801+F842+F850+F852+F861+F866+F869+F871+F888+F890</f>
        <v>6132772.8830604609</v>
      </c>
      <c r="G443" s="26">
        <f t="shared" ref="G443:AV443" si="478">G444+G449+G461+G473+G491+G501+G512+G522+G539+G543+G549+G554+G563+G590+G597+G602+G614+G627+G642+G644+G650+G657+G671+G682+G701+G703+G707+G710+G720+G722+G735+G762+G772+G774+G780+G801+G842+G850+G852+G861+G866+G869+G871+G888+G890</f>
        <v>287.2774</v>
      </c>
      <c r="H443" s="26">
        <f t="shared" si="478"/>
        <v>86.995999999999981</v>
      </c>
      <c r="I443" s="26">
        <f t="shared" si="478"/>
        <v>3900399.0609700005</v>
      </c>
      <c r="J443" s="26">
        <f t="shared" si="478"/>
        <v>3900399.0609700005</v>
      </c>
      <c r="K443" s="26">
        <f t="shared" si="478"/>
        <v>0</v>
      </c>
      <c r="L443" s="26">
        <f t="shared" si="478"/>
        <v>0</v>
      </c>
      <c r="M443" s="26">
        <f t="shared" si="478"/>
        <v>0</v>
      </c>
      <c r="N443" s="26">
        <f t="shared" si="478"/>
        <v>110.34039999999999</v>
      </c>
      <c r="O443" s="26">
        <f t="shared" si="478"/>
        <v>33.46</v>
      </c>
      <c r="P443" s="26">
        <f t="shared" si="478"/>
        <v>900997.17897000024</v>
      </c>
      <c r="Q443" s="26">
        <f t="shared" si="478"/>
        <v>900997.17897000024</v>
      </c>
      <c r="R443" s="26">
        <f t="shared" si="478"/>
        <v>0</v>
      </c>
      <c r="S443" s="26">
        <f t="shared" si="478"/>
        <v>0</v>
      </c>
      <c r="T443" s="26">
        <f t="shared" si="478"/>
        <v>0</v>
      </c>
      <c r="U443" s="26">
        <f t="shared" si="478"/>
        <v>65.796999999999997</v>
      </c>
      <c r="V443" s="26">
        <f t="shared" si="478"/>
        <v>34.739999999999995</v>
      </c>
      <c r="W443" s="26">
        <f t="shared" si="478"/>
        <v>608719.68900000013</v>
      </c>
      <c r="X443" s="26">
        <f t="shared" si="478"/>
        <v>608719.68900000013</v>
      </c>
      <c r="Y443" s="26">
        <f t="shared" si="478"/>
        <v>0</v>
      </c>
      <c r="Z443" s="26">
        <f t="shared" si="478"/>
        <v>0</v>
      </c>
      <c r="AA443" s="26">
        <f t="shared" si="478"/>
        <v>0</v>
      </c>
      <c r="AB443" s="26">
        <f t="shared" si="478"/>
        <v>58.100000000000009</v>
      </c>
      <c r="AC443" s="26">
        <f t="shared" si="478"/>
        <v>16.596000000000004</v>
      </c>
      <c r="AD443" s="26">
        <f t="shared" si="478"/>
        <v>902275.19100000011</v>
      </c>
      <c r="AE443" s="26">
        <f t="shared" si="478"/>
        <v>902275.19100000011</v>
      </c>
      <c r="AF443" s="26">
        <f t="shared" si="478"/>
        <v>0</v>
      </c>
      <c r="AG443" s="26">
        <f t="shared" si="478"/>
        <v>0</v>
      </c>
      <c r="AH443" s="26">
        <f t="shared" si="478"/>
        <v>0</v>
      </c>
      <c r="AI443" s="26">
        <f t="shared" si="478"/>
        <v>26.5</v>
      </c>
      <c r="AJ443" s="26">
        <f t="shared" si="478"/>
        <v>1.1499999999999999</v>
      </c>
      <c r="AK443" s="26">
        <f t="shared" si="478"/>
        <v>664469.16700000013</v>
      </c>
      <c r="AL443" s="26">
        <f t="shared" si="478"/>
        <v>664469.16700000013</v>
      </c>
      <c r="AM443" s="26">
        <f t="shared" si="478"/>
        <v>0</v>
      </c>
      <c r="AN443" s="26">
        <f t="shared" si="478"/>
        <v>0</v>
      </c>
      <c r="AO443" s="26">
        <f t="shared" si="478"/>
        <v>0</v>
      </c>
      <c r="AP443" s="26">
        <f t="shared" si="478"/>
        <v>26.540000000000003</v>
      </c>
      <c r="AQ443" s="26">
        <f t="shared" si="478"/>
        <v>1.05</v>
      </c>
      <c r="AR443" s="26">
        <f t="shared" si="478"/>
        <v>823937.83499999996</v>
      </c>
      <c r="AS443" s="26">
        <f t="shared" si="478"/>
        <v>823937.83499999996</v>
      </c>
      <c r="AT443" s="26">
        <f t="shared" si="478"/>
        <v>0</v>
      </c>
      <c r="AU443" s="26">
        <f t="shared" si="478"/>
        <v>0</v>
      </c>
      <c r="AV443" s="26">
        <f t="shared" si="478"/>
        <v>0</v>
      </c>
    </row>
    <row r="444" spans="1:56" s="39" customFormat="1" ht="43.5" customHeight="1" x14ac:dyDescent="0.5">
      <c r="A444" s="2"/>
      <c r="B444" s="20" t="s">
        <v>78</v>
      </c>
      <c r="C444" s="23"/>
      <c r="D444" s="3"/>
      <c r="E444" s="28"/>
      <c r="F444" s="26">
        <f t="shared" ref="F444:AQ444" si="479">SUM(F445:F448)</f>
        <v>32662.18</v>
      </c>
      <c r="G444" s="26">
        <f t="shared" si="479"/>
        <v>2.78</v>
      </c>
      <c r="H444" s="26">
        <f t="shared" si="479"/>
        <v>1.3</v>
      </c>
      <c r="I444" s="26">
        <f t="shared" si="479"/>
        <v>31812.54</v>
      </c>
      <c r="J444" s="26">
        <f t="shared" si="479"/>
        <v>31812.54</v>
      </c>
      <c r="K444" s="26">
        <f t="shared" si="479"/>
        <v>0</v>
      </c>
      <c r="L444" s="26">
        <f t="shared" si="479"/>
        <v>0</v>
      </c>
      <c r="M444" s="26">
        <f t="shared" si="479"/>
        <v>0</v>
      </c>
      <c r="N444" s="26">
        <f t="shared" si="479"/>
        <v>0.65</v>
      </c>
      <c r="O444" s="26">
        <f t="shared" si="479"/>
        <v>0.8</v>
      </c>
      <c r="P444" s="26">
        <f t="shared" si="479"/>
        <v>1000</v>
      </c>
      <c r="Q444" s="26">
        <f t="shared" si="479"/>
        <v>1000</v>
      </c>
      <c r="R444" s="26">
        <f t="shared" si="479"/>
        <v>0</v>
      </c>
      <c r="S444" s="26">
        <f t="shared" si="479"/>
        <v>0</v>
      </c>
      <c r="T444" s="26">
        <f t="shared" si="479"/>
        <v>0</v>
      </c>
      <c r="U444" s="26">
        <f t="shared" si="479"/>
        <v>1.7999999999999998</v>
      </c>
      <c r="V444" s="26">
        <f t="shared" si="479"/>
        <v>0.5</v>
      </c>
      <c r="W444" s="26">
        <f t="shared" si="479"/>
        <v>8578.02</v>
      </c>
      <c r="X444" s="26">
        <f t="shared" si="479"/>
        <v>8578.02</v>
      </c>
      <c r="Y444" s="26">
        <f t="shared" si="479"/>
        <v>0</v>
      </c>
      <c r="Z444" s="26">
        <f t="shared" si="479"/>
        <v>0</v>
      </c>
      <c r="AA444" s="26">
        <f t="shared" si="479"/>
        <v>0</v>
      </c>
      <c r="AB444" s="26">
        <f t="shared" si="479"/>
        <v>0.33</v>
      </c>
      <c r="AC444" s="26">
        <f t="shared" si="479"/>
        <v>0</v>
      </c>
      <c r="AD444" s="26">
        <f t="shared" si="479"/>
        <v>22234.52</v>
      </c>
      <c r="AE444" s="26">
        <f t="shared" si="479"/>
        <v>22234.52</v>
      </c>
      <c r="AF444" s="26">
        <f t="shared" si="479"/>
        <v>0</v>
      </c>
      <c r="AG444" s="26">
        <f t="shared" si="479"/>
        <v>0</v>
      </c>
      <c r="AH444" s="26">
        <f t="shared" si="479"/>
        <v>0</v>
      </c>
      <c r="AI444" s="26">
        <f t="shared" si="479"/>
        <v>0</v>
      </c>
      <c r="AJ444" s="26">
        <f t="shared" si="479"/>
        <v>0</v>
      </c>
      <c r="AK444" s="26">
        <f t="shared" si="479"/>
        <v>0</v>
      </c>
      <c r="AL444" s="26">
        <f t="shared" si="479"/>
        <v>0</v>
      </c>
      <c r="AM444" s="26">
        <f t="shared" si="479"/>
        <v>0</v>
      </c>
      <c r="AN444" s="26">
        <f t="shared" si="479"/>
        <v>0</v>
      </c>
      <c r="AO444" s="26">
        <f t="shared" si="479"/>
        <v>0</v>
      </c>
      <c r="AP444" s="26">
        <f t="shared" si="479"/>
        <v>0</v>
      </c>
      <c r="AQ444" s="26">
        <f t="shared" si="479"/>
        <v>0</v>
      </c>
      <c r="AR444" s="26">
        <f t="shared" ref="AR444:AR484" si="480">AS444+AT444+AU444</f>
        <v>0</v>
      </c>
      <c r="AS444" s="26">
        <f>SUM(AS445:AS448)</f>
        <v>0</v>
      </c>
      <c r="AT444" s="26">
        <f>SUM(AT445:AT448)</f>
        <v>0</v>
      </c>
      <c r="AU444" s="26">
        <f>SUM(AU445:AU448)</f>
        <v>0</v>
      </c>
      <c r="AV444" s="26">
        <f>SUM(AV445:AV448)</f>
        <v>0</v>
      </c>
    </row>
    <row r="445" spans="1:56" s="39" customFormat="1" ht="99.75" x14ac:dyDescent="0.5">
      <c r="A445" s="2">
        <v>382</v>
      </c>
      <c r="B445" s="59" t="s">
        <v>2954</v>
      </c>
      <c r="C445" s="51" t="s">
        <v>1288</v>
      </c>
      <c r="D445" s="3">
        <v>2020</v>
      </c>
      <c r="E445" s="3">
        <v>2022</v>
      </c>
      <c r="F445" s="55">
        <v>8941.52</v>
      </c>
      <c r="G445" s="4">
        <f t="shared" ref="G445:G448" si="481">N445+U445+AB445+AI445+AP445</f>
        <v>1.2</v>
      </c>
      <c r="H445" s="4">
        <f t="shared" ref="H445:H448" si="482">O445+V445+AC445+AJ445+AQ445</f>
        <v>0</v>
      </c>
      <c r="I445" s="4">
        <f t="shared" ref="I445:I448" si="483">P445+W445+AD445+AK445+AR445</f>
        <v>8941.52</v>
      </c>
      <c r="J445" s="4">
        <f t="shared" ref="J445:J448" si="484">Q445+X445+AE445+AL445+AS445</f>
        <v>8941.52</v>
      </c>
      <c r="K445" s="4">
        <f t="shared" ref="K445:K448" si="485">R445+Y445+AF445+AM445+AT445</f>
        <v>0</v>
      </c>
      <c r="L445" s="4">
        <f t="shared" ref="L445:L448" si="486">S445+Z445+AG445+AN445+AU445</f>
        <v>0</v>
      </c>
      <c r="M445" s="4">
        <f t="shared" ref="M445:M448" si="487">T445+AA445+AH445+AO445+AV445</f>
        <v>0</v>
      </c>
      <c r="N445" s="4">
        <v>0</v>
      </c>
      <c r="O445" s="4">
        <v>0</v>
      </c>
      <c r="P445" s="4">
        <f t="shared" ref="P445:P448" si="488">Q445+R445+S445</f>
        <v>0</v>
      </c>
      <c r="Q445" s="4">
        <v>0</v>
      </c>
      <c r="R445" s="4"/>
      <c r="S445" s="4"/>
      <c r="T445" s="4"/>
      <c r="U445" s="4">
        <v>1.2</v>
      </c>
      <c r="V445" s="4">
        <v>0</v>
      </c>
      <c r="W445" s="4">
        <f t="shared" ref="W445:W485" si="489">X445+Y445+Z445</f>
        <v>341.52</v>
      </c>
      <c r="X445" s="4">
        <v>341.52</v>
      </c>
      <c r="Y445" s="4"/>
      <c r="Z445" s="4"/>
      <c r="AA445" s="4"/>
      <c r="AB445" s="4">
        <v>0</v>
      </c>
      <c r="AC445" s="4">
        <v>0</v>
      </c>
      <c r="AD445" s="4">
        <f t="shared" ref="AD445:AD485" si="490">AE445+AF445+AG445</f>
        <v>8600</v>
      </c>
      <c r="AE445" s="4">
        <v>8600</v>
      </c>
      <c r="AF445" s="4"/>
      <c r="AG445" s="4"/>
      <c r="AH445" s="4"/>
      <c r="AI445" s="4">
        <v>0</v>
      </c>
      <c r="AJ445" s="4">
        <v>0</v>
      </c>
      <c r="AK445" s="4">
        <f t="shared" ref="AK445:AK485" si="491">AL445+AM445+AN445</f>
        <v>0</v>
      </c>
      <c r="AL445" s="4">
        <f>VLOOKUP(C445,'[1]ИП-2020-2025 рабоч '!$I$15:$BG$1560,51,0)</f>
        <v>0</v>
      </c>
      <c r="AM445" s="4"/>
      <c r="AN445" s="4"/>
      <c r="AO445" s="4"/>
      <c r="AP445" s="4">
        <v>0</v>
      </c>
      <c r="AQ445" s="4">
        <v>0</v>
      </c>
      <c r="AR445" s="4">
        <f t="shared" si="480"/>
        <v>0</v>
      </c>
      <c r="AS445" s="4">
        <f>VLOOKUP(C445,'[1]ИП-2020-2025 рабоч '!$I$15:$BO$1404,59,0)</f>
        <v>0</v>
      </c>
      <c r="AT445" s="4"/>
      <c r="AU445" s="54"/>
      <c r="AV445" s="54"/>
      <c r="AW445" s="38"/>
      <c r="AX445" s="38"/>
      <c r="AY445" s="38"/>
      <c r="AZ445" s="38"/>
      <c r="BA445" s="38"/>
      <c r="BB445" s="38"/>
      <c r="BC445" s="38"/>
      <c r="BD445" s="38"/>
    </row>
    <row r="446" spans="1:56" s="39" customFormat="1" ht="73.5" customHeight="1" x14ac:dyDescent="0.5">
      <c r="A446" s="2">
        <f t="shared" ref="A446:A448" si="492">IF(A445&gt;0,A445+1,A444+1)</f>
        <v>383</v>
      </c>
      <c r="B446" s="59" t="s">
        <v>1289</v>
      </c>
      <c r="C446" s="51" t="s">
        <v>1290</v>
      </c>
      <c r="D446" s="3">
        <v>2016</v>
      </c>
      <c r="E446" s="3">
        <v>2022</v>
      </c>
      <c r="F446" s="55">
        <v>12736.5</v>
      </c>
      <c r="G446" s="4">
        <f t="shared" si="481"/>
        <v>0.6</v>
      </c>
      <c r="H446" s="4">
        <f t="shared" si="482"/>
        <v>0.5</v>
      </c>
      <c r="I446" s="4">
        <f t="shared" si="483"/>
        <v>12736.5</v>
      </c>
      <c r="J446" s="4">
        <f t="shared" si="484"/>
        <v>12736.5</v>
      </c>
      <c r="K446" s="4">
        <f t="shared" si="485"/>
        <v>0</v>
      </c>
      <c r="L446" s="4">
        <f t="shared" si="486"/>
        <v>0</v>
      </c>
      <c r="M446" s="4">
        <f t="shared" si="487"/>
        <v>0</v>
      </c>
      <c r="N446" s="4">
        <v>0</v>
      </c>
      <c r="O446" s="4">
        <v>0</v>
      </c>
      <c r="P446" s="4">
        <f t="shared" si="488"/>
        <v>0</v>
      </c>
      <c r="Q446" s="4">
        <v>0</v>
      </c>
      <c r="R446" s="4"/>
      <c r="S446" s="4"/>
      <c r="T446" s="4"/>
      <c r="U446" s="4">
        <v>0.6</v>
      </c>
      <c r="V446" s="4">
        <v>0.5</v>
      </c>
      <c r="W446" s="4">
        <f t="shared" si="489"/>
        <v>236.5</v>
      </c>
      <c r="X446" s="4">
        <v>236.5</v>
      </c>
      <c r="Y446" s="4"/>
      <c r="Z446" s="4"/>
      <c r="AA446" s="4"/>
      <c r="AB446" s="4">
        <v>0</v>
      </c>
      <c r="AC446" s="4">
        <v>0</v>
      </c>
      <c r="AD446" s="4">
        <f t="shared" si="490"/>
        <v>12500</v>
      </c>
      <c r="AE446" s="4">
        <v>12500</v>
      </c>
      <c r="AF446" s="4"/>
      <c r="AG446" s="4"/>
      <c r="AH446" s="4"/>
      <c r="AI446" s="4">
        <v>0</v>
      </c>
      <c r="AJ446" s="4">
        <v>0</v>
      </c>
      <c r="AK446" s="4">
        <f t="shared" si="491"/>
        <v>0</v>
      </c>
      <c r="AL446" s="4">
        <f>VLOOKUP(C446,'[1]ИП-2020-2025 рабоч '!$I$15:$BG$1560,51,0)</f>
        <v>0</v>
      </c>
      <c r="AM446" s="4"/>
      <c r="AN446" s="4"/>
      <c r="AO446" s="4"/>
      <c r="AP446" s="4">
        <v>0</v>
      </c>
      <c r="AQ446" s="4">
        <v>0</v>
      </c>
      <c r="AR446" s="4">
        <f t="shared" si="480"/>
        <v>0</v>
      </c>
      <c r="AS446" s="4">
        <f>VLOOKUP(C446,'[1]ИП-2020-2025 рабоч '!$I$15:$BO$1404,59,0)</f>
        <v>0</v>
      </c>
      <c r="AT446" s="4"/>
      <c r="AU446" s="54"/>
      <c r="AV446" s="54"/>
      <c r="AW446" s="38"/>
      <c r="AX446" s="38"/>
      <c r="AY446" s="38"/>
      <c r="AZ446" s="38"/>
      <c r="BA446" s="38"/>
      <c r="BB446" s="38"/>
      <c r="BC446" s="38"/>
      <c r="BD446" s="38"/>
    </row>
    <row r="447" spans="1:56" s="39" customFormat="1" ht="99.75" x14ac:dyDescent="0.5">
      <c r="A447" s="2">
        <f t="shared" si="492"/>
        <v>384</v>
      </c>
      <c r="B447" s="59" t="s">
        <v>2758</v>
      </c>
      <c r="C447" s="51" t="s">
        <v>1299</v>
      </c>
      <c r="D447" s="3">
        <v>2020</v>
      </c>
      <c r="E447" s="3">
        <v>2021</v>
      </c>
      <c r="F447" s="55">
        <v>9849.64</v>
      </c>
      <c r="G447" s="4">
        <f t="shared" si="481"/>
        <v>0.65</v>
      </c>
      <c r="H447" s="4">
        <f t="shared" si="482"/>
        <v>0.8</v>
      </c>
      <c r="I447" s="4">
        <f t="shared" si="483"/>
        <v>9000</v>
      </c>
      <c r="J447" s="4">
        <f t="shared" si="484"/>
        <v>9000</v>
      </c>
      <c r="K447" s="4">
        <f t="shared" si="485"/>
        <v>0</v>
      </c>
      <c r="L447" s="4">
        <f t="shared" si="486"/>
        <v>0</v>
      </c>
      <c r="M447" s="4">
        <f t="shared" si="487"/>
        <v>0</v>
      </c>
      <c r="N447" s="4">
        <v>0.65</v>
      </c>
      <c r="O447" s="4">
        <v>0.8</v>
      </c>
      <c r="P447" s="4">
        <f t="shared" si="488"/>
        <v>1000</v>
      </c>
      <c r="Q447" s="4">
        <v>1000</v>
      </c>
      <c r="R447" s="4"/>
      <c r="S447" s="4"/>
      <c r="T447" s="4"/>
      <c r="U447" s="4">
        <v>0</v>
      </c>
      <c r="V447" s="4">
        <v>0</v>
      </c>
      <c r="W447" s="4">
        <f t="shared" si="489"/>
        <v>8000</v>
      </c>
      <c r="X447" s="4">
        <v>8000</v>
      </c>
      <c r="Y447" s="4"/>
      <c r="Z447" s="4"/>
      <c r="AA447" s="4"/>
      <c r="AB447" s="4">
        <v>0</v>
      </c>
      <c r="AC447" s="4">
        <v>0</v>
      </c>
      <c r="AD447" s="4">
        <f t="shared" si="490"/>
        <v>0</v>
      </c>
      <c r="AE447" s="4">
        <v>0</v>
      </c>
      <c r="AF447" s="4"/>
      <c r="AG447" s="4"/>
      <c r="AH447" s="4"/>
      <c r="AI447" s="4">
        <v>0</v>
      </c>
      <c r="AJ447" s="4">
        <v>0</v>
      </c>
      <c r="AK447" s="4">
        <f t="shared" si="491"/>
        <v>0</v>
      </c>
      <c r="AL447" s="4">
        <f>VLOOKUP(C447,'[1]ИП-2020-2025 рабоч '!$I$15:$BG$1560,51,0)</f>
        <v>0</v>
      </c>
      <c r="AM447" s="4"/>
      <c r="AN447" s="4"/>
      <c r="AO447" s="4"/>
      <c r="AP447" s="4">
        <v>0</v>
      </c>
      <c r="AQ447" s="4">
        <v>0</v>
      </c>
      <c r="AR447" s="4">
        <f t="shared" si="480"/>
        <v>0</v>
      </c>
      <c r="AS447" s="4">
        <f>VLOOKUP(C447,'[1]ИП-2020-2025 рабоч '!$I$15:$BO$1404,59,0)</f>
        <v>0</v>
      </c>
      <c r="AT447" s="4"/>
      <c r="AU447" s="54"/>
      <c r="AV447" s="54"/>
      <c r="AW447" s="38"/>
      <c r="AX447" s="38"/>
      <c r="AY447" s="38"/>
      <c r="AZ447" s="38"/>
      <c r="BA447" s="38"/>
      <c r="BB447" s="38"/>
      <c r="BC447" s="38"/>
      <c r="BD447" s="38"/>
    </row>
    <row r="448" spans="1:56" s="39" customFormat="1" ht="99.75" x14ac:dyDescent="0.5">
      <c r="A448" s="2">
        <f t="shared" si="492"/>
        <v>385</v>
      </c>
      <c r="B448" s="59" t="s">
        <v>2955</v>
      </c>
      <c r="C448" s="51" t="s">
        <v>1302</v>
      </c>
      <c r="D448" s="3">
        <v>2023</v>
      </c>
      <c r="E448" s="3">
        <v>2023</v>
      </c>
      <c r="F448" s="55">
        <v>1134.52</v>
      </c>
      <c r="G448" s="4">
        <f t="shared" si="481"/>
        <v>0.33</v>
      </c>
      <c r="H448" s="4">
        <f t="shared" si="482"/>
        <v>0</v>
      </c>
      <c r="I448" s="4">
        <f t="shared" si="483"/>
        <v>1134.52</v>
      </c>
      <c r="J448" s="4">
        <f t="shared" si="484"/>
        <v>1134.52</v>
      </c>
      <c r="K448" s="4">
        <f t="shared" si="485"/>
        <v>0</v>
      </c>
      <c r="L448" s="4">
        <f t="shared" si="486"/>
        <v>0</v>
      </c>
      <c r="M448" s="4">
        <f t="shared" si="487"/>
        <v>0</v>
      </c>
      <c r="N448" s="4">
        <v>0</v>
      </c>
      <c r="O448" s="4">
        <v>0</v>
      </c>
      <c r="P448" s="4">
        <f t="shared" si="488"/>
        <v>0</v>
      </c>
      <c r="Q448" s="4">
        <v>0</v>
      </c>
      <c r="R448" s="4"/>
      <c r="S448" s="4"/>
      <c r="T448" s="4"/>
      <c r="U448" s="4">
        <v>0</v>
      </c>
      <c r="V448" s="4">
        <v>0</v>
      </c>
      <c r="W448" s="4">
        <f t="shared" si="489"/>
        <v>0</v>
      </c>
      <c r="X448" s="4">
        <v>0</v>
      </c>
      <c r="Y448" s="4"/>
      <c r="Z448" s="4"/>
      <c r="AA448" s="4"/>
      <c r="AB448" s="4">
        <v>0.33</v>
      </c>
      <c r="AC448" s="4">
        <v>0</v>
      </c>
      <c r="AD448" s="4">
        <f t="shared" si="490"/>
        <v>1134.52</v>
      </c>
      <c r="AE448" s="4">
        <v>1134.52</v>
      </c>
      <c r="AF448" s="4"/>
      <c r="AG448" s="4"/>
      <c r="AH448" s="4"/>
      <c r="AI448" s="4">
        <v>0</v>
      </c>
      <c r="AJ448" s="4">
        <v>0</v>
      </c>
      <c r="AK448" s="4">
        <f t="shared" si="491"/>
        <v>0</v>
      </c>
      <c r="AL448" s="4">
        <f>VLOOKUP(C448,'[1]ИП-2020-2025 рабоч '!$I$15:$BG$1560,51,0)</f>
        <v>0</v>
      </c>
      <c r="AM448" s="4"/>
      <c r="AN448" s="4"/>
      <c r="AO448" s="4"/>
      <c r="AP448" s="4">
        <v>0</v>
      </c>
      <c r="AQ448" s="4">
        <v>0</v>
      </c>
      <c r="AR448" s="4">
        <f t="shared" si="480"/>
        <v>0</v>
      </c>
      <c r="AS448" s="4">
        <f>VLOOKUP(C448,'[1]ИП-2020-2025 рабоч '!$I$15:$BO$1404,59,0)</f>
        <v>0</v>
      </c>
      <c r="AT448" s="4"/>
      <c r="AU448" s="54"/>
      <c r="AV448" s="54"/>
      <c r="AW448" s="38"/>
      <c r="AX448" s="38"/>
      <c r="AY448" s="38"/>
      <c r="AZ448" s="38"/>
      <c r="BA448" s="38"/>
      <c r="BB448" s="38"/>
      <c r="BC448" s="38"/>
      <c r="BD448" s="38"/>
    </row>
    <row r="449" spans="1:56" s="39" customFormat="1" ht="52.5" customHeight="1" x14ac:dyDescent="0.5">
      <c r="A449" s="2"/>
      <c r="B449" s="20" t="s">
        <v>86</v>
      </c>
      <c r="C449" s="23"/>
      <c r="D449" s="3"/>
      <c r="E449" s="28"/>
      <c r="F449" s="26">
        <f t="shared" ref="F449:AQ449" si="493">SUM(F450:F460)</f>
        <v>49344.2</v>
      </c>
      <c r="G449" s="26">
        <f t="shared" si="493"/>
        <v>1.55</v>
      </c>
      <c r="H449" s="26">
        <f t="shared" si="493"/>
        <v>0.9</v>
      </c>
      <c r="I449" s="26">
        <f t="shared" si="493"/>
        <v>33909.222999999998</v>
      </c>
      <c r="J449" s="26">
        <f t="shared" si="493"/>
        <v>33909.222999999998</v>
      </c>
      <c r="K449" s="26">
        <f t="shared" si="493"/>
        <v>0</v>
      </c>
      <c r="L449" s="26">
        <f t="shared" si="493"/>
        <v>0</v>
      </c>
      <c r="M449" s="26">
        <f t="shared" si="493"/>
        <v>0</v>
      </c>
      <c r="N449" s="26">
        <f t="shared" si="493"/>
        <v>1.05</v>
      </c>
      <c r="O449" s="26">
        <f t="shared" si="493"/>
        <v>0</v>
      </c>
      <c r="P449" s="26">
        <f t="shared" si="493"/>
        <v>7433.9279999999999</v>
      </c>
      <c r="Q449" s="26">
        <f t="shared" si="493"/>
        <v>7433.9279999999999</v>
      </c>
      <c r="R449" s="26">
        <f t="shared" si="493"/>
        <v>0</v>
      </c>
      <c r="S449" s="26">
        <f t="shared" si="493"/>
        <v>0</v>
      </c>
      <c r="T449" s="26">
        <f t="shared" si="493"/>
        <v>0</v>
      </c>
      <c r="U449" s="26">
        <f t="shared" si="493"/>
        <v>0.5</v>
      </c>
      <c r="V449" s="26">
        <f t="shared" si="493"/>
        <v>0.9</v>
      </c>
      <c r="W449" s="26">
        <f t="shared" si="493"/>
        <v>648.59</v>
      </c>
      <c r="X449" s="26">
        <f t="shared" si="493"/>
        <v>648.59</v>
      </c>
      <c r="Y449" s="26">
        <f t="shared" si="493"/>
        <v>0</v>
      </c>
      <c r="Z449" s="26">
        <f t="shared" si="493"/>
        <v>0</v>
      </c>
      <c r="AA449" s="26">
        <f t="shared" si="493"/>
        <v>0</v>
      </c>
      <c r="AB449" s="26">
        <f t="shared" si="493"/>
        <v>0</v>
      </c>
      <c r="AC449" s="26">
        <f t="shared" si="493"/>
        <v>0</v>
      </c>
      <c r="AD449" s="26">
        <f t="shared" si="493"/>
        <v>22800</v>
      </c>
      <c r="AE449" s="26">
        <f t="shared" si="493"/>
        <v>22800</v>
      </c>
      <c r="AF449" s="26">
        <f t="shared" si="493"/>
        <v>0</v>
      </c>
      <c r="AG449" s="26">
        <f t="shared" si="493"/>
        <v>0</v>
      </c>
      <c r="AH449" s="26">
        <f t="shared" si="493"/>
        <v>0</v>
      </c>
      <c r="AI449" s="26">
        <f t="shared" si="493"/>
        <v>0</v>
      </c>
      <c r="AJ449" s="26">
        <f t="shared" si="493"/>
        <v>0</v>
      </c>
      <c r="AK449" s="26">
        <f t="shared" si="493"/>
        <v>30</v>
      </c>
      <c r="AL449" s="26">
        <f t="shared" si="493"/>
        <v>30</v>
      </c>
      <c r="AM449" s="26">
        <f t="shared" si="493"/>
        <v>0</v>
      </c>
      <c r="AN449" s="26">
        <f t="shared" si="493"/>
        <v>0</v>
      </c>
      <c r="AO449" s="26">
        <f t="shared" si="493"/>
        <v>0</v>
      </c>
      <c r="AP449" s="26">
        <f t="shared" si="493"/>
        <v>0</v>
      </c>
      <c r="AQ449" s="26">
        <f t="shared" si="493"/>
        <v>0</v>
      </c>
      <c r="AR449" s="26">
        <f t="shared" si="480"/>
        <v>2996.7049999999999</v>
      </c>
      <c r="AS449" s="26">
        <f>SUM(AS450:AS460)</f>
        <v>2996.7049999999999</v>
      </c>
      <c r="AT449" s="26">
        <f>SUM(AT450:AT460)</f>
        <v>0</v>
      </c>
      <c r="AU449" s="26">
        <f>SUM(AU450:AU460)</f>
        <v>0</v>
      </c>
      <c r="AV449" s="26">
        <f>SUM(AV450:AV460)</f>
        <v>0</v>
      </c>
    </row>
    <row r="450" spans="1:56" s="39" customFormat="1" ht="99.75" x14ac:dyDescent="0.5">
      <c r="A450" s="2">
        <f t="shared" ref="A450:A460" si="494">IF(A449&gt;0,A449+1,A448+1)</f>
        <v>386</v>
      </c>
      <c r="B450" s="59" t="s">
        <v>1303</v>
      </c>
      <c r="C450" s="51" t="s">
        <v>1304</v>
      </c>
      <c r="D450" s="3">
        <v>2018</v>
      </c>
      <c r="E450" s="3">
        <v>2021</v>
      </c>
      <c r="F450" s="55">
        <v>2876.18</v>
      </c>
      <c r="G450" s="4">
        <f t="shared" ref="G450:G460" si="495">N450+U450+AB450+AI450+AP450</f>
        <v>0</v>
      </c>
      <c r="H450" s="4">
        <f t="shared" ref="H450:H460" si="496">O450+V450+AC450+AJ450+AQ450</f>
        <v>0</v>
      </c>
      <c r="I450" s="4">
        <f t="shared" ref="I450:I460" si="497">P450+W450+AD450+AK450+AR450</f>
        <v>245.01</v>
      </c>
      <c r="J450" s="4">
        <f t="shared" ref="J450:J460" si="498">Q450+X450+AE450+AL450+AS450</f>
        <v>245.01</v>
      </c>
      <c r="K450" s="4">
        <f t="shared" ref="K450:K460" si="499">R450+Y450+AF450+AM450+AT450</f>
        <v>0</v>
      </c>
      <c r="L450" s="4">
        <f t="shared" ref="L450:L460" si="500">S450+Z450+AG450+AN450+AU450</f>
        <v>0</v>
      </c>
      <c r="M450" s="4">
        <f t="shared" ref="M450:M460" si="501">T450+AA450+AH450+AO450+AV450</f>
        <v>0</v>
      </c>
      <c r="N450" s="4">
        <v>0</v>
      </c>
      <c r="O450" s="4">
        <v>0</v>
      </c>
      <c r="P450" s="4">
        <f t="shared" ref="P450:P460" si="502">Q450+R450+S450</f>
        <v>10</v>
      </c>
      <c r="Q450" s="4">
        <v>10</v>
      </c>
      <c r="R450" s="4"/>
      <c r="S450" s="4"/>
      <c r="T450" s="4"/>
      <c r="U450" s="4">
        <v>0</v>
      </c>
      <c r="V450" s="4">
        <v>0</v>
      </c>
      <c r="W450" s="4">
        <f t="shared" si="489"/>
        <v>235.01</v>
      </c>
      <c r="X450" s="4">
        <v>235.01</v>
      </c>
      <c r="Y450" s="4"/>
      <c r="Z450" s="4"/>
      <c r="AA450" s="4"/>
      <c r="AB450" s="4">
        <v>0</v>
      </c>
      <c r="AC450" s="4">
        <v>0</v>
      </c>
      <c r="AD450" s="4">
        <f t="shared" si="490"/>
        <v>0</v>
      </c>
      <c r="AE450" s="4">
        <v>0</v>
      </c>
      <c r="AF450" s="4"/>
      <c r="AG450" s="4"/>
      <c r="AH450" s="4"/>
      <c r="AI450" s="4">
        <v>0</v>
      </c>
      <c r="AJ450" s="4">
        <v>0</v>
      </c>
      <c r="AK450" s="4">
        <f t="shared" si="491"/>
        <v>0</v>
      </c>
      <c r="AL450" s="4">
        <f>VLOOKUP(C450,'[1]ИП-2020-2025 рабоч '!$I$15:$BG$1560,51,0)</f>
        <v>0</v>
      </c>
      <c r="AM450" s="4"/>
      <c r="AN450" s="4"/>
      <c r="AO450" s="4"/>
      <c r="AP450" s="4">
        <v>0</v>
      </c>
      <c r="AQ450" s="4">
        <v>0</v>
      </c>
      <c r="AR450" s="4">
        <f t="shared" si="480"/>
        <v>0</v>
      </c>
      <c r="AS450" s="4">
        <f>VLOOKUP(C450,'[1]ИП-2020-2025 рабоч '!$I$15:$BO$1404,59,0)</f>
        <v>0</v>
      </c>
      <c r="AT450" s="4"/>
      <c r="AU450" s="54"/>
      <c r="AV450" s="54"/>
      <c r="AW450" s="38"/>
      <c r="AX450" s="38"/>
      <c r="AY450" s="38"/>
      <c r="AZ450" s="38"/>
      <c r="BA450" s="38"/>
      <c r="BB450" s="38"/>
      <c r="BC450" s="38"/>
      <c r="BD450" s="38"/>
    </row>
    <row r="451" spans="1:56" s="39" customFormat="1" ht="99.75" x14ac:dyDescent="0.5">
      <c r="A451" s="2">
        <f t="shared" si="494"/>
        <v>387</v>
      </c>
      <c r="B451" s="59" t="s">
        <v>1305</v>
      </c>
      <c r="C451" s="51" t="s">
        <v>1306</v>
      </c>
      <c r="D451" s="3">
        <v>2017</v>
      </c>
      <c r="E451" s="3">
        <v>2022</v>
      </c>
      <c r="F451" s="55">
        <v>10576.05</v>
      </c>
      <c r="G451" s="4">
        <f t="shared" si="495"/>
        <v>0.25</v>
      </c>
      <c r="H451" s="4">
        <f t="shared" si="496"/>
        <v>0.4</v>
      </c>
      <c r="I451" s="4">
        <f t="shared" si="497"/>
        <v>10576.05</v>
      </c>
      <c r="J451" s="4">
        <f t="shared" si="498"/>
        <v>10576.05</v>
      </c>
      <c r="K451" s="4">
        <f t="shared" si="499"/>
        <v>0</v>
      </c>
      <c r="L451" s="4">
        <f t="shared" si="500"/>
        <v>0</v>
      </c>
      <c r="M451" s="4">
        <f t="shared" si="501"/>
        <v>0</v>
      </c>
      <c r="N451" s="4">
        <v>0</v>
      </c>
      <c r="O451" s="4">
        <v>0</v>
      </c>
      <c r="P451" s="4">
        <f t="shared" si="502"/>
        <v>0</v>
      </c>
      <c r="Q451" s="4">
        <v>0</v>
      </c>
      <c r="R451" s="4"/>
      <c r="S451" s="4"/>
      <c r="T451" s="4"/>
      <c r="U451" s="4">
        <v>0.25</v>
      </c>
      <c r="V451" s="4">
        <v>0.4</v>
      </c>
      <c r="W451" s="4">
        <f t="shared" si="489"/>
        <v>276.05</v>
      </c>
      <c r="X451" s="4">
        <v>276.05</v>
      </c>
      <c r="Y451" s="4"/>
      <c r="Z451" s="4"/>
      <c r="AA451" s="4"/>
      <c r="AB451" s="4">
        <v>0</v>
      </c>
      <c r="AC451" s="4">
        <v>0</v>
      </c>
      <c r="AD451" s="4">
        <f t="shared" si="490"/>
        <v>10300</v>
      </c>
      <c r="AE451" s="4">
        <v>10300</v>
      </c>
      <c r="AF451" s="4"/>
      <c r="AG451" s="4"/>
      <c r="AH451" s="4"/>
      <c r="AI451" s="4">
        <v>0</v>
      </c>
      <c r="AJ451" s="4">
        <v>0</v>
      </c>
      <c r="AK451" s="4">
        <f t="shared" si="491"/>
        <v>0</v>
      </c>
      <c r="AL451" s="4">
        <f>VLOOKUP(C451,'[1]ИП-2020-2025 рабоч '!$I$15:$BG$1560,51,0)</f>
        <v>0</v>
      </c>
      <c r="AM451" s="4"/>
      <c r="AN451" s="4"/>
      <c r="AO451" s="4"/>
      <c r="AP451" s="4">
        <v>0</v>
      </c>
      <c r="AQ451" s="4">
        <v>0</v>
      </c>
      <c r="AR451" s="4">
        <f t="shared" si="480"/>
        <v>0</v>
      </c>
      <c r="AS451" s="4">
        <f>VLOOKUP(C451,'[1]ИП-2020-2025 рабоч '!$I$15:$BO$1404,59,0)</f>
        <v>0</v>
      </c>
      <c r="AT451" s="4"/>
      <c r="AU451" s="54"/>
      <c r="AV451" s="54"/>
      <c r="AW451" s="38"/>
      <c r="AX451" s="38"/>
      <c r="AY451" s="38"/>
      <c r="AZ451" s="38"/>
      <c r="BA451" s="38"/>
      <c r="BB451" s="38"/>
      <c r="BC451" s="38"/>
      <c r="BD451" s="38"/>
    </row>
    <row r="452" spans="1:56" s="39" customFormat="1" ht="99.75" x14ac:dyDescent="0.5">
      <c r="A452" s="2">
        <f t="shared" si="494"/>
        <v>388</v>
      </c>
      <c r="B452" s="59" t="s">
        <v>1309</v>
      </c>
      <c r="C452" s="51" t="s">
        <v>1310</v>
      </c>
      <c r="D452" s="3">
        <v>2013</v>
      </c>
      <c r="E452" s="3">
        <v>2020</v>
      </c>
      <c r="F452" s="55">
        <v>9362.5499999999993</v>
      </c>
      <c r="G452" s="4">
        <f t="shared" si="495"/>
        <v>0</v>
      </c>
      <c r="H452" s="4">
        <f t="shared" si="496"/>
        <v>0</v>
      </c>
      <c r="I452" s="4">
        <f t="shared" si="497"/>
        <v>6400</v>
      </c>
      <c r="J452" s="4">
        <f t="shared" si="498"/>
        <v>6400</v>
      </c>
      <c r="K452" s="4">
        <f t="shared" si="499"/>
        <v>0</v>
      </c>
      <c r="L452" s="4">
        <f t="shared" si="500"/>
        <v>0</v>
      </c>
      <c r="M452" s="4">
        <f t="shared" si="501"/>
        <v>0</v>
      </c>
      <c r="N452" s="4">
        <v>0</v>
      </c>
      <c r="O452" s="4">
        <v>0</v>
      </c>
      <c r="P452" s="4">
        <f t="shared" si="502"/>
        <v>6400</v>
      </c>
      <c r="Q452" s="4">
        <v>6400</v>
      </c>
      <c r="R452" s="4"/>
      <c r="S452" s="4"/>
      <c r="T452" s="4"/>
      <c r="U452" s="4">
        <v>0</v>
      </c>
      <c r="V452" s="4">
        <v>0</v>
      </c>
      <c r="W452" s="4">
        <f t="shared" si="489"/>
        <v>0</v>
      </c>
      <c r="X452" s="4">
        <v>0</v>
      </c>
      <c r="Y452" s="4"/>
      <c r="Z452" s="4"/>
      <c r="AA452" s="4"/>
      <c r="AB452" s="4">
        <v>0</v>
      </c>
      <c r="AC452" s="4">
        <v>0</v>
      </c>
      <c r="AD452" s="4">
        <f t="shared" si="490"/>
        <v>0</v>
      </c>
      <c r="AE452" s="4">
        <v>0</v>
      </c>
      <c r="AF452" s="4"/>
      <c r="AG452" s="4"/>
      <c r="AH452" s="4"/>
      <c r="AI452" s="4">
        <v>0</v>
      </c>
      <c r="AJ452" s="4">
        <v>0</v>
      </c>
      <c r="AK452" s="4">
        <f t="shared" si="491"/>
        <v>0</v>
      </c>
      <c r="AL452" s="4">
        <f>VLOOKUP(C452,'[1]ИП-2020-2025 рабоч '!$I$15:$BG$1560,51,0)</f>
        <v>0</v>
      </c>
      <c r="AM452" s="4"/>
      <c r="AN452" s="4"/>
      <c r="AO452" s="4"/>
      <c r="AP452" s="4">
        <v>0</v>
      </c>
      <c r="AQ452" s="4">
        <v>0</v>
      </c>
      <c r="AR452" s="4">
        <f t="shared" si="480"/>
        <v>0</v>
      </c>
      <c r="AS452" s="4">
        <f>VLOOKUP(C452,'[1]ИП-2020-2025 рабоч '!$I$15:$BO$1404,59,0)</f>
        <v>0</v>
      </c>
      <c r="AT452" s="4"/>
      <c r="AU452" s="54"/>
      <c r="AV452" s="54"/>
      <c r="AW452" s="38"/>
      <c r="AX452" s="38"/>
      <c r="AY452" s="38"/>
      <c r="AZ452" s="38"/>
      <c r="BA452" s="38"/>
      <c r="BB452" s="38"/>
      <c r="BC452" s="38"/>
      <c r="BD452" s="38"/>
    </row>
    <row r="453" spans="1:56" s="39" customFormat="1" ht="99.75" x14ac:dyDescent="0.5">
      <c r="A453" s="2">
        <f t="shared" si="494"/>
        <v>389</v>
      </c>
      <c r="B453" s="59" t="s">
        <v>1311</v>
      </c>
      <c r="C453" s="51" t="s">
        <v>1312</v>
      </c>
      <c r="D453" s="3">
        <v>2013</v>
      </c>
      <c r="E453" s="3">
        <v>2020</v>
      </c>
      <c r="F453" s="55">
        <v>7471.39</v>
      </c>
      <c r="G453" s="4">
        <f t="shared" si="495"/>
        <v>0</v>
      </c>
      <c r="H453" s="4">
        <f t="shared" si="496"/>
        <v>0</v>
      </c>
      <c r="I453" s="4">
        <f t="shared" si="497"/>
        <v>723.928</v>
      </c>
      <c r="J453" s="4">
        <f t="shared" si="498"/>
        <v>723.928</v>
      </c>
      <c r="K453" s="4">
        <f t="shared" si="499"/>
        <v>0</v>
      </c>
      <c r="L453" s="4">
        <f t="shared" si="500"/>
        <v>0</v>
      </c>
      <c r="M453" s="4">
        <f t="shared" si="501"/>
        <v>0</v>
      </c>
      <c r="N453" s="4">
        <v>0</v>
      </c>
      <c r="O453" s="4">
        <v>0</v>
      </c>
      <c r="P453" s="4">
        <f t="shared" si="502"/>
        <v>723.928</v>
      </c>
      <c r="Q453" s="4">
        <v>723.928</v>
      </c>
      <c r="R453" s="4"/>
      <c r="S453" s="4"/>
      <c r="T453" s="4"/>
      <c r="U453" s="4">
        <v>0</v>
      </c>
      <c r="V453" s="4">
        <v>0</v>
      </c>
      <c r="W453" s="4">
        <f t="shared" si="489"/>
        <v>0</v>
      </c>
      <c r="X453" s="4">
        <v>0</v>
      </c>
      <c r="Y453" s="4"/>
      <c r="Z453" s="4"/>
      <c r="AA453" s="4"/>
      <c r="AB453" s="4">
        <v>0</v>
      </c>
      <c r="AC453" s="4">
        <v>0</v>
      </c>
      <c r="AD453" s="4">
        <f t="shared" si="490"/>
        <v>0</v>
      </c>
      <c r="AE453" s="4">
        <v>0</v>
      </c>
      <c r="AF453" s="4"/>
      <c r="AG453" s="4"/>
      <c r="AH453" s="4"/>
      <c r="AI453" s="4">
        <v>0</v>
      </c>
      <c r="AJ453" s="4">
        <v>0</v>
      </c>
      <c r="AK453" s="4">
        <f t="shared" si="491"/>
        <v>0</v>
      </c>
      <c r="AL453" s="4">
        <f>VLOOKUP(C453,'[1]ИП-2020-2025 рабоч '!$I$15:$BG$1560,51,0)</f>
        <v>0</v>
      </c>
      <c r="AM453" s="4"/>
      <c r="AN453" s="4"/>
      <c r="AO453" s="4"/>
      <c r="AP453" s="4">
        <v>0</v>
      </c>
      <c r="AQ453" s="4">
        <v>0</v>
      </c>
      <c r="AR453" s="4">
        <f t="shared" si="480"/>
        <v>0</v>
      </c>
      <c r="AS453" s="4">
        <f>VLOOKUP(C453,'[1]ИП-2020-2025 рабоч '!$I$15:$BO$1404,59,0)</f>
        <v>0</v>
      </c>
      <c r="AT453" s="4"/>
      <c r="AU453" s="54"/>
      <c r="AV453" s="54"/>
      <c r="AW453" s="38"/>
      <c r="AX453" s="38"/>
      <c r="AY453" s="38"/>
      <c r="AZ453" s="38"/>
      <c r="BA453" s="38"/>
      <c r="BB453" s="38"/>
      <c r="BC453" s="38"/>
      <c r="BD453" s="38"/>
    </row>
    <row r="454" spans="1:56" s="39" customFormat="1" ht="99.75" x14ac:dyDescent="0.5">
      <c r="A454" s="2">
        <f t="shared" si="494"/>
        <v>390</v>
      </c>
      <c r="B454" s="59" t="s">
        <v>1313</v>
      </c>
      <c r="C454" s="51" t="s">
        <v>1314</v>
      </c>
      <c r="D454" s="3">
        <v>2016</v>
      </c>
      <c r="E454" s="3">
        <v>2021</v>
      </c>
      <c r="F454" s="55">
        <v>1109.4100000000001</v>
      </c>
      <c r="G454" s="4">
        <f t="shared" si="495"/>
        <v>0.2</v>
      </c>
      <c r="H454" s="4">
        <f t="shared" si="496"/>
        <v>0</v>
      </c>
      <c r="I454" s="4">
        <f t="shared" si="497"/>
        <v>100</v>
      </c>
      <c r="J454" s="4">
        <f t="shared" si="498"/>
        <v>100</v>
      </c>
      <c r="K454" s="4">
        <f t="shared" si="499"/>
        <v>0</v>
      </c>
      <c r="L454" s="4">
        <f t="shared" si="500"/>
        <v>0</v>
      </c>
      <c r="M454" s="4">
        <f t="shared" si="501"/>
        <v>0</v>
      </c>
      <c r="N454" s="4">
        <v>0.2</v>
      </c>
      <c r="O454" s="4">
        <v>0</v>
      </c>
      <c r="P454" s="4">
        <f t="shared" si="502"/>
        <v>100</v>
      </c>
      <c r="Q454" s="4">
        <v>100</v>
      </c>
      <c r="R454" s="4"/>
      <c r="S454" s="4"/>
      <c r="T454" s="4"/>
      <c r="U454" s="4">
        <v>0</v>
      </c>
      <c r="V454" s="4">
        <v>0</v>
      </c>
      <c r="W454" s="4">
        <f t="shared" si="489"/>
        <v>0</v>
      </c>
      <c r="X454" s="4">
        <v>0</v>
      </c>
      <c r="Y454" s="4"/>
      <c r="Z454" s="4"/>
      <c r="AA454" s="4"/>
      <c r="AB454" s="4">
        <v>0</v>
      </c>
      <c r="AC454" s="4">
        <v>0</v>
      </c>
      <c r="AD454" s="4">
        <f t="shared" si="490"/>
        <v>0</v>
      </c>
      <c r="AE454" s="4">
        <v>0</v>
      </c>
      <c r="AF454" s="4"/>
      <c r="AG454" s="4"/>
      <c r="AH454" s="4"/>
      <c r="AI454" s="4">
        <v>0</v>
      </c>
      <c r="AJ454" s="4">
        <v>0</v>
      </c>
      <c r="AK454" s="4">
        <f t="shared" si="491"/>
        <v>0</v>
      </c>
      <c r="AL454" s="4">
        <f>VLOOKUP(C454,'[1]ИП-2020-2025 рабоч '!$I$15:$BG$1560,51,0)</f>
        <v>0</v>
      </c>
      <c r="AM454" s="4"/>
      <c r="AN454" s="4"/>
      <c r="AO454" s="4"/>
      <c r="AP454" s="4">
        <v>0</v>
      </c>
      <c r="AQ454" s="4">
        <v>0</v>
      </c>
      <c r="AR454" s="4">
        <f t="shared" si="480"/>
        <v>0</v>
      </c>
      <c r="AS454" s="4">
        <f>VLOOKUP(C454,'[1]ИП-2020-2025 рабоч '!$I$15:$BO$1404,59,0)</f>
        <v>0</v>
      </c>
      <c r="AT454" s="4"/>
      <c r="AU454" s="54"/>
      <c r="AV454" s="54"/>
      <c r="AW454" s="38"/>
      <c r="AX454" s="38"/>
      <c r="AY454" s="38"/>
      <c r="AZ454" s="38"/>
      <c r="BA454" s="38"/>
      <c r="BB454" s="38"/>
      <c r="BC454" s="38"/>
      <c r="BD454" s="38"/>
    </row>
    <row r="455" spans="1:56" s="39" customFormat="1" ht="132.75" x14ac:dyDescent="0.5">
      <c r="A455" s="2">
        <f t="shared" si="494"/>
        <v>391</v>
      </c>
      <c r="B455" s="59" t="s">
        <v>1317</v>
      </c>
      <c r="C455" s="51" t="s">
        <v>1318</v>
      </c>
      <c r="D455" s="3">
        <v>2016</v>
      </c>
      <c r="E455" s="3">
        <v>2021</v>
      </c>
      <c r="F455" s="55">
        <v>997.84</v>
      </c>
      <c r="G455" s="4">
        <f t="shared" si="495"/>
        <v>0.35</v>
      </c>
      <c r="H455" s="4">
        <f t="shared" si="496"/>
        <v>0</v>
      </c>
      <c r="I455" s="4">
        <f t="shared" si="497"/>
        <v>100</v>
      </c>
      <c r="J455" s="4">
        <f t="shared" si="498"/>
        <v>100</v>
      </c>
      <c r="K455" s="4">
        <f t="shared" si="499"/>
        <v>0</v>
      </c>
      <c r="L455" s="4">
        <f t="shared" si="500"/>
        <v>0</v>
      </c>
      <c r="M455" s="4">
        <f t="shared" si="501"/>
        <v>0</v>
      </c>
      <c r="N455" s="4">
        <v>0.35</v>
      </c>
      <c r="O455" s="4">
        <v>0</v>
      </c>
      <c r="P455" s="4">
        <f t="shared" si="502"/>
        <v>100</v>
      </c>
      <c r="Q455" s="4">
        <v>100</v>
      </c>
      <c r="R455" s="4"/>
      <c r="S455" s="4"/>
      <c r="T455" s="4"/>
      <c r="U455" s="4">
        <v>0</v>
      </c>
      <c r="V455" s="4">
        <v>0</v>
      </c>
      <c r="W455" s="4">
        <f t="shared" si="489"/>
        <v>0</v>
      </c>
      <c r="X455" s="4">
        <v>0</v>
      </c>
      <c r="Y455" s="4"/>
      <c r="Z455" s="4"/>
      <c r="AA455" s="4"/>
      <c r="AB455" s="4">
        <v>0</v>
      </c>
      <c r="AC455" s="4">
        <v>0</v>
      </c>
      <c r="AD455" s="4">
        <f t="shared" si="490"/>
        <v>0</v>
      </c>
      <c r="AE455" s="4">
        <v>0</v>
      </c>
      <c r="AF455" s="4"/>
      <c r="AG455" s="4"/>
      <c r="AH455" s="4"/>
      <c r="AI455" s="4">
        <v>0</v>
      </c>
      <c r="AJ455" s="4">
        <v>0</v>
      </c>
      <c r="AK455" s="4">
        <f t="shared" si="491"/>
        <v>0</v>
      </c>
      <c r="AL455" s="4">
        <f>VLOOKUP(C455,'[1]ИП-2020-2025 рабоч '!$I$15:$BG$1560,51,0)</f>
        <v>0</v>
      </c>
      <c r="AM455" s="4"/>
      <c r="AN455" s="4"/>
      <c r="AO455" s="4"/>
      <c r="AP455" s="4">
        <v>0</v>
      </c>
      <c r="AQ455" s="4">
        <v>0</v>
      </c>
      <c r="AR455" s="4">
        <f t="shared" si="480"/>
        <v>0</v>
      </c>
      <c r="AS455" s="4">
        <f>VLOOKUP(C455,'[1]ИП-2020-2025 рабоч '!$I$15:$BO$1404,59,0)</f>
        <v>0</v>
      </c>
      <c r="AT455" s="4"/>
      <c r="AU455" s="54"/>
      <c r="AV455" s="54"/>
      <c r="AW455" s="38"/>
      <c r="AX455" s="38"/>
      <c r="AY455" s="38"/>
      <c r="AZ455" s="38"/>
      <c r="BA455" s="38"/>
      <c r="BB455" s="38"/>
      <c r="BC455" s="38"/>
      <c r="BD455" s="38"/>
    </row>
    <row r="456" spans="1:56" s="39" customFormat="1" ht="198.75" x14ac:dyDescent="0.5">
      <c r="A456" s="2">
        <f t="shared" si="494"/>
        <v>392</v>
      </c>
      <c r="B456" s="59" t="s">
        <v>1321</v>
      </c>
      <c r="C456" s="51" t="s">
        <v>1322</v>
      </c>
      <c r="D456" s="3">
        <v>2016</v>
      </c>
      <c r="E456" s="3">
        <v>2022</v>
      </c>
      <c r="F456" s="55">
        <v>12637.53</v>
      </c>
      <c r="G456" s="4">
        <f t="shared" si="495"/>
        <v>0.25</v>
      </c>
      <c r="H456" s="4">
        <f t="shared" si="496"/>
        <v>0.5</v>
      </c>
      <c r="I456" s="4">
        <f t="shared" si="497"/>
        <v>12637.53</v>
      </c>
      <c r="J456" s="4">
        <f t="shared" si="498"/>
        <v>12637.53</v>
      </c>
      <c r="K456" s="4">
        <f t="shared" si="499"/>
        <v>0</v>
      </c>
      <c r="L456" s="4">
        <f t="shared" si="500"/>
        <v>0</v>
      </c>
      <c r="M456" s="4">
        <f t="shared" si="501"/>
        <v>0</v>
      </c>
      <c r="N456" s="4">
        <v>0</v>
      </c>
      <c r="O456" s="4">
        <v>0</v>
      </c>
      <c r="P456" s="4">
        <f t="shared" si="502"/>
        <v>0</v>
      </c>
      <c r="Q456" s="4">
        <v>0</v>
      </c>
      <c r="R456" s="4"/>
      <c r="S456" s="4"/>
      <c r="T456" s="4"/>
      <c r="U456" s="4">
        <v>0.25</v>
      </c>
      <c r="V456" s="4">
        <v>0.5</v>
      </c>
      <c r="W456" s="4">
        <f t="shared" si="489"/>
        <v>137.53</v>
      </c>
      <c r="X456" s="4">
        <v>137.53</v>
      </c>
      <c r="Y456" s="4"/>
      <c r="Z456" s="4"/>
      <c r="AA456" s="4"/>
      <c r="AB456" s="4">
        <v>0</v>
      </c>
      <c r="AC456" s="4">
        <v>0</v>
      </c>
      <c r="AD456" s="4">
        <f t="shared" si="490"/>
        <v>12500</v>
      </c>
      <c r="AE456" s="4">
        <v>12500</v>
      </c>
      <c r="AF456" s="4"/>
      <c r="AG456" s="4"/>
      <c r="AH456" s="4"/>
      <c r="AI456" s="4">
        <v>0</v>
      </c>
      <c r="AJ456" s="4">
        <v>0</v>
      </c>
      <c r="AK456" s="4">
        <f t="shared" si="491"/>
        <v>0</v>
      </c>
      <c r="AL456" s="4">
        <f>VLOOKUP(C456,'[1]ИП-2020-2025 рабоч '!$I$15:$BG$1560,51,0)</f>
        <v>0</v>
      </c>
      <c r="AM456" s="4"/>
      <c r="AN456" s="4"/>
      <c r="AO456" s="4"/>
      <c r="AP456" s="4">
        <v>0</v>
      </c>
      <c r="AQ456" s="4">
        <v>0</v>
      </c>
      <c r="AR456" s="4">
        <f t="shared" si="480"/>
        <v>0</v>
      </c>
      <c r="AS456" s="4">
        <f>VLOOKUP(C456,'[1]ИП-2020-2025 рабоч '!$I$15:$BO$1404,59,0)</f>
        <v>0</v>
      </c>
      <c r="AT456" s="4"/>
      <c r="AU456" s="54"/>
      <c r="AV456" s="54"/>
      <c r="AW456" s="38"/>
      <c r="AX456" s="38"/>
      <c r="AY456" s="38"/>
      <c r="AZ456" s="38"/>
      <c r="BA456" s="38"/>
      <c r="BB456" s="38"/>
      <c r="BC456" s="38"/>
      <c r="BD456" s="38"/>
    </row>
    <row r="457" spans="1:56" s="39" customFormat="1" ht="99.75" x14ac:dyDescent="0.5">
      <c r="A457" s="2">
        <f t="shared" si="494"/>
        <v>393</v>
      </c>
      <c r="B457" s="59" t="s">
        <v>1325</v>
      </c>
      <c r="C457" s="51" t="s">
        <v>1326</v>
      </c>
      <c r="D457" s="3">
        <v>2016</v>
      </c>
      <c r="E457" s="3">
        <v>2021</v>
      </c>
      <c r="F457" s="55">
        <v>842.01</v>
      </c>
      <c r="G457" s="4">
        <f t="shared" si="495"/>
        <v>0.5</v>
      </c>
      <c r="H457" s="4">
        <f t="shared" si="496"/>
        <v>0</v>
      </c>
      <c r="I457" s="4">
        <f t="shared" si="497"/>
        <v>100</v>
      </c>
      <c r="J457" s="4">
        <f t="shared" si="498"/>
        <v>100</v>
      </c>
      <c r="K457" s="4">
        <f t="shared" si="499"/>
        <v>0</v>
      </c>
      <c r="L457" s="4">
        <f t="shared" si="500"/>
        <v>0</v>
      </c>
      <c r="M457" s="4">
        <f t="shared" si="501"/>
        <v>0</v>
      </c>
      <c r="N457" s="4">
        <v>0.5</v>
      </c>
      <c r="O457" s="4">
        <v>0</v>
      </c>
      <c r="P457" s="4">
        <f t="shared" si="502"/>
        <v>100</v>
      </c>
      <c r="Q457" s="4">
        <v>100</v>
      </c>
      <c r="R457" s="4"/>
      <c r="S457" s="4"/>
      <c r="T457" s="4"/>
      <c r="U457" s="4">
        <v>0</v>
      </c>
      <c r="V457" s="4">
        <v>0</v>
      </c>
      <c r="W457" s="4">
        <f t="shared" si="489"/>
        <v>0</v>
      </c>
      <c r="X457" s="4">
        <v>0</v>
      </c>
      <c r="Y457" s="4"/>
      <c r="Z457" s="4"/>
      <c r="AA457" s="4"/>
      <c r="AB457" s="4">
        <v>0</v>
      </c>
      <c r="AC457" s="4">
        <v>0</v>
      </c>
      <c r="AD457" s="4">
        <f t="shared" si="490"/>
        <v>0</v>
      </c>
      <c r="AE457" s="4">
        <v>0</v>
      </c>
      <c r="AF457" s="4"/>
      <c r="AG457" s="4"/>
      <c r="AH457" s="4"/>
      <c r="AI457" s="4">
        <v>0</v>
      </c>
      <c r="AJ457" s="4">
        <v>0</v>
      </c>
      <c r="AK457" s="4">
        <f t="shared" si="491"/>
        <v>0</v>
      </c>
      <c r="AL457" s="4">
        <f>VLOOKUP(C457,'[1]ИП-2020-2025 рабоч '!$I$15:$BG$1560,51,0)</f>
        <v>0</v>
      </c>
      <c r="AM457" s="4"/>
      <c r="AN457" s="4"/>
      <c r="AO457" s="4"/>
      <c r="AP457" s="4">
        <v>0</v>
      </c>
      <c r="AQ457" s="4">
        <v>0</v>
      </c>
      <c r="AR457" s="4">
        <f t="shared" si="480"/>
        <v>0</v>
      </c>
      <c r="AS457" s="4">
        <f>VLOOKUP(C457,'[1]ИП-2020-2025 рабоч '!$I$15:$BO$1404,59,0)</f>
        <v>0</v>
      </c>
      <c r="AT457" s="4"/>
      <c r="AU457" s="54"/>
      <c r="AV457" s="54"/>
      <c r="AW457" s="38"/>
      <c r="AX457" s="38"/>
      <c r="AY457" s="38"/>
      <c r="AZ457" s="38"/>
      <c r="BA457" s="38"/>
      <c r="BB457" s="38"/>
      <c r="BC457" s="38"/>
      <c r="BD457" s="38"/>
    </row>
    <row r="458" spans="1:56" s="39" customFormat="1" ht="132.75" x14ac:dyDescent="0.5">
      <c r="A458" s="2">
        <f t="shared" si="494"/>
        <v>394</v>
      </c>
      <c r="B458" s="59" t="s">
        <v>1327</v>
      </c>
      <c r="C458" s="51" t="s">
        <v>1328</v>
      </c>
      <c r="D458" s="3">
        <v>2015</v>
      </c>
      <c r="E458" s="3">
        <v>2026</v>
      </c>
      <c r="F458" s="55">
        <v>1673.1</v>
      </c>
      <c r="G458" s="4">
        <f t="shared" si="495"/>
        <v>0</v>
      </c>
      <c r="H458" s="4">
        <f t="shared" si="496"/>
        <v>0</v>
      </c>
      <c r="I458" s="4">
        <f t="shared" si="497"/>
        <v>1673.1</v>
      </c>
      <c r="J458" s="4">
        <f t="shared" si="498"/>
        <v>1673.1</v>
      </c>
      <c r="K458" s="4">
        <f t="shared" si="499"/>
        <v>0</v>
      </c>
      <c r="L458" s="4">
        <f t="shared" si="500"/>
        <v>0</v>
      </c>
      <c r="M458" s="4">
        <f t="shared" si="501"/>
        <v>0</v>
      </c>
      <c r="N458" s="4">
        <v>0</v>
      </c>
      <c r="O458" s="4">
        <v>0</v>
      </c>
      <c r="P458" s="4">
        <f t="shared" si="502"/>
        <v>0</v>
      </c>
      <c r="Q458" s="4">
        <v>0</v>
      </c>
      <c r="R458" s="4"/>
      <c r="S458" s="4"/>
      <c r="T458" s="4"/>
      <c r="U458" s="4">
        <v>0</v>
      </c>
      <c r="V458" s="4">
        <v>0</v>
      </c>
      <c r="W458" s="4">
        <f t="shared" si="489"/>
        <v>0</v>
      </c>
      <c r="X458" s="4">
        <v>0</v>
      </c>
      <c r="Y458" s="4"/>
      <c r="Z458" s="4"/>
      <c r="AA458" s="4"/>
      <c r="AB458" s="4">
        <v>0</v>
      </c>
      <c r="AC458" s="4">
        <v>0</v>
      </c>
      <c r="AD458" s="4">
        <f t="shared" si="490"/>
        <v>0</v>
      </c>
      <c r="AE458" s="4">
        <v>0</v>
      </c>
      <c r="AF458" s="4"/>
      <c r="AG458" s="4"/>
      <c r="AH458" s="4"/>
      <c r="AI458" s="4">
        <v>0</v>
      </c>
      <c r="AJ458" s="4">
        <v>0</v>
      </c>
      <c r="AK458" s="4">
        <f t="shared" si="491"/>
        <v>10</v>
      </c>
      <c r="AL458" s="4">
        <f>VLOOKUP(C458,'[1]ИП-2020-2025 рабоч '!$I$15:$BG$1560,51,0)</f>
        <v>10</v>
      </c>
      <c r="AM458" s="4"/>
      <c r="AN458" s="4"/>
      <c r="AO458" s="4"/>
      <c r="AP458" s="4">
        <v>0</v>
      </c>
      <c r="AQ458" s="4">
        <v>0</v>
      </c>
      <c r="AR458" s="4">
        <f t="shared" si="480"/>
        <v>1663.1</v>
      </c>
      <c r="AS458" s="4">
        <f>VLOOKUP(C458,'[1]ИП-2020-2025 рабоч '!$I$15:$BO$1404,59,0)</f>
        <v>1663.1</v>
      </c>
      <c r="AT458" s="4"/>
      <c r="AU458" s="54"/>
      <c r="AV458" s="54"/>
      <c r="AW458" s="38"/>
      <c r="AX458" s="38"/>
      <c r="AY458" s="38"/>
      <c r="AZ458" s="38"/>
      <c r="BA458" s="38"/>
      <c r="BB458" s="38"/>
      <c r="BC458" s="38"/>
      <c r="BD458" s="38"/>
    </row>
    <row r="459" spans="1:56" s="39" customFormat="1" ht="132.75" x14ac:dyDescent="0.5">
      <c r="A459" s="2">
        <f t="shared" si="494"/>
        <v>395</v>
      </c>
      <c r="B459" s="59" t="s">
        <v>1329</v>
      </c>
      <c r="C459" s="51" t="s">
        <v>1330</v>
      </c>
      <c r="D459" s="3">
        <v>2015</v>
      </c>
      <c r="E459" s="3">
        <v>2026</v>
      </c>
      <c r="F459" s="55">
        <v>899.07</v>
      </c>
      <c r="G459" s="4">
        <f t="shared" si="495"/>
        <v>0</v>
      </c>
      <c r="H459" s="4">
        <f t="shared" si="496"/>
        <v>0</v>
      </c>
      <c r="I459" s="4">
        <f t="shared" si="497"/>
        <v>899.07</v>
      </c>
      <c r="J459" s="4">
        <f t="shared" si="498"/>
        <v>899.07</v>
      </c>
      <c r="K459" s="4">
        <f t="shared" si="499"/>
        <v>0</v>
      </c>
      <c r="L459" s="4">
        <f t="shared" si="500"/>
        <v>0</v>
      </c>
      <c r="M459" s="4">
        <f t="shared" si="501"/>
        <v>0</v>
      </c>
      <c r="N459" s="4">
        <v>0</v>
      </c>
      <c r="O459" s="4">
        <v>0</v>
      </c>
      <c r="P459" s="4">
        <f t="shared" si="502"/>
        <v>0</v>
      </c>
      <c r="Q459" s="4">
        <v>0</v>
      </c>
      <c r="R459" s="4"/>
      <c r="S459" s="4"/>
      <c r="T459" s="4"/>
      <c r="U459" s="4">
        <v>0</v>
      </c>
      <c r="V459" s="4">
        <v>0</v>
      </c>
      <c r="W459" s="4">
        <f t="shared" si="489"/>
        <v>0</v>
      </c>
      <c r="X459" s="4">
        <v>0</v>
      </c>
      <c r="Y459" s="4"/>
      <c r="Z459" s="4"/>
      <c r="AA459" s="4"/>
      <c r="AB459" s="4">
        <v>0</v>
      </c>
      <c r="AC459" s="4">
        <v>0</v>
      </c>
      <c r="AD459" s="4">
        <f t="shared" si="490"/>
        <v>0</v>
      </c>
      <c r="AE459" s="4">
        <v>0</v>
      </c>
      <c r="AF459" s="4"/>
      <c r="AG459" s="4"/>
      <c r="AH459" s="4"/>
      <c r="AI459" s="4">
        <v>0</v>
      </c>
      <c r="AJ459" s="4">
        <v>0</v>
      </c>
      <c r="AK459" s="4">
        <f t="shared" si="491"/>
        <v>10</v>
      </c>
      <c r="AL459" s="4">
        <f>VLOOKUP(C459,'[1]ИП-2020-2025 рабоч '!$I$15:$BG$1560,51,0)</f>
        <v>10</v>
      </c>
      <c r="AM459" s="4"/>
      <c r="AN459" s="4"/>
      <c r="AO459" s="4"/>
      <c r="AP459" s="4">
        <v>0</v>
      </c>
      <c r="AQ459" s="4">
        <v>0</v>
      </c>
      <c r="AR459" s="4">
        <f t="shared" si="480"/>
        <v>889.07</v>
      </c>
      <c r="AS459" s="4">
        <f>VLOOKUP(C459,'[1]ИП-2020-2025 рабоч '!$I$15:$BO$1404,59,0)</f>
        <v>889.07</v>
      </c>
      <c r="AT459" s="4"/>
      <c r="AU459" s="54"/>
      <c r="AV459" s="54"/>
      <c r="AW459" s="38"/>
      <c r="AX459" s="38"/>
      <c r="AY459" s="38"/>
      <c r="AZ459" s="38"/>
      <c r="BA459" s="38"/>
      <c r="BB459" s="38"/>
      <c r="BC459" s="38"/>
      <c r="BD459" s="38"/>
    </row>
    <row r="460" spans="1:56" s="39" customFormat="1" ht="108" customHeight="1" x14ac:dyDescent="0.5">
      <c r="A460" s="2">
        <f t="shared" si="494"/>
        <v>396</v>
      </c>
      <c r="B460" s="59" t="s">
        <v>1331</v>
      </c>
      <c r="C460" s="51" t="s">
        <v>1332</v>
      </c>
      <c r="D460" s="3">
        <v>2015</v>
      </c>
      <c r="E460" s="3">
        <v>2026</v>
      </c>
      <c r="F460" s="55">
        <v>899.07</v>
      </c>
      <c r="G460" s="4">
        <f t="shared" si="495"/>
        <v>0</v>
      </c>
      <c r="H460" s="4">
        <f t="shared" si="496"/>
        <v>0</v>
      </c>
      <c r="I460" s="4">
        <f t="shared" si="497"/>
        <v>454.53500000000003</v>
      </c>
      <c r="J460" s="4">
        <f t="shared" si="498"/>
        <v>454.53500000000003</v>
      </c>
      <c r="K460" s="4">
        <f t="shared" si="499"/>
        <v>0</v>
      </c>
      <c r="L460" s="4">
        <f t="shared" si="500"/>
        <v>0</v>
      </c>
      <c r="M460" s="4">
        <f t="shared" si="501"/>
        <v>0</v>
      </c>
      <c r="N460" s="4">
        <v>0</v>
      </c>
      <c r="O460" s="4">
        <v>0</v>
      </c>
      <c r="P460" s="4">
        <f t="shared" si="502"/>
        <v>0</v>
      </c>
      <c r="Q460" s="4">
        <v>0</v>
      </c>
      <c r="R460" s="4"/>
      <c r="S460" s="4"/>
      <c r="T460" s="4"/>
      <c r="U460" s="4">
        <v>0</v>
      </c>
      <c r="V460" s="4">
        <v>0</v>
      </c>
      <c r="W460" s="4">
        <f t="shared" si="489"/>
        <v>0</v>
      </c>
      <c r="X460" s="4">
        <v>0</v>
      </c>
      <c r="Y460" s="4"/>
      <c r="Z460" s="4"/>
      <c r="AA460" s="4"/>
      <c r="AB460" s="4">
        <v>0</v>
      </c>
      <c r="AC460" s="4">
        <v>0</v>
      </c>
      <c r="AD460" s="4">
        <f t="shared" si="490"/>
        <v>0</v>
      </c>
      <c r="AE460" s="4">
        <v>0</v>
      </c>
      <c r="AF460" s="4"/>
      <c r="AG460" s="4"/>
      <c r="AH460" s="4"/>
      <c r="AI460" s="4">
        <v>0</v>
      </c>
      <c r="AJ460" s="4">
        <v>0</v>
      </c>
      <c r="AK460" s="4">
        <f t="shared" si="491"/>
        <v>10</v>
      </c>
      <c r="AL460" s="4">
        <f>VLOOKUP(C460,'[1]ИП-2020-2025 рабоч '!$I$15:$BG$1560,51,0)</f>
        <v>10</v>
      </c>
      <c r="AM460" s="4"/>
      <c r="AN460" s="4"/>
      <c r="AO460" s="4"/>
      <c r="AP460" s="4">
        <v>0</v>
      </c>
      <c r="AQ460" s="4">
        <v>0</v>
      </c>
      <c r="AR460" s="4">
        <f t="shared" si="480"/>
        <v>444.53500000000003</v>
      </c>
      <c r="AS460" s="4">
        <f>VLOOKUP(C460,'[1]ИП-2020-2025 рабоч '!$I$15:$BO$1404,59,0)</f>
        <v>444.53500000000003</v>
      </c>
      <c r="AT460" s="4"/>
      <c r="AU460" s="54"/>
      <c r="AV460" s="54"/>
      <c r="AW460" s="38"/>
      <c r="AX460" s="38"/>
      <c r="AY460" s="38"/>
      <c r="AZ460" s="38"/>
      <c r="BA460" s="38"/>
      <c r="BB460" s="38"/>
      <c r="BC460" s="38"/>
      <c r="BD460" s="38"/>
    </row>
    <row r="461" spans="1:56" s="39" customFormat="1" ht="54.75" customHeight="1" x14ac:dyDescent="0.5">
      <c r="A461" s="2"/>
      <c r="B461" s="22" t="s">
        <v>107</v>
      </c>
      <c r="C461" s="23"/>
      <c r="D461" s="3"/>
      <c r="E461" s="28"/>
      <c r="F461" s="26">
        <f t="shared" ref="F461:AQ461" si="503">SUM(F462:F472)</f>
        <v>57812.509999999995</v>
      </c>
      <c r="G461" s="26">
        <f t="shared" si="503"/>
        <v>7.65</v>
      </c>
      <c r="H461" s="26">
        <f t="shared" si="503"/>
        <v>0.92999999999999994</v>
      </c>
      <c r="I461" s="26">
        <f t="shared" si="503"/>
        <v>49634.737999999998</v>
      </c>
      <c r="J461" s="26">
        <f t="shared" si="503"/>
        <v>49634.737999999998</v>
      </c>
      <c r="K461" s="26">
        <f t="shared" si="503"/>
        <v>0</v>
      </c>
      <c r="L461" s="26">
        <f t="shared" si="503"/>
        <v>0</v>
      </c>
      <c r="M461" s="26">
        <f t="shared" si="503"/>
        <v>0</v>
      </c>
      <c r="N461" s="26">
        <f t="shared" si="503"/>
        <v>2</v>
      </c>
      <c r="O461" s="26">
        <f t="shared" si="503"/>
        <v>0</v>
      </c>
      <c r="P461" s="26">
        <f t="shared" si="503"/>
        <v>5718.0779999999995</v>
      </c>
      <c r="Q461" s="26">
        <f t="shared" si="503"/>
        <v>5718.0779999999995</v>
      </c>
      <c r="R461" s="26">
        <f t="shared" si="503"/>
        <v>0</v>
      </c>
      <c r="S461" s="26">
        <f t="shared" si="503"/>
        <v>0</v>
      </c>
      <c r="T461" s="26">
        <f t="shared" si="503"/>
        <v>0</v>
      </c>
      <c r="U461" s="26">
        <f t="shared" si="503"/>
        <v>1.3</v>
      </c>
      <c r="V461" s="26">
        <f t="shared" si="503"/>
        <v>0.43</v>
      </c>
      <c r="W461" s="26">
        <f t="shared" si="503"/>
        <v>4048.2200000000003</v>
      </c>
      <c r="X461" s="26">
        <f t="shared" si="503"/>
        <v>4048.2200000000003</v>
      </c>
      <c r="Y461" s="26">
        <f t="shared" si="503"/>
        <v>0</v>
      </c>
      <c r="Z461" s="26">
        <f t="shared" si="503"/>
        <v>0</v>
      </c>
      <c r="AA461" s="26">
        <f t="shared" si="503"/>
        <v>0</v>
      </c>
      <c r="AB461" s="26">
        <f t="shared" si="503"/>
        <v>0.99999999999999989</v>
      </c>
      <c r="AC461" s="26">
        <f t="shared" si="503"/>
        <v>0</v>
      </c>
      <c r="AD461" s="26">
        <f t="shared" si="503"/>
        <v>18868.439999999999</v>
      </c>
      <c r="AE461" s="26">
        <f t="shared" si="503"/>
        <v>18868.439999999999</v>
      </c>
      <c r="AF461" s="26">
        <f t="shared" si="503"/>
        <v>0</v>
      </c>
      <c r="AG461" s="26">
        <f t="shared" si="503"/>
        <v>0</v>
      </c>
      <c r="AH461" s="26">
        <f t="shared" si="503"/>
        <v>0</v>
      </c>
      <c r="AI461" s="26">
        <f t="shared" si="503"/>
        <v>3.35</v>
      </c>
      <c r="AJ461" s="26">
        <f t="shared" si="503"/>
        <v>0.5</v>
      </c>
      <c r="AK461" s="26">
        <f t="shared" si="503"/>
        <v>21000</v>
      </c>
      <c r="AL461" s="26">
        <f t="shared" si="503"/>
        <v>21000</v>
      </c>
      <c r="AM461" s="26">
        <f t="shared" si="503"/>
        <v>0</v>
      </c>
      <c r="AN461" s="26">
        <f t="shared" si="503"/>
        <v>0</v>
      </c>
      <c r="AO461" s="26">
        <f t="shared" si="503"/>
        <v>0</v>
      </c>
      <c r="AP461" s="26">
        <f t="shared" si="503"/>
        <v>0</v>
      </c>
      <c r="AQ461" s="26">
        <f t="shared" si="503"/>
        <v>0</v>
      </c>
      <c r="AR461" s="26">
        <f t="shared" si="480"/>
        <v>0</v>
      </c>
      <c r="AS461" s="26">
        <f>SUM(AS462:AS472)</f>
        <v>0</v>
      </c>
      <c r="AT461" s="26">
        <f>SUM(AT462:AT472)</f>
        <v>0</v>
      </c>
      <c r="AU461" s="26">
        <f>SUM(AU462:AU472)</f>
        <v>0</v>
      </c>
      <c r="AV461" s="26">
        <f>SUM(AV462:AV472)</f>
        <v>0</v>
      </c>
    </row>
    <row r="462" spans="1:56" s="39" customFormat="1" ht="99.75" x14ac:dyDescent="0.5">
      <c r="A462" s="2">
        <f t="shared" ref="A462:A472" si="504">IF(A461&gt;0,A461+1,A460+1)</f>
        <v>397</v>
      </c>
      <c r="B462" s="59" t="s">
        <v>1337</v>
      </c>
      <c r="C462" s="51" t="s">
        <v>1338</v>
      </c>
      <c r="D462" s="3">
        <v>2016</v>
      </c>
      <c r="E462" s="3">
        <v>2022</v>
      </c>
      <c r="F462" s="55">
        <v>13128.85</v>
      </c>
      <c r="G462" s="4">
        <f t="shared" ref="G462:G472" si="505">N462+U462+AB462+AI462+AP462</f>
        <v>0.5</v>
      </c>
      <c r="H462" s="4">
        <f t="shared" ref="H462:H472" si="506">O462+V462+AC462+AJ462+AQ462</f>
        <v>0.43</v>
      </c>
      <c r="I462" s="4">
        <f t="shared" ref="I462:I472" si="507">P462+W462+AD462+AK462+AR462</f>
        <v>13128.85</v>
      </c>
      <c r="J462" s="4">
        <f t="shared" ref="J462:J472" si="508">Q462+X462+AE462+AL462+AS462</f>
        <v>13128.85</v>
      </c>
      <c r="K462" s="4">
        <f t="shared" ref="K462:K472" si="509">R462+Y462+AF462+AM462+AT462</f>
        <v>0</v>
      </c>
      <c r="L462" s="4">
        <f t="shared" ref="L462:L472" si="510">S462+Z462+AG462+AN462+AU462</f>
        <v>0</v>
      </c>
      <c r="M462" s="4">
        <f t="shared" ref="M462:M472" si="511">T462+AA462+AH462+AO462+AV462</f>
        <v>0</v>
      </c>
      <c r="N462" s="4">
        <v>0</v>
      </c>
      <c r="O462" s="4">
        <v>0</v>
      </c>
      <c r="P462" s="4">
        <f t="shared" ref="P462:P472" si="512">Q462+R462+S462</f>
        <v>0</v>
      </c>
      <c r="Q462" s="4">
        <v>0</v>
      </c>
      <c r="R462" s="4"/>
      <c r="S462" s="4"/>
      <c r="T462" s="4"/>
      <c r="U462" s="4">
        <v>0.5</v>
      </c>
      <c r="V462" s="4">
        <v>0.43</v>
      </c>
      <c r="W462" s="4">
        <f t="shared" si="489"/>
        <v>128.85</v>
      </c>
      <c r="X462" s="4">
        <v>128.85</v>
      </c>
      <c r="Y462" s="4"/>
      <c r="Z462" s="4"/>
      <c r="AA462" s="4"/>
      <c r="AB462" s="4">
        <v>0</v>
      </c>
      <c r="AC462" s="4">
        <v>0</v>
      </c>
      <c r="AD462" s="4">
        <f t="shared" si="490"/>
        <v>13000</v>
      </c>
      <c r="AE462" s="4">
        <v>13000</v>
      </c>
      <c r="AF462" s="4"/>
      <c r="AG462" s="4"/>
      <c r="AH462" s="4"/>
      <c r="AI462" s="4">
        <v>0</v>
      </c>
      <c r="AJ462" s="4">
        <v>0</v>
      </c>
      <c r="AK462" s="4">
        <f t="shared" si="491"/>
        <v>0</v>
      </c>
      <c r="AL462" s="4">
        <f>VLOOKUP(C462,'[1]ИП-2020-2025 рабоч '!$I$15:$BG$1560,51,0)</f>
        <v>0</v>
      </c>
      <c r="AM462" s="4"/>
      <c r="AN462" s="4"/>
      <c r="AO462" s="4"/>
      <c r="AP462" s="4">
        <v>0</v>
      </c>
      <c r="AQ462" s="4">
        <v>0</v>
      </c>
      <c r="AR462" s="4">
        <f t="shared" si="480"/>
        <v>0</v>
      </c>
      <c r="AS462" s="4">
        <f>VLOOKUP(C462,'[1]ИП-2020-2025 рабоч '!$I$15:$BO$1404,59,0)</f>
        <v>0</v>
      </c>
      <c r="AT462" s="4"/>
      <c r="AU462" s="54"/>
      <c r="AV462" s="54"/>
      <c r="AW462" s="38"/>
      <c r="AX462" s="38"/>
      <c r="AY462" s="38"/>
      <c r="AZ462" s="38"/>
      <c r="BA462" s="38"/>
      <c r="BB462" s="38"/>
      <c r="BC462" s="38"/>
      <c r="BD462" s="38"/>
    </row>
    <row r="463" spans="1:56" s="39" customFormat="1" ht="99.75" x14ac:dyDescent="0.5">
      <c r="A463" s="2">
        <f t="shared" si="504"/>
        <v>398</v>
      </c>
      <c r="B463" s="59" t="s">
        <v>2956</v>
      </c>
      <c r="C463" s="51" t="s">
        <v>1339</v>
      </c>
      <c r="D463" s="3">
        <v>2017</v>
      </c>
      <c r="E463" s="3">
        <v>2022</v>
      </c>
      <c r="F463" s="55">
        <v>3931.32</v>
      </c>
      <c r="G463" s="4">
        <f t="shared" si="505"/>
        <v>0.7</v>
      </c>
      <c r="H463" s="4">
        <f t="shared" si="506"/>
        <v>0</v>
      </c>
      <c r="I463" s="4">
        <f t="shared" si="507"/>
        <v>3331.32</v>
      </c>
      <c r="J463" s="4">
        <f t="shared" si="508"/>
        <v>3331.32</v>
      </c>
      <c r="K463" s="4">
        <f t="shared" si="509"/>
        <v>0</v>
      </c>
      <c r="L463" s="4">
        <f t="shared" si="510"/>
        <v>0</v>
      </c>
      <c r="M463" s="4">
        <f t="shared" si="511"/>
        <v>0</v>
      </c>
      <c r="N463" s="4">
        <v>0</v>
      </c>
      <c r="O463" s="4">
        <v>0</v>
      </c>
      <c r="P463" s="4">
        <f t="shared" si="512"/>
        <v>0</v>
      </c>
      <c r="Q463" s="4">
        <v>0</v>
      </c>
      <c r="R463" s="4"/>
      <c r="S463" s="4"/>
      <c r="T463" s="4"/>
      <c r="U463" s="4">
        <v>0.7</v>
      </c>
      <c r="V463" s="4">
        <v>0</v>
      </c>
      <c r="W463" s="4">
        <f t="shared" si="489"/>
        <v>3331.32</v>
      </c>
      <c r="X463" s="4">
        <v>3331.32</v>
      </c>
      <c r="Y463" s="4"/>
      <c r="Z463" s="4"/>
      <c r="AA463" s="4"/>
      <c r="AB463" s="4">
        <v>0</v>
      </c>
      <c r="AC463" s="4">
        <v>0</v>
      </c>
      <c r="AD463" s="4">
        <f t="shared" si="490"/>
        <v>0</v>
      </c>
      <c r="AE463" s="4">
        <v>0</v>
      </c>
      <c r="AF463" s="4"/>
      <c r="AG463" s="4"/>
      <c r="AH463" s="4"/>
      <c r="AI463" s="4">
        <v>0</v>
      </c>
      <c r="AJ463" s="4">
        <v>0</v>
      </c>
      <c r="AK463" s="4">
        <f t="shared" si="491"/>
        <v>0</v>
      </c>
      <c r="AL463" s="4">
        <f>VLOOKUP(C463,'[1]ИП-2020-2025 рабоч '!$I$15:$BG$1560,51,0)</f>
        <v>0</v>
      </c>
      <c r="AM463" s="4"/>
      <c r="AN463" s="4"/>
      <c r="AO463" s="4"/>
      <c r="AP463" s="4">
        <v>0</v>
      </c>
      <c r="AQ463" s="4">
        <v>0</v>
      </c>
      <c r="AR463" s="4">
        <f t="shared" si="480"/>
        <v>0</v>
      </c>
      <c r="AS463" s="4">
        <f>VLOOKUP(C463,'[1]ИП-2020-2025 рабоч '!$I$15:$BO$1404,59,0)</f>
        <v>0</v>
      </c>
      <c r="AT463" s="4"/>
      <c r="AU463" s="54"/>
      <c r="AV463" s="54"/>
      <c r="AW463" s="38"/>
      <c r="AX463" s="38"/>
      <c r="AY463" s="38"/>
      <c r="AZ463" s="38"/>
      <c r="BA463" s="38"/>
      <c r="BB463" s="38"/>
      <c r="BC463" s="38"/>
      <c r="BD463" s="38"/>
    </row>
    <row r="464" spans="1:56" s="39" customFormat="1" ht="99.75" x14ac:dyDescent="0.5">
      <c r="A464" s="2">
        <f t="shared" si="504"/>
        <v>399</v>
      </c>
      <c r="B464" s="59" t="s">
        <v>2761</v>
      </c>
      <c r="C464" s="51" t="s">
        <v>1340</v>
      </c>
      <c r="D464" s="3">
        <v>2018</v>
      </c>
      <c r="E464" s="3">
        <v>2021</v>
      </c>
      <c r="F464" s="55">
        <v>2043.02</v>
      </c>
      <c r="G464" s="4">
        <f t="shared" si="505"/>
        <v>0.35</v>
      </c>
      <c r="H464" s="4">
        <f t="shared" si="506"/>
        <v>0</v>
      </c>
      <c r="I464" s="4">
        <f t="shared" si="507"/>
        <v>408.60400000000004</v>
      </c>
      <c r="J464" s="4">
        <f t="shared" si="508"/>
        <v>408.60400000000004</v>
      </c>
      <c r="K464" s="4">
        <f t="shared" si="509"/>
        <v>0</v>
      </c>
      <c r="L464" s="4">
        <f t="shared" si="510"/>
        <v>0</v>
      </c>
      <c r="M464" s="4">
        <f t="shared" si="511"/>
        <v>0</v>
      </c>
      <c r="N464" s="4">
        <v>0.35</v>
      </c>
      <c r="O464" s="4">
        <v>0</v>
      </c>
      <c r="P464" s="4">
        <f t="shared" si="512"/>
        <v>408.60400000000004</v>
      </c>
      <c r="Q464" s="4">
        <v>408.60400000000004</v>
      </c>
      <c r="R464" s="4"/>
      <c r="S464" s="4"/>
      <c r="T464" s="4"/>
      <c r="U464" s="4">
        <v>0</v>
      </c>
      <c r="V464" s="4">
        <v>0</v>
      </c>
      <c r="W464" s="4">
        <f t="shared" si="489"/>
        <v>0</v>
      </c>
      <c r="X464" s="4">
        <v>0</v>
      </c>
      <c r="Y464" s="4"/>
      <c r="Z464" s="4"/>
      <c r="AA464" s="4"/>
      <c r="AB464" s="4">
        <v>0</v>
      </c>
      <c r="AC464" s="4">
        <v>0</v>
      </c>
      <c r="AD464" s="4">
        <f t="shared" si="490"/>
        <v>0</v>
      </c>
      <c r="AE464" s="4">
        <v>0</v>
      </c>
      <c r="AF464" s="4"/>
      <c r="AG464" s="4"/>
      <c r="AH464" s="4"/>
      <c r="AI464" s="4">
        <v>0</v>
      </c>
      <c r="AJ464" s="4">
        <v>0</v>
      </c>
      <c r="AK464" s="4">
        <f t="shared" si="491"/>
        <v>0</v>
      </c>
      <c r="AL464" s="4">
        <f>VLOOKUP(C464,'[1]ИП-2020-2025 рабоч '!$I$15:$BG$1560,51,0)</f>
        <v>0</v>
      </c>
      <c r="AM464" s="4"/>
      <c r="AN464" s="4"/>
      <c r="AO464" s="4"/>
      <c r="AP464" s="4">
        <v>0</v>
      </c>
      <c r="AQ464" s="4">
        <v>0</v>
      </c>
      <c r="AR464" s="4">
        <f t="shared" si="480"/>
        <v>0</v>
      </c>
      <c r="AS464" s="4">
        <f>VLOOKUP(C464,'[1]ИП-2020-2025 рабоч '!$I$15:$BO$1404,59,0)</f>
        <v>0</v>
      </c>
      <c r="AT464" s="4"/>
      <c r="AU464" s="54"/>
      <c r="AV464" s="54"/>
      <c r="AW464" s="38"/>
      <c r="AX464" s="38"/>
      <c r="AY464" s="38"/>
      <c r="AZ464" s="38"/>
      <c r="BA464" s="38"/>
      <c r="BB464" s="38"/>
      <c r="BC464" s="38"/>
      <c r="BD464" s="38"/>
    </row>
    <row r="465" spans="1:56" s="39" customFormat="1" ht="99.75" x14ac:dyDescent="0.5">
      <c r="A465" s="2">
        <f t="shared" si="504"/>
        <v>400</v>
      </c>
      <c r="B465" s="59" t="s">
        <v>2762</v>
      </c>
      <c r="C465" s="51" t="s">
        <v>1341</v>
      </c>
      <c r="D465" s="3">
        <v>2018</v>
      </c>
      <c r="E465" s="3">
        <v>2021</v>
      </c>
      <c r="F465" s="55">
        <v>1547.37</v>
      </c>
      <c r="G465" s="4">
        <f t="shared" si="505"/>
        <v>0.25</v>
      </c>
      <c r="H465" s="4">
        <f t="shared" si="506"/>
        <v>0</v>
      </c>
      <c r="I465" s="4">
        <f t="shared" si="507"/>
        <v>309.47399999999999</v>
      </c>
      <c r="J465" s="4">
        <f t="shared" si="508"/>
        <v>309.47399999999999</v>
      </c>
      <c r="K465" s="4">
        <f t="shared" si="509"/>
        <v>0</v>
      </c>
      <c r="L465" s="4">
        <f t="shared" si="510"/>
        <v>0</v>
      </c>
      <c r="M465" s="4">
        <f t="shared" si="511"/>
        <v>0</v>
      </c>
      <c r="N465" s="4">
        <v>0.25</v>
      </c>
      <c r="O465" s="4">
        <v>0</v>
      </c>
      <c r="P465" s="4">
        <f t="shared" si="512"/>
        <v>309.47399999999999</v>
      </c>
      <c r="Q465" s="4">
        <v>309.47399999999999</v>
      </c>
      <c r="R465" s="4"/>
      <c r="S465" s="4"/>
      <c r="T465" s="4"/>
      <c r="U465" s="4">
        <v>0</v>
      </c>
      <c r="V465" s="4">
        <v>0</v>
      </c>
      <c r="W465" s="4">
        <f t="shared" si="489"/>
        <v>0</v>
      </c>
      <c r="X465" s="4">
        <v>0</v>
      </c>
      <c r="Y465" s="4"/>
      <c r="Z465" s="4"/>
      <c r="AA465" s="4"/>
      <c r="AB465" s="4">
        <v>0</v>
      </c>
      <c r="AC465" s="4">
        <v>0</v>
      </c>
      <c r="AD465" s="4">
        <f t="shared" si="490"/>
        <v>0</v>
      </c>
      <c r="AE465" s="4">
        <v>0</v>
      </c>
      <c r="AF465" s="4"/>
      <c r="AG465" s="4"/>
      <c r="AH465" s="4"/>
      <c r="AI465" s="4">
        <v>0</v>
      </c>
      <c r="AJ465" s="4">
        <v>0</v>
      </c>
      <c r="AK465" s="4">
        <f t="shared" si="491"/>
        <v>0</v>
      </c>
      <c r="AL465" s="4">
        <f>VLOOKUP(C465,'[1]ИП-2020-2025 рабоч '!$I$15:$BG$1560,51,0)</f>
        <v>0</v>
      </c>
      <c r="AM465" s="4"/>
      <c r="AN465" s="4"/>
      <c r="AO465" s="4"/>
      <c r="AP465" s="4">
        <v>0</v>
      </c>
      <c r="AQ465" s="4">
        <v>0</v>
      </c>
      <c r="AR465" s="4">
        <f t="shared" si="480"/>
        <v>0</v>
      </c>
      <c r="AS465" s="4">
        <f>VLOOKUP(C465,'[1]ИП-2020-2025 рабоч '!$I$15:$BO$1404,59,0)</f>
        <v>0</v>
      </c>
      <c r="AT465" s="4"/>
      <c r="AU465" s="54"/>
      <c r="AV465" s="54"/>
      <c r="AW465" s="38"/>
      <c r="AX465" s="38"/>
      <c r="AY465" s="38"/>
      <c r="AZ465" s="38"/>
      <c r="BA465" s="38"/>
      <c r="BB465" s="38"/>
      <c r="BC465" s="38"/>
      <c r="BD465" s="38"/>
    </row>
    <row r="466" spans="1:56" s="39" customFormat="1" ht="99.75" x14ac:dyDescent="0.5">
      <c r="A466" s="2">
        <f t="shared" si="504"/>
        <v>401</v>
      </c>
      <c r="B466" s="59" t="s">
        <v>1342</v>
      </c>
      <c r="C466" s="51" t="s">
        <v>1343</v>
      </c>
      <c r="D466" s="3">
        <v>2019</v>
      </c>
      <c r="E466" s="3">
        <v>2023</v>
      </c>
      <c r="F466" s="55">
        <v>1394.3</v>
      </c>
      <c r="G466" s="4">
        <f t="shared" si="505"/>
        <v>0.3</v>
      </c>
      <c r="H466" s="4">
        <f t="shared" si="506"/>
        <v>0</v>
      </c>
      <c r="I466" s="4">
        <f t="shared" si="507"/>
        <v>1394.3</v>
      </c>
      <c r="J466" s="4">
        <f t="shared" si="508"/>
        <v>1394.3</v>
      </c>
      <c r="K466" s="4">
        <f t="shared" si="509"/>
        <v>0</v>
      </c>
      <c r="L466" s="4">
        <f t="shared" si="510"/>
        <v>0</v>
      </c>
      <c r="M466" s="4">
        <f t="shared" si="511"/>
        <v>0</v>
      </c>
      <c r="N466" s="4">
        <v>0</v>
      </c>
      <c r="O466" s="4">
        <v>0</v>
      </c>
      <c r="P466" s="4">
        <f t="shared" si="512"/>
        <v>0</v>
      </c>
      <c r="Q466" s="4">
        <v>0</v>
      </c>
      <c r="R466" s="4"/>
      <c r="S466" s="4"/>
      <c r="T466" s="4"/>
      <c r="U466" s="4">
        <v>0</v>
      </c>
      <c r="V466" s="4">
        <v>0</v>
      </c>
      <c r="W466" s="4">
        <f t="shared" si="489"/>
        <v>0</v>
      </c>
      <c r="X466" s="4">
        <v>0</v>
      </c>
      <c r="Y466" s="4"/>
      <c r="Z466" s="4"/>
      <c r="AA466" s="4"/>
      <c r="AB466" s="4">
        <v>0.3</v>
      </c>
      <c r="AC466" s="4">
        <v>0</v>
      </c>
      <c r="AD466" s="4">
        <f t="shared" si="490"/>
        <v>1394.3</v>
      </c>
      <c r="AE466" s="4">
        <v>1394.3</v>
      </c>
      <c r="AF466" s="4"/>
      <c r="AG466" s="4"/>
      <c r="AH466" s="4"/>
      <c r="AI466" s="4">
        <v>0</v>
      </c>
      <c r="AJ466" s="4">
        <v>0</v>
      </c>
      <c r="AK466" s="4">
        <f t="shared" si="491"/>
        <v>0</v>
      </c>
      <c r="AL466" s="4">
        <f>VLOOKUP(C466,'[1]ИП-2020-2025 рабоч '!$I$15:$BG$1560,51,0)</f>
        <v>0</v>
      </c>
      <c r="AM466" s="4"/>
      <c r="AN466" s="4"/>
      <c r="AO466" s="4"/>
      <c r="AP466" s="4">
        <v>0</v>
      </c>
      <c r="AQ466" s="4">
        <v>0</v>
      </c>
      <c r="AR466" s="4">
        <f t="shared" si="480"/>
        <v>0</v>
      </c>
      <c r="AS466" s="4">
        <f>VLOOKUP(C466,'[1]ИП-2020-2025 рабоч '!$I$15:$BO$1404,59,0)</f>
        <v>0</v>
      </c>
      <c r="AT466" s="4"/>
      <c r="AU466" s="54"/>
      <c r="AV466" s="54"/>
      <c r="AW466" s="38"/>
      <c r="AX466" s="38"/>
      <c r="AY466" s="38"/>
      <c r="AZ466" s="38"/>
      <c r="BA466" s="38"/>
      <c r="BB466" s="38"/>
      <c r="BC466" s="38"/>
      <c r="BD466" s="38"/>
    </row>
    <row r="467" spans="1:56" s="39" customFormat="1" ht="99.75" x14ac:dyDescent="0.5">
      <c r="A467" s="2">
        <f t="shared" si="504"/>
        <v>402</v>
      </c>
      <c r="B467" s="59" t="s">
        <v>2957</v>
      </c>
      <c r="C467" s="51" t="s">
        <v>1344</v>
      </c>
      <c r="D467" s="3">
        <v>2019</v>
      </c>
      <c r="E467" s="3">
        <v>2022</v>
      </c>
      <c r="F467" s="55">
        <v>588.04999999999995</v>
      </c>
      <c r="G467" s="4">
        <f t="shared" si="505"/>
        <v>0.1</v>
      </c>
      <c r="H467" s="4">
        <f t="shared" si="506"/>
        <v>0</v>
      </c>
      <c r="I467" s="4">
        <f t="shared" si="507"/>
        <v>588.04999999999995</v>
      </c>
      <c r="J467" s="4">
        <f t="shared" si="508"/>
        <v>588.04999999999995</v>
      </c>
      <c r="K467" s="4">
        <f t="shared" si="509"/>
        <v>0</v>
      </c>
      <c r="L467" s="4">
        <f t="shared" si="510"/>
        <v>0</v>
      </c>
      <c r="M467" s="4">
        <f t="shared" si="511"/>
        <v>0</v>
      </c>
      <c r="N467" s="4">
        <v>0</v>
      </c>
      <c r="O467" s="4">
        <v>0</v>
      </c>
      <c r="P467" s="4">
        <f t="shared" si="512"/>
        <v>0</v>
      </c>
      <c r="Q467" s="4">
        <v>0</v>
      </c>
      <c r="R467" s="4"/>
      <c r="S467" s="4"/>
      <c r="T467" s="4"/>
      <c r="U467" s="4">
        <v>0.1</v>
      </c>
      <c r="V467" s="4">
        <v>0</v>
      </c>
      <c r="W467" s="4">
        <f t="shared" si="489"/>
        <v>588.04999999999995</v>
      </c>
      <c r="X467" s="4">
        <v>588.04999999999995</v>
      </c>
      <c r="Y467" s="4"/>
      <c r="Z467" s="4"/>
      <c r="AA467" s="4"/>
      <c r="AB467" s="4">
        <v>0</v>
      </c>
      <c r="AC467" s="4">
        <v>0</v>
      </c>
      <c r="AD467" s="4">
        <f t="shared" si="490"/>
        <v>0</v>
      </c>
      <c r="AE467" s="4">
        <v>0</v>
      </c>
      <c r="AF467" s="4"/>
      <c r="AG467" s="4"/>
      <c r="AH467" s="4"/>
      <c r="AI467" s="4">
        <v>0</v>
      </c>
      <c r="AJ467" s="4">
        <v>0</v>
      </c>
      <c r="AK467" s="4">
        <f t="shared" si="491"/>
        <v>0</v>
      </c>
      <c r="AL467" s="4">
        <f>VLOOKUP(C467,'[1]ИП-2020-2025 рабоч '!$I$15:$BG$1560,51,0)</f>
        <v>0</v>
      </c>
      <c r="AM467" s="4"/>
      <c r="AN467" s="4"/>
      <c r="AO467" s="4"/>
      <c r="AP467" s="4">
        <v>0</v>
      </c>
      <c r="AQ467" s="4">
        <v>0</v>
      </c>
      <c r="AR467" s="4">
        <f t="shared" si="480"/>
        <v>0</v>
      </c>
      <c r="AS467" s="4">
        <f>VLOOKUP(C467,'[1]ИП-2020-2025 рабоч '!$I$15:$BO$1404,59,0)</f>
        <v>0</v>
      </c>
      <c r="AT467" s="4"/>
      <c r="AU467" s="54"/>
      <c r="AV467" s="54"/>
      <c r="AW467" s="38"/>
      <c r="AX467" s="38"/>
      <c r="AY467" s="38"/>
      <c r="AZ467" s="38"/>
      <c r="BA467" s="38"/>
      <c r="BB467" s="38"/>
      <c r="BC467" s="38"/>
      <c r="BD467" s="38"/>
    </row>
    <row r="468" spans="1:56" s="39" customFormat="1" ht="99.75" x14ac:dyDescent="0.5">
      <c r="A468" s="2">
        <f t="shared" si="504"/>
        <v>403</v>
      </c>
      <c r="B468" s="59" t="s">
        <v>1345</v>
      </c>
      <c r="C468" s="51" t="s">
        <v>1346</v>
      </c>
      <c r="D468" s="3">
        <v>2019</v>
      </c>
      <c r="E468" s="3">
        <v>2023</v>
      </c>
      <c r="F468" s="55">
        <v>2058.6799999999998</v>
      </c>
      <c r="G468" s="4">
        <f t="shared" si="505"/>
        <v>0.35</v>
      </c>
      <c r="H468" s="4">
        <f t="shared" si="506"/>
        <v>0</v>
      </c>
      <c r="I468" s="4">
        <f t="shared" si="507"/>
        <v>2058.6799999999998</v>
      </c>
      <c r="J468" s="4">
        <f t="shared" si="508"/>
        <v>2058.6799999999998</v>
      </c>
      <c r="K468" s="4">
        <f t="shared" si="509"/>
        <v>0</v>
      </c>
      <c r="L468" s="4">
        <f t="shared" si="510"/>
        <v>0</v>
      </c>
      <c r="M468" s="4">
        <f t="shared" si="511"/>
        <v>0</v>
      </c>
      <c r="N468" s="4">
        <v>0</v>
      </c>
      <c r="O468" s="4">
        <v>0</v>
      </c>
      <c r="P468" s="4">
        <f t="shared" si="512"/>
        <v>0</v>
      </c>
      <c r="Q468" s="4">
        <v>0</v>
      </c>
      <c r="R468" s="4"/>
      <c r="S468" s="4"/>
      <c r="T468" s="4"/>
      <c r="U468" s="4">
        <v>0</v>
      </c>
      <c r="V468" s="4">
        <v>0</v>
      </c>
      <c r="W468" s="4">
        <f t="shared" si="489"/>
        <v>0</v>
      </c>
      <c r="X468" s="4">
        <v>0</v>
      </c>
      <c r="Y468" s="4"/>
      <c r="Z468" s="4"/>
      <c r="AA468" s="4"/>
      <c r="AB468" s="4">
        <v>0.35</v>
      </c>
      <c r="AC468" s="4">
        <v>0</v>
      </c>
      <c r="AD468" s="4">
        <f t="shared" si="490"/>
        <v>2058.6799999999998</v>
      </c>
      <c r="AE468" s="4">
        <v>2058.6799999999998</v>
      </c>
      <c r="AF468" s="4"/>
      <c r="AG468" s="4"/>
      <c r="AH468" s="4"/>
      <c r="AI468" s="4">
        <v>0</v>
      </c>
      <c r="AJ468" s="4">
        <v>0</v>
      </c>
      <c r="AK468" s="4">
        <f t="shared" si="491"/>
        <v>0</v>
      </c>
      <c r="AL468" s="4">
        <f>VLOOKUP(C468,'[1]ИП-2020-2025 рабоч '!$I$15:$BG$1560,51,0)</f>
        <v>0</v>
      </c>
      <c r="AM468" s="4"/>
      <c r="AN468" s="4"/>
      <c r="AO468" s="4"/>
      <c r="AP468" s="4">
        <v>0</v>
      </c>
      <c r="AQ468" s="4">
        <v>0</v>
      </c>
      <c r="AR468" s="4">
        <f t="shared" si="480"/>
        <v>0</v>
      </c>
      <c r="AS468" s="4">
        <f>VLOOKUP(C468,'[1]ИП-2020-2025 рабоч '!$I$15:$BO$1404,59,0)</f>
        <v>0</v>
      </c>
      <c r="AT468" s="4"/>
      <c r="AU468" s="54"/>
      <c r="AV468" s="54"/>
      <c r="AW468" s="38"/>
      <c r="AX468" s="38"/>
      <c r="AY468" s="38"/>
      <c r="AZ468" s="38"/>
      <c r="BA468" s="38"/>
      <c r="BB468" s="38"/>
      <c r="BC468" s="38"/>
      <c r="BD468" s="38"/>
    </row>
    <row r="469" spans="1:56" s="39" customFormat="1" ht="99.75" x14ac:dyDescent="0.5">
      <c r="A469" s="2">
        <f t="shared" si="504"/>
        <v>404</v>
      </c>
      <c r="B469" s="59" t="s">
        <v>1347</v>
      </c>
      <c r="C469" s="51" t="s">
        <v>1348</v>
      </c>
      <c r="D469" s="3">
        <v>2019</v>
      </c>
      <c r="E469" s="3">
        <v>2023</v>
      </c>
      <c r="F469" s="55">
        <v>1595.87</v>
      </c>
      <c r="G469" s="4">
        <f t="shared" si="505"/>
        <v>0.35</v>
      </c>
      <c r="H469" s="4">
        <f t="shared" si="506"/>
        <v>0</v>
      </c>
      <c r="I469" s="4">
        <f t="shared" si="507"/>
        <v>1595.87</v>
      </c>
      <c r="J469" s="4">
        <f t="shared" si="508"/>
        <v>1595.87</v>
      </c>
      <c r="K469" s="4">
        <f t="shared" si="509"/>
        <v>0</v>
      </c>
      <c r="L469" s="4">
        <f t="shared" si="510"/>
        <v>0</v>
      </c>
      <c r="M469" s="4">
        <f t="shared" si="511"/>
        <v>0</v>
      </c>
      <c r="N469" s="4">
        <v>0</v>
      </c>
      <c r="O469" s="4">
        <v>0</v>
      </c>
      <c r="P469" s="4">
        <f t="shared" si="512"/>
        <v>0</v>
      </c>
      <c r="Q469" s="4">
        <v>0</v>
      </c>
      <c r="R469" s="4"/>
      <c r="S469" s="4"/>
      <c r="T469" s="4"/>
      <c r="U469" s="4">
        <v>0</v>
      </c>
      <c r="V469" s="4">
        <v>0</v>
      </c>
      <c r="W469" s="4">
        <f t="shared" si="489"/>
        <v>0</v>
      </c>
      <c r="X469" s="4">
        <v>0</v>
      </c>
      <c r="Y469" s="4"/>
      <c r="Z469" s="4"/>
      <c r="AA469" s="4"/>
      <c r="AB469" s="4">
        <v>0.35</v>
      </c>
      <c r="AC469" s="4">
        <v>0</v>
      </c>
      <c r="AD469" s="4">
        <f t="shared" si="490"/>
        <v>1595.87</v>
      </c>
      <c r="AE469" s="4">
        <v>1595.87</v>
      </c>
      <c r="AF469" s="4"/>
      <c r="AG469" s="4"/>
      <c r="AH469" s="4"/>
      <c r="AI469" s="4">
        <v>0</v>
      </c>
      <c r="AJ469" s="4">
        <v>0</v>
      </c>
      <c r="AK469" s="4">
        <f t="shared" si="491"/>
        <v>0</v>
      </c>
      <c r="AL469" s="4">
        <f>VLOOKUP(C469,'[1]ИП-2020-2025 рабоч '!$I$15:$BG$1560,51,0)</f>
        <v>0</v>
      </c>
      <c r="AM469" s="4"/>
      <c r="AN469" s="4"/>
      <c r="AO469" s="4"/>
      <c r="AP469" s="4">
        <v>0</v>
      </c>
      <c r="AQ469" s="4">
        <v>0</v>
      </c>
      <c r="AR469" s="4">
        <f t="shared" si="480"/>
        <v>0</v>
      </c>
      <c r="AS469" s="4">
        <f>VLOOKUP(C469,'[1]ИП-2020-2025 рабоч '!$I$15:$BO$1404,59,0)</f>
        <v>0</v>
      </c>
      <c r="AT469" s="4"/>
      <c r="AU469" s="54"/>
      <c r="AV469" s="54"/>
      <c r="AW469" s="38"/>
      <c r="AX469" s="38"/>
      <c r="AY469" s="38"/>
      <c r="AZ469" s="38"/>
      <c r="BA469" s="38"/>
      <c r="BB469" s="38"/>
      <c r="BC469" s="38"/>
      <c r="BD469" s="38"/>
    </row>
    <row r="470" spans="1:56" s="39" customFormat="1" ht="99.75" x14ac:dyDescent="0.5">
      <c r="A470" s="2">
        <f t="shared" si="504"/>
        <v>405</v>
      </c>
      <c r="B470" s="59" t="s">
        <v>1349</v>
      </c>
      <c r="C470" s="51" t="s">
        <v>1350</v>
      </c>
      <c r="D470" s="3">
        <v>2017</v>
      </c>
      <c r="E470" s="3">
        <v>2024</v>
      </c>
      <c r="F470" s="55">
        <v>8690.74</v>
      </c>
      <c r="G470" s="4">
        <f t="shared" si="505"/>
        <v>2.85</v>
      </c>
      <c r="H470" s="4">
        <f t="shared" si="506"/>
        <v>0</v>
      </c>
      <c r="I470" s="4">
        <f t="shared" si="507"/>
        <v>8690.74</v>
      </c>
      <c r="J470" s="4">
        <f t="shared" si="508"/>
        <v>8690.74</v>
      </c>
      <c r="K470" s="4">
        <f t="shared" si="509"/>
        <v>0</v>
      </c>
      <c r="L470" s="4">
        <f t="shared" si="510"/>
        <v>0</v>
      </c>
      <c r="M470" s="4">
        <f t="shared" si="511"/>
        <v>0</v>
      </c>
      <c r="N470" s="4">
        <v>0</v>
      </c>
      <c r="O470" s="4">
        <v>0</v>
      </c>
      <c r="P470" s="4">
        <f t="shared" si="512"/>
        <v>0</v>
      </c>
      <c r="Q470" s="4">
        <v>0</v>
      </c>
      <c r="R470" s="4"/>
      <c r="S470" s="4"/>
      <c r="T470" s="4"/>
      <c r="U470" s="4">
        <v>0</v>
      </c>
      <c r="V470" s="4">
        <v>0</v>
      </c>
      <c r="W470" s="4">
        <f t="shared" si="489"/>
        <v>0</v>
      </c>
      <c r="X470" s="4">
        <v>0</v>
      </c>
      <c r="Y470" s="4"/>
      <c r="Z470" s="4"/>
      <c r="AA470" s="4"/>
      <c r="AB470" s="4">
        <v>0</v>
      </c>
      <c r="AC470" s="4">
        <v>0</v>
      </c>
      <c r="AD470" s="4">
        <f t="shared" si="490"/>
        <v>690.74</v>
      </c>
      <c r="AE470" s="4">
        <v>690.74</v>
      </c>
      <c r="AF470" s="4"/>
      <c r="AG470" s="4"/>
      <c r="AH470" s="4"/>
      <c r="AI470" s="4">
        <v>2.85</v>
      </c>
      <c r="AJ470" s="4">
        <v>0</v>
      </c>
      <c r="AK470" s="4">
        <f t="shared" si="491"/>
        <v>8000</v>
      </c>
      <c r="AL470" s="4">
        <f>VLOOKUP(C470,'[1]ИП-2020-2025 рабоч '!$I$15:$BG$1560,51,0)</f>
        <v>8000</v>
      </c>
      <c r="AM470" s="4"/>
      <c r="AN470" s="4"/>
      <c r="AO470" s="4"/>
      <c r="AP470" s="4">
        <v>0</v>
      </c>
      <c r="AQ470" s="4">
        <v>0</v>
      </c>
      <c r="AR470" s="4">
        <f t="shared" si="480"/>
        <v>0</v>
      </c>
      <c r="AS470" s="4">
        <f>VLOOKUP(C470,'[1]ИП-2020-2025 рабоч '!$I$15:$BO$1404,59,0)</f>
        <v>0</v>
      </c>
      <c r="AT470" s="4"/>
      <c r="AU470" s="54"/>
      <c r="AV470" s="54"/>
      <c r="AW470" s="38"/>
      <c r="AX470" s="38"/>
      <c r="AY470" s="38"/>
      <c r="AZ470" s="38"/>
      <c r="BA470" s="38"/>
      <c r="BB470" s="38"/>
      <c r="BC470" s="38"/>
      <c r="BD470" s="38"/>
    </row>
    <row r="471" spans="1:56" s="39" customFormat="1" ht="99.75" x14ac:dyDescent="0.5">
      <c r="A471" s="2">
        <f t="shared" si="504"/>
        <v>406</v>
      </c>
      <c r="B471" s="59" t="s">
        <v>1351</v>
      </c>
      <c r="C471" s="51" t="s">
        <v>1352</v>
      </c>
      <c r="D471" s="3">
        <v>2018</v>
      </c>
      <c r="E471" s="3">
        <v>2024</v>
      </c>
      <c r="F471" s="55">
        <v>13128.85</v>
      </c>
      <c r="G471" s="4">
        <f t="shared" si="505"/>
        <v>0.5</v>
      </c>
      <c r="H471" s="4">
        <f t="shared" si="506"/>
        <v>0.5</v>
      </c>
      <c r="I471" s="4">
        <f t="shared" si="507"/>
        <v>13128.85</v>
      </c>
      <c r="J471" s="4">
        <f t="shared" si="508"/>
        <v>13128.85</v>
      </c>
      <c r="K471" s="4">
        <f t="shared" si="509"/>
        <v>0</v>
      </c>
      <c r="L471" s="4">
        <f t="shared" si="510"/>
        <v>0</v>
      </c>
      <c r="M471" s="4">
        <f t="shared" si="511"/>
        <v>0</v>
      </c>
      <c r="N471" s="4">
        <v>0</v>
      </c>
      <c r="O471" s="4">
        <v>0</v>
      </c>
      <c r="P471" s="4">
        <f t="shared" si="512"/>
        <v>0</v>
      </c>
      <c r="Q471" s="4">
        <v>0</v>
      </c>
      <c r="R471" s="4"/>
      <c r="S471" s="4"/>
      <c r="T471" s="4"/>
      <c r="U471" s="4">
        <v>0</v>
      </c>
      <c r="V471" s="4">
        <v>0</v>
      </c>
      <c r="W471" s="4">
        <f t="shared" si="489"/>
        <v>0</v>
      </c>
      <c r="X471" s="4">
        <v>0</v>
      </c>
      <c r="Y471" s="4"/>
      <c r="Z471" s="4"/>
      <c r="AA471" s="4"/>
      <c r="AB471" s="4">
        <v>0</v>
      </c>
      <c r="AC471" s="4">
        <v>0</v>
      </c>
      <c r="AD471" s="4">
        <f t="shared" si="490"/>
        <v>128.85</v>
      </c>
      <c r="AE471" s="4">
        <v>128.85</v>
      </c>
      <c r="AF471" s="4"/>
      <c r="AG471" s="4"/>
      <c r="AH471" s="4"/>
      <c r="AI471" s="4">
        <v>0.5</v>
      </c>
      <c r="AJ471" s="4">
        <v>0.5</v>
      </c>
      <c r="AK471" s="4">
        <f t="shared" si="491"/>
        <v>13000</v>
      </c>
      <c r="AL471" s="4">
        <f>VLOOKUP(C471,'[1]ИП-2020-2025 рабоч '!$I$15:$BG$1560,51,0)</f>
        <v>13000</v>
      </c>
      <c r="AM471" s="4"/>
      <c r="AN471" s="4"/>
      <c r="AO471" s="4"/>
      <c r="AP471" s="4">
        <v>0</v>
      </c>
      <c r="AQ471" s="4">
        <v>0</v>
      </c>
      <c r="AR471" s="4">
        <f t="shared" si="480"/>
        <v>0</v>
      </c>
      <c r="AS471" s="4">
        <f>VLOOKUP(C471,'[1]ИП-2020-2025 рабоч '!$I$15:$BO$1404,59,0)</f>
        <v>0</v>
      </c>
      <c r="AT471" s="4"/>
      <c r="AU471" s="54"/>
      <c r="AV471" s="54"/>
      <c r="AW471" s="38"/>
      <c r="AX471" s="38"/>
      <c r="AY471" s="38"/>
      <c r="AZ471" s="38"/>
      <c r="BA471" s="38"/>
      <c r="BB471" s="38"/>
      <c r="BC471" s="38"/>
      <c r="BD471" s="38"/>
    </row>
    <row r="472" spans="1:56" s="39" customFormat="1" ht="99.75" x14ac:dyDescent="0.5">
      <c r="A472" s="2">
        <f t="shared" si="504"/>
        <v>407</v>
      </c>
      <c r="B472" s="59" t="s">
        <v>1353</v>
      </c>
      <c r="C472" s="51" t="s">
        <v>1354</v>
      </c>
      <c r="D472" s="3">
        <v>2013</v>
      </c>
      <c r="E472" s="3">
        <v>2021</v>
      </c>
      <c r="F472" s="55">
        <v>9705.4599999999991</v>
      </c>
      <c r="G472" s="4">
        <f t="shared" si="505"/>
        <v>1.4</v>
      </c>
      <c r="H472" s="4">
        <f t="shared" si="506"/>
        <v>0</v>
      </c>
      <c r="I472" s="4">
        <f t="shared" si="507"/>
        <v>5000</v>
      </c>
      <c r="J472" s="4">
        <f t="shared" si="508"/>
        <v>5000</v>
      </c>
      <c r="K472" s="4">
        <f t="shared" si="509"/>
        <v>0</v>
      </c>
      <c r="L472" s="4">
        <f t="shared" si="510"/>
        <v>0</v>
      </c>
      <c r="M472" s="4">
        <f t="shared" si="511"/>
        <v>0</v>
      </c>
      <c r="N472" s="4">
        <v>1.4</v>
      </c>
      <c r="O472" s="4">
        <v>0</v>
      </c>
      <c r="P472" s="4">
        <f t="shared" si="512"/>
        <v>5000</v>
      </c>
      <c r="Q472" s="4">
        <v>5000</v>
      </c>
      <c r="R472" s="4"/>
      <c r="S472" s="4"/>
      <c r="T472" s="4"/>
      <c r="U472" s="4">
        <v>0</v>
      </c>
      <c r="V472" s="4">
        <v>0</v>
      </c>
      <c r="W472" s="4">
        <f t="shared" si="489"/>
        <v>0</v>
      </c>
      <c r="X472" s="4">
        <v>0</v>
      </c>
      <c r="Y472" s="4"/>
      <c r="Z472" s="4"/>
      <c r="AA472" s="4"/>
      <c r="AB472" s="4">
        <v>0</v>
      </c>
      <c r="AC472" s="4">
        <v>0</v>
      </c>
      <c r="AD472" s="4">
        <f t="shared" si="490"/>
        <v>0</v>
      </c>
      <c r="AE472" s="4">
        <v>0</v>
      </c>
      <c r="AF472" s="4"/>
      <c r="AG472" s="4"/>
      <c r="AH472" s="4"/>
      <c r="AI472" s="4">
        <v>0</v>
      </c>
      <c r="AJ472" s="4">
        <v>0</v>
      </c>
      <c r="AK472" s="4">
        <f t="shared" si="491"/>
        <v>0</v>
      </c>
      <c r="AL472" s="4">
        <f>VLOOKUP(C472,'[1]ИП-2020-2025 рабоч '!$I$15:$BG$1560,51,0)</f>
        <v>0</v>
      </c>
      <c r="AM472" s="4"/>
      <c r="AN472" s="4"/>
      <c r="AO472" s="4"/>
      <c r="AP472" s="4">
        <v>0</v>
      </c>
      <c r="AQ472" s="4">
        <v>0</v>
      </c>
      <c r="AR472" s="4">
        <f t="shared" si="480"/>
        <v>0</v>
      </c>
      <c r="AS472" s="4">
        <f>VLOOKUP(C472,'[1]ИП-2020-2025 рабоч '!$I$15:$BO$1404,59,0)</f>
        <v>0</v>
      </c>
      <c r="AT472" s="4"/>
      <c r="AU472" s="54"/>
      <c r="AV472" s="54"/>
      <c r="AW472" s="38"/>
      <c r="AX472" s="38"/>
      <c r="AY472" s="38"/>
      <c r="AZ472" s="38"/>
      <c r="BA472" s="38"/>
      <c r="BB472" s="38"/>
      <c r="BC472" s="38"/>
      <c r="BD472" s="38"/>
    </row>
    <row r="473" spans="1:56" s="39" customFormat="1" ht="45" customHeight="1" x14ac:dyDescent="0.5">
      <c r="A473" s="2"/>
      <c r="B473" s="20" t="s">
        <v>121</v>
      </c>
      <c r="C473" s="23"/>
      <c r="D473" s="3"/>
      <c r="E473" s="28"/>
      <c r="F473" s="26">
        <f t="shared" ref="F473:AQ473" si="513">SUM(F474:F490)</f>
        <v>110873.37</v>
      </c>
      <c r="G473" s="26">
        <f t="shared" si="513"/>
        <v>6.7100000000000009</v>
      </c>
      <c r="H473" s="26">
        <f t="shared" si="513"/>
        <v>3.9700000000000006</v>
      </c>
      <c r="I473" s="26">
        <f t="shared" si="513"/>
        <v>88872.768000000011</v>
      </c>
      <c r="J473" s="26">
        <f t="shared" si="513"/>
        <v>88872.768000000011</v>
      </c>
      <c r="K473" s="26">
        <f t="shared" si="513"/>
        <v>0</v>
      </c>
      <c r="L473" s="26">
        <f t="shared" si="513"/>
        <v>0</v>
      </c>
      <c r="M473" s="26">
        <f t="shared" si="513"/>
        <v>0</v>
      </c>
      <c r="N473" s="26">
        <f t="shared" si="513"/>
        <v>4.2799999999999994</v>
      </c>
      <c r="O473" s="26">
        <f t="shared" si="513"/>
        <v>0.44999999999999996</v>
      </c>
      <c r="P473" s="26">
        <f t="shared" si="513"/>
        <v>39595.737999999998</v>
      </c>
      <c r="Q473" s="26">
        <f t="shared" si="513"/>
        <v>39595.737999999998</v>
      </c>
      <c r="R473" s="26">
        <f t="shared" si="513"/>
        <v>0</v>
      </c>
      <c r="S473" s="26">
        <f t="shared" si="513"/>
        <v>0</v>
      </c>
      <c r="T473" s="26">
        <f t="shared" si="513"/>
        <v>0</v>
      </c>
      <c r="U473" s="26">
        <f t="shared" si="513"/>
        <v>1.5700000000000003</v>
      </c>
      <c r="V473" s="26">
        <f t="shared" si="513"/>
        <v>1.82</v>
      </c>
      <c r="W473" s="26">
        <f t="shared" si="513"/>
        <v>8847.7800000000007</v>
      </c>
      <c r="X473" s="26">
        <f t="shared" si="513"/>
        <v>8847.7800000000007</v>
      </c>
      <c r="Y473" s="26">
        <f t="shared" si="513"/>
        <v>0</v>
      </c>
      <c r="Z473" s="26">
        <f t="shared" si="513"/>
        <v>0</v>
      </c>
      <c r="AA473" s="26">
        <f t="shared" si="513"/>
        <v>0</v>
      </c>
      <c r="AB473" s="26">
        <f t="shared" si="513"/>
        <v>0.30000000000000004</v>
      </c>
      <c r="AC473" s="26">
        <f t="shared" si="513"/>
        <v>0.9</v>
      </c>
      <c r="AD473" s="26">
        <f t="shared" si="513"/>
        <v>20237.310000000001</v>
      </c>
      <c r="AE473" s="26">
        <f t="shared" si="513"/>
        <v>20237.310000000001</v>
      </c>
      <c r="AF473" s="26">
        <f t="shared" si="513"/>
        <v>0</v>
      </c>
      <c r="AG473" s="26">
        <f t="shared" si="513"/>
        <v>0</v>
      </c>
      <c r="AH473" s="26">
        <f t="shared" si="513"/>
        <v>0</v>
      </c>
      <c r="AI473" s="26">
        <f t="shared" si="513"/>
        <v>0</v>
      </c>
      <c r="AJ473" s="26">
        <f t="shared" si="513"/>
        <v>0</v>
      </c>
      <c r="AK473" s="26">
        <f t="shared" si="513"/>
        <v>9600</v>
      </c>
      <c r="AL473" s="26">
        <f t="shared" si="513"/>
        <v>9600</v>
      </c>
      <c r="AM473" s="26">
        <f t="shared" si="513"/>
        <v>0</v>
      </c>
      <c r="AN473" s="26">
        <f t="shared" si="513"/>
        <v>0</v>
      </c>
      <c r="AO473" s="26">
        <f t="shared" si="513"/>
        <v>0</v>
      </c>
      <c r="AP473" s="26">
        <f t="shared" si="513"/>
        <v>0.56000000000000005</v>
      </c>
      <c r="AQ473" s="26">
        <f t="shared" si="513"/>
        <v>0.8</v>
      </c>
      <c r="AR473" s="26">
        <f t="shared" si="480"/>
        <v>10591.94</v>
      </c>
      <c r="AS473" s="26">
        <f>SUM(AS474:AS490)</f>
        <v>10591.94</v>
      </c>
      <c r="AT473" s="26">
        <f>SUM(AT474:AT490)</f>
        <v>0</v>
      </c>
      <c r="AU473" s="26">
        <f>SUM(AU474:AU490)</f>
        <v>0</v>
      </c>
      <c r="AV473" s="26">
        <f>SUM(AV474:AV490)</f>
        <v>0</v>
      </c>
    </row>
    <row r="474" spans="1:56" s="39" customFormat="1" ht="132.75" x14ac:dyDescent="0.5">
      <c r="A474" s="2">
        <f t="shared" ref="A474:A490" si="514">IF(A473&gt;0,A473+1,A472+1)</f>
        <v>408</v>
      </c>
      <c r="B474" s="59" t="s">
        <v>1359</v>
      </c>
      <c r="C474" s="51" t="s">
        <v>1360</v>
      </c>
      <c r="D474" s="3">
        <v>2015</v>
      </c>
      <c r="E474" s="3">
        <v>2022</v>
      </c>
      <c r="F474" s="55">
        <v>12756.22</v>
      </c>
      <c r="G474" s="4">
        <f t="shared" ref="G474:G490" si="515">N474+U474+AB474+AI474+AP474</f>
        <v>0.71</v>
      </c>
      <c r="H474" s="4">
        <f t="shared" ref="H474:H490" si="516">O474+V474+AC474+AJ474+AQ474</f>
        <v>0.32</v>
      </c>
      <c r="I474" s="4">
        <f t="shared" ref="I474:I490" si="517">P474+W474+AD474+AK474+AR474</f>
        <v>10781.96</v>
      </c>
      <c r="J474" s="4">
        <f t="shared" ref="J474:J490" si="518">Q474+X474+AE474+AL474+AS474</f>
        <v>10781.96</v>
      </c>
      <c r="K474" s="4">
        <f t="shared" ref="K474:K490" si="519">R474+Y474+AF474+AM474+AT474</f>
        <v>0</v>
      </c>
      <c r="L474" s="4">
        <f t="shared" ref="L474:L490" si="520">S474+Z474+AG474+AN474+AU474</f>
        <v>0</v>
      </c>
      <c r="M474" s="4">
        <f t="shared" ref="M474:M490" si="521">T474+AA474+AH474+AO474+AV474</f>
        <v>0</v>
      </c>
      <c r="N474" s="4">
        <v>0</v>
      </c>
      <c r="O474" s="4">
        <v>0</v>
      </c>
      <c r="P474" s="4">
        <f t="shared" ref="P474:P490" si="522">Q474+R474+S474</f>
        <v>500</v>
      </c>
      <c r="Q474" s="4">
        <v>500</v>
      </c>
      <c r="R474" s="4"/>
      <c r="S474" s="4"/>
      <c r="T474" s="4"/>
      <c r="U474" s="4">
        <v>0.71</v>
      </c>
      <c r="V474" s="4">
        <v>0.32</v>
      </c>
      <c r="W474" s="4">
        <f t="shared" si="489"/>
        <v>7281.96</v>
      </c>
      <c r="X474" s="4">
        <v>7281.96</v>
      </c>
      <c r="Y474" s="4"/>
      <c r="Z474" s="4"/>
      <c r="AA474" s="4"/>
      <c r="AB474" s="4">
        <v>0</v>
      </c>
      <c r="AC474" s="4">
        <v>0</v>
      </c>
      <c r="AD474" s="4">
        <f t="shared" si="490"/>
        <v>3000</v>
      </c>
      <c r="AE474" s="4">
        <v>3000</v>
      </c>
      <c r="AF474" s="4"/>
      <c r="AG474" s="4"/>
      <c r="AH474" s="4"/>
      <c r="AI474" s="4">
        <v>0</v>
      </c>
      <c r="AJ474" s="4">
        <v>0</v>
      </c>
      <c r="AK474" s="4">
        <f t="shared" si="491"/>
        <v>0</v>
      </c>
      <c r="AL474" s="4">
        <f>VLOOKUP(C474,'[1]ИП-2020-2025 рабоч '!$I$15:$BG$1560,51,0)</f>
        <v>0</v>
      </c>
      <c r="AM474" s="4"/>
      <c r="AN474" s="4"/>
      <c r="AO474" s="4"/>
      <c r="AP474" s="4">
        <v>0</v>
      </c>
      <c r="AQ474" s="4">
        <v>0</v>
      </c>
      <c r="AR474" s="4">
        <f t="shared" si="480"/>
        <v>0</v>
      </c>
      <c r="AS474" s="4">
        <f>VLOOKUP(C474,'[1]ИП-2020-2025 рабоч '!$I$15:$BO$1404,59,0)</f>
        <v>0</v>
      </c>
      <c r="AT474" s="4"/>
      <c r="AU474" s="54"/>
      <c r="AV474" s="54"/>
      <c r="AW474" s="38"/>
      <c r="AX474" s="38"/>
      <c r="AY474" s="38"/>
      <c r="AZ474" s="38"/>
      <c r="BA474" s="38"/>
      <c r="BB474" s="38"/>
      <c r="BC474" s="38"/>
      <c r="BD474" s="38"/>
    </row>
    <row r="475" spans="1:56" s="39" customFormat="1" ht="99.75" x14ac:dyDescent="0.5">
      <c r="A475" s="2">
        <f t="shared" si="514"/>
        <v>409</v>
      </c>
      <c r="B475" s="59" t="s">
        <v>1361</v>
      </c>
      <c r="C475" s="51" t="s">
        <v>1362</v>
      </c>
      <c r="D475" s="3">
        <v>2016</v>
      </c>
      <c r="E475" s="3">
        <v>2022</v>
      </c>
      <c r="F475" s="55">
        <v>1727.84</v>
      </c>
      <c r="G475" s="4">
        <f t="shared" si="515"/>
        <v>0.1</v>
      </c>
      <c r="H475" s="4">
        <f t="shared" si="516"/>
        <v>0.25</v>
      </c>
      <c r="I475" s="4">
        <f t="shared" si="517"/>
        <v>1727.84</v>
      </c>
      <c r="J475" s="4">
        <f t="shared" si="518"/>
        <v>1727.84</v>
      </c>
      <c r="K475" s="4">
        <f t="shared" si="519"/>
        <v>0</v>
      </c>
      <c r="L475" s="4">
        <f t="shared" si="520"/>
        <v>0</v>
      </c>
      <c r="M475" s="4">
        <f t="shared" si="521"/>
        <v>0</v>
      </c>
      <c r="N475" s="4">
        <v>0</v>
      </c>
      <c r="O475" s="4">
        <v>0</v>
      </c>
      <c r="P475" s="4">
        <f t="shared" si="522"/>
        <v>0</v>
      </c>
      <c r="Q475" s="4">
        <v>0</v>
      </c>
      <c r="R475" s="4"/>
      <c r="S475" s="4"/>
      <c r="T475" s="4"/>
      <c r="U475" s="4">
        <v>0.1</v>
      </c>
      <c r="V475" s="4">
        <v>0.25</v>
      </c>
      <c r="W475" s="4">
        <f t="shared" si="489"/>
        <v>227.84</v>
      </c>
      <c r="X475" s="4">
        <v>227.84</v>
      </c>
      <c r="Y475" s="4"/>
      <c r="Z475" s="4"/>
      <c r="AA475" s="4"/>
      <c r="AB475" s="4">
        <v>0</v>
      </c>
      <c r="AC475" s="4">
        <v>0</v>
      </c>
      <c r="AD475" s="4">
        <f t="shared" si="490"/>
        <v>1500</v>
      </c>
      <c r="AE475" s="4">
        <v>1500</v>
      </c>
      <c r="AF475" s="4"/>
      <c r="AG475" s="4"/>
      <c r="AH475" s="4"/>
      <c r="AI475" s="4">
        <v>0</v>
      </c>
      <c r="AJ475" s="4">
        <v>0</v>
      </c>
      <c r="AK475" s="4">
        <f t="shared" si="491"/>
        <v>0</v>
      </c>
      <c r="AL475" s="4">
        <f>VLOOKUP(C475,'[1]ИП-2020-2025 рабоч '!$I$15:$BG$1560,51,0)</f>
        <v>0</v>
      </c>
      <c r="AM475" s="4"/>
      <c r="AN475" s="4"/>
      <c r="AO475" s="4"/>
      <c r="AP475" s="4">
        <v>0</v>
      </c>
      <c r="AQ475" s="4">
        <v>0</v>
      </c>
      <c r="AR475" s="4">
        <f t="shared" si="480"/>
        <v>0</v>
      </c>
      <c r="AS475" s="4">
        <f>VLOOKUP(C475,'[1]ИП-2020-2025 рабоч '!$I$15:$BO$1404,59,0)</f>
        <v>0</v>
      </c>
      <c r="AT475" s="4"/>
      <c r="AU475" s="54"/>
      <c r="AV475" s="54"/>
      <c r="AW475" s="38"/>
      <c r="AX475" s="38"/>
      <c r="AY475" s="38"/>
      <c r="AZ475" s="38"/>
      <c r="BA475" s="38"/>
      <c r="BB475" s="38"/>
      <c r="BC475" s="38"/>
      <c r="BD475" s="38"/>
    </row>
    <row r="476" spans="1:56" s="39" customFormat="1" ht="99.75" x14ac:dyDescent="0.5">
      <c r="A476" s="2">
        <f t="shared" si="514"/>
        <v>410</v>
      </c>
      <c r="B476" s="59" t="s">
        <v>1363</v>
      </c>
      <c r="C476" s="51" t="s">
        <v>1364</v>
      </c>
      <c r="D476" s="3">
        <v>2016</v>
      </c>
      <c r="E476" s="3">
        <v>2022</v>
      </c>
      <c r="F476" s="55">
        <v>1727.84</v>
      </c>
      <c r="G476" s="4">
        <f t="shared" si="515"/>
        <v>0.1</v>
      </c>
      <c r="H476" s="4">
        <f t="shared" si="516"/>
        <v>0.25</v>
      </c>
      <c r="I476" s="4">
        <f t="shared" si="517"/>
        <v>1727.84</v>
      </c>
      <c r="J476" s="4">
        <f t="shared" si="518"/>
        <v>1727.84</v>
      </c>
      <c r="K476" s="4">
        <f t="shared" si="519"/>
        <v>0</v>
      </c>
      <c r="L476" s="4">
        <f t="shared" si="520"/>
        <v>0</v>
      </c>
      <c r="M476" s="4">
        <f t="shared" si="521"/>
        <v>0</v>
      </c>
      <c r="N476" s="4">
        <v>0</v>
      </c>
      <c r="O476" s="4">
        <v>0</v>
      </c>
      <c r="P476" s="4">
        <f t="shared" si="522"/>
        <v>0</v>
      </c>
      <c r="Q476" s="4">
        <v>0</v>
      </c>
      <c r="R476" s="4"/>
      <c r="S476" s="4"/>
      <c r="T476" s="4"/>
      <c r="U476" s="4">
        <v>0.1</v>
      </c>
      <c r="V476" s="4">
        <v>0.25</v>
      </c>
      <c r="W476" s="4">
        <f t="shared" si="489"/>
        <v>227.84</v>
      </c>
      <c r="X476" s="4">
        <v>227.84</v>
      </c>
      <c r="Y476" s="4"/>
      <c r="Z476" s="4"/>
      <c r="AA476" s="4"/>
      <c r="AB476" s="4">
        <v>0</v>
      </c>
      <c r="AC476" s="4">
        <v>0</v>
      </c>
      <c r="AD476" s="4">
        <f t="shared" si="490"/>
        <v>1500</v>
      </c>
      <c r="AE476" s="4">
        <v>1500</v>
      </c>
      <c r="AF476" s="4"/>
      <c r="AG476" s="4"/>
      <c r="AH476" s="4"/>
      <c r="AI476" s="4">
        <v>0</v>
      </c>
      <c r="AJ476" s="4">
        <v>0</v>
      </c>
      <c r="AK476" s="4">
        <f t="shared" si="491"/>
        <v>0</v>
      </c>
      <c r="AL476" s="4">
        <f>VLOOKUP(C476,'[1]ИП-2020-2025 рабоч '!$I$15:$BG$1560,51,0)</f>
        <v>0</v>
      </c>
      <c r="AM476" s="4"/>
      <c r="AN476" s="4"/>
      <c r="AO476" s="4"/>
      <c r="AP476" s="4">
        <v>0</v>
      </c>
      <c r="AQ476" s="4">
        <v>0</v>
      </c>
      <c r="AR476" s="4">
        <f t="shared" si="480"/>
        <v>0</v>
      </c>
      <c r="AS476" s="4">
        <f>VLOOKUP(C476,'[1]ИП-2020-2025 рабоч '!$I$15:$BO$1404,59,0)</f>
        <v>0</v>
      </c>
      <c r="AT476" s="4"/>
      <c r="AU476" s="54"/>
      <c r="AV476" s="54"/>
      <c r="AW476" s="38"/>
      <c r="AX476" s="38"/>
      <c r="AY476" s="38"/>
      <c r="AZ476" s="38"/>
      <c r="BA476" s="38"/>
      <c r="BB476" s="38"/>
      <c r="BC476" s="38"/>
      <c r="BD476" s="38"/>
    </row>
    <row r="477" spans="1:56" s="39" customFormat="1" ht="99.75" x14ac:dyDescent="0.5">
      <c r="A477" s="2">
        <f t="shared" si="514"/>
        <v>411</v>
      </c>
      <c r="B477" s="59" t="s">
        <v>1365</v>
      </c>
      <c r="C477" s="51" t="s">
        <v>1366</v>
      </c>
      <c r="D477" s="3">
        <v>2016</v>
      </c>
      <c r="E477" s="3">
        <v>2022</v>
      </c>
      <c r="F477" s="55">
        <v>1727.84</v>
      </c>
      <c r="G477" s="4">
        <f t="shared" si="515"/>
        <v>0.1</v>
      </c>
      <c r="H477" s="4">
        <f t="shared" si="516"/>
        <v>0.25</v>
      </c>
      <c r="I477" s="4">
        <f t="shared" si="517"/>
        <v>1727.84</v>
      </c>
      <c r="J477" s="4">
        <f t="shared" si="518"/>
        <v>1727.84</v>
      </c>
      <c r="K477" s="4">
        <f t="shared" si="519"/>
        <v>0</v>
      </c>
      <c r="L477" s="4">
        <f t="shared" si="520"/>
        <v>0</v>
      </c>
      <c r="M477" s="4">
        <f t="shared" si="521"/>
        <v>0</v>
      </c>
      <c r="N477" s="4">
        <v>0</v>
      </c>
      <c r="O477" s="4">
        <v>0</v>
      </c>
      <c r="P477" s="4">
        <f t="shared" si="522"/>
        <v>0</v>
      </c>
      <c r="Q477" s="4">
        <v>0</v>
      </c>
      <c r="R477" s="4"/>
      <c r="S477" s="4"/>
      <c r="T477" s="4"/>
      <c r="U477" s="4">
        <v>0.1</v>
      </c>
      <c r="V477" s="4">
        <v>0.25</v>
      </c>
      <c r="W477" s="4">
        <f t="shared" si="489"/>
        <v>227.84</v>
      </c>
      <c r="X477" s="4">
        <v>227.84</v>
      </c>
      <c r="Y477" s="4"/>
      <c r="Z477" s="4"/>
      <c r="AA477" s="4"/>
      <c r="AB477" s="4">
        <v>0</v>
      </c>
      <c r="AC477" s="4">
        <v>0</v>
      </c>
      <c r="AD477" s="4">
        <f t="shared" si="490"/>
        <v>1500</v>
      </c>
      <c r="AE477" s="4">
        <v>1500</v>
      </c>
      <c r="AF477" s="4"/>
      <c r="AG477" s="4"/>
      <c r="AH477" s="4"/>
      <c r="AI477" s="4">
        <v>0</v>
      </c>
      <c r="AJ477" s="4">
        <v>0</v>
      </c>
      <c r="AK477" s="4">
        <f t="shared" si="491"/>
        <v>0</v>
      </c>
      <c r="AL477" s="4">
        <f>VLOOKUP(C477,'[1]ИП-2020-2025 рабоч '!$I$15:$BG$1560,51,0)</f>
        <v>0</v>
      </c>
      <c r="AM477" s="4"/>
      <c r="AN477" s="4"/>
      <c r="AO477" s="4"/>
      <c r="AP477" s="4">
        <v>0</v>
      </c>
      <c r="AQ477" s="4">
        <v>0</v>
      </c>
      <c r="AR477" s="4">
        <f t="shared" si="480"/>
        <v>0</v>
      </c>
      <c r="AS477" s="4">
        <f>VLOOKUP(C477,'[1]ИП-2020-2025 рабоч '!$I$15:$BO$1404,59,0)</f>
        <v>0</v>
      </c>
      <c r="AT477" s="4"/>
      <c r="AU477" s="54"/>
      <c r="AV477" s="54"/>
      <c r="AW477" s="38"/>
      <c r="AX477" s="38"/>
      <c r="AY477" s="38"/>
      <c r="AZ477" s="38"/>
      <c r="BA477" s="38"/>
      <c r="BB477" s="38"/>
      <c r="BC477" s="38"/>
      <c r="BD477" s="38"/>
    </row>
    <row r="478" spans="1:56" s="39" customFormat="1" ht="99.75" x14ac:dyDescent="0.5">
      <c r="A478" s="2">
        <f t="shared" si="514"/>
        <v>412</v>
      </c>
      <c r="B478" s="59" t="s">
        <v>1367</v>
      </c>
      <c r="C478" s="51" t="s">
        <v>1368</v>
      </c>
      <c r="D478" s="3">
        <v>2016</v>
      </c>
      <c r="E478" s="3">
        <v>2022</v>
      </c>
      <c r="F478" s="55">
        <v>1727.84</v>
      </c>
      <c r="G478" s="4">
        <f t="shared" si="515"/>
        <v>0.1</v>
      </c>
      <c r="H478" s="4">
        <f t="shared" si="516"/>
        <v>0.25</v>
      </c>
      <c r="I478" s="4">
        <f t="shared" si="517"/>
        <v>1727.84</v>
      </c>
      <c r="J478" s="4">
        <f t="shared" si="518"/>
        <v>1727.84</v>
      </c>
      <c r="K478" s="4">
        <f t="shared" si="519"/>
        <v>0</v>
      </c>
      <c r="L478" s="4">
        <f t="shared" si="520"/>
        <v>0</v>
      </c>
      <c r="M478" s="4">
        <f t="shared" si="521"/>
        <v>0</v>
      </c>
      <c r="N478" s="4">
        <v>0</v>
      </c>
      <c r="O478" s="4">
        <v>0</v>
      </c>
      <c r="P478" s="4">
        <f t="shared" si="522"/>
        <v>0</v>
      </c>
      <c r="Q478" s="4">
        <v>0</v>
      </c>
      <c r="R478" s="4"/>
      <c r="S478" s="4"/>
      <c r="T478" s="4"/>
      <c r="U478" s="4">
        <v>0.1</v>
      </c>
      <c r="V478" s="4">
        <v>0.25</v>
      </c>
      <c r="W478" s="4">
        <f t="shared" si="489"/>
        <v>227.84</v>
      </c>
      <c r="X478" s="4">
        <v>227.84</v>
      </c>
      <c r="Y478" s="4"/>
      <c r="Z478" s="4"/>
      <c r="AA478" s="4"/>
      <c r="AB478" s="4">
        <v>0</v>
      </c>
      <c r="AC478" s="4">
        <v>0</v>
      </c>
      <c r="AD478" s="4">
        <f t="shared" si="490"/>
        <v>1500</v>
      </c>
      <c r="AE478" s="4">
        <v>1500</v>
      </c>
      <c r="AF478" s="4"/>
      <c r="AG478" s="4"/>
      <c r="AH478" s="4"/>
      <c r="AI478" s="4">
        <v>0</v>
      </c>
      <c r="AJ478" s="4">
        <v>0</v>
      </c>
      <c r="AK478" s="4">
        <f t="shared" si="491"/>
        <v>0</v>
      </c>
      <c r="AL478" s="4">
        <f>VLOOKUP(C478,'[1]ИП-2020-2025 рабоч '!$I$15:$BG$1560,51,0)</f>
        <v>0</v>
      </c>
      <c r="AM478" s="4"/>
      <c r="AN478" s="4"/>
      <c r="AO478" s="4"/>
      <c r="AP478" s="4">
        <v>0</v>
      </c>
      <c r="AQ478" s="4">
        <v>0</v>
      </c>
      <c r="AR478" s="4">
        <f t="shared" si="480"/>
        <v>0</v>
      </c>
      <c r="AS478" s="4">
        <f>VLOOKUP(C478,'[1]ИП-2020-2025 рабоч '!$I$15:$BO$1404,59,0)</f>
        <v>0</v>
      </c>
      <c r="AT478" s="4"/>
      <c r="AU478" s="54"/>
      <c r="AV478" s="54"/>
      <c r="AW478" s="38"/>
      <c r="AX478" s="38"/>
      <c r="AY478" s="38"/>
      <c r="AZ478" s="38"/>
      <c r="BA478" s="38"/>
      <c r="BB478" s="38"/>
      <c r="BC478" s="38"/>
      <c r="BD478" s="38"/>
    </row>
    <row r="479" spans="1:56" s="39" customFormat="1" ht="99.75" x14ac:dyDescent="0.5">
      <c r="A479" s="2">
        <f t="shared" si="514"/>
        <v>413</v>
      </c>
      <c r="B479" s="59" t="s">
        <v>1369</v>
      </c>
      <c r="C479" s="51" t="s">
        <v>1370</v>
      </c>
      <c r="D479" s="3">
        <v>2016</v>
      </c>
      <c r="E479" s="3">
        <v>2022</v>
      </c>
      <c r="F479" s="55">
        <v>1727.84</v>
      </c>
      <c r="G479" s="4">
        <f t="shared" si="515"/>
        <v>0.1</v>
      </c>
      <c r="H479" s="4">
        <f t="shared" si="516"/>
        <v>0.25</v>
      </c>
      <c r="I479" s="4">
        <f t="shared" si="517"/>
        <v>1727.84</v>
      </c>
      <c r="J479" s="4">
        <f t="shared" si="518"/>
        <v>1727.84</v>
      </c>
      <c r="K479" s="4">
        <f t="shared" si="519"/>
        <v>0</v>
      </c>
      <c r="L479" s="4">
        <f t="shared" si="520"/>
        <v>0</v>
      </c>
      <c r="M479" s="4">
        <f t="shared" si="521"/>
        <v>0</v>
      </c>
      <c r="N479" s="4">
        <v>0</v>
      </c>
      <c r="O479" s="4">
        <v>0</v>
      </c>
      <c r="P479" s="4">
        <f t="shared" si="522"/>
        <v>0</v>
      </c>
      <c r="Q479" s="4">
        <v>0</v>
      </c>
      <c r="R479" s="4"/>
      <c r="S479" s="4"/>
      <c r="T479" s="4"/>
      <c r="U479" s="4">
        <v>0.1</v>
      </c>
      <c r="V479" s="4">
        <v>0.25</v>
      </c>
      <c r="W479" s="4">
        <f t="shared" si="489"/>
        <v>227.84</v>
      </c>
      <c r="X479" s="4">
        <v>227.84</v>
      </c>
      <c r="Y479" s="4"/>
      <c r="Z479" s="4"/>
      <c r="AA479" s="4"/>
      <c r="AB479" s="4">
        <v>0</v>
      </c>
      <c r="AC479" s="4">
        <v>0</v>
      </c>
      <c r="AD479" s="4">
        <f t="shared" si="490"/>
        <v>1500</v>
      </c>
      <c r="AE479" s="4">
        <v>1500</v>
      </c>
      <c r="AF479" s="4"/>
      <c r="AG479" s="4"/>
      <c r="AH479" s="4"/>
      <c r="AI479" s="4">
        <v>0</v>
      </c>
      <c r="AJ479" s="4">
        <v>0</v>
      </c>
      <c r="AK479" s="4">
        <f t="shared" si="491"/>
        <v>0</v>
      </c>
      <c r="AL479" s="4">
        <f>VLOOKUP(C479,'[1]ИП-2020-2025 рабоч '!$I$15:$BG$1560,51,0)</f>
        <v>0</v>
      </c>
      <c r="AM479" s="4"/>
      <c r="AN479" s="4"/>
      <c r="AO479" s="4"/>
      <c r="AP479" s="4">
        <v>0</v>
      </c>
      <c r="AQ479" s="4">
        <v>0</v>
      </c>
      <c r="AR479" s="4">
        <f t="shared" si="480"/>
        <v>0</v>
      </c>
      <c r="AS479" s="4">
        <f>VLOOKUP(C479,'[1]ИП-2020-2025 рабоч '!$I$15:$BO$1404,59,0)</f>
        <v>0</v>
      </c>
      <c r="AT479" s="4"/>
      <c r="AU479" s="54"/>
      <c r="AV479" s="54"/>
      <c r="AW479" s="38"/>
      <c r="AX479" s="38"/>
      <c r="AY479" s="38"/>
      <c r="AZ479" s="38"/>
      <c r="BA479" s="38"/>
      <c r="BB479" s="38"/>
      <c r="BC479" s="38"/>
      <c r="BD479" s="38"/>
    </row>
    <row r="480" spans="1:56" s="39" customFormat="1" ht="99.75" x14ac:dyDescent="0.5">
      <c r="A480" s="2">
        <f t="shared" si="514"/>
        <v>414</v>
      </c>
      <c r="B480" s="59" t="s">
        <v>1377</v>
      </c>
      <c r="C480" s="51" t="s">
        <v>1378</v>
      </c>
      <c r="D480" s="3">
        <v>2017</v>
      </c>
      <c r="E480" s="3">
        <v>2020</v>
      </c>
      <c r="F480" s="55">
        <v>9683.93</v>
      </c>
      <c r="G480" s="4">
        <f t="shared" si="515"/>
        <v>0</v>
      </c>
      <c r="H480" s="4">
        <f t="shared" si="516"/>
        <v>0</v>
      </c>
      <c r="I480" s="4">
        <f t="shared" si="517"/>
        <v>7811.74</v>
      </c>
      <c r="J480" s="4">
        <f t="shared" si="518"/>
        <v>7811.74</v>
      </c>
      <c r="K480" s="4">
        <f t="shared" si="519"/>
        <v>0</v>
      </c>
      <c r="L480" s="4">
        <f t="shared" si="520"/>
        <v>0</v>
      </c>
      <c r="M480" s="4">
        <f t="shared" si="521"/>
        <v>0</v>
      </c>
      <c r="N480" s="4">
        <v>0</v>
      </c>
      <c r="O480" s="4">
        <v>0</v>
      </c>
      <c r="P480" s="4">
        <f t="shared" si="522"/>
        <v>7811.74</v>
      </c>
      <c r="Q480" s="4">
        <v>7811.74</v>
      </c>
      <c r="R480" s="4"/>
      <c r="S480" s="4"/>
      <c r="T480" s="4"/>
      <c r="U480" s="4">
        <v>0</v>
      </c>
      <c r="V480" s="4">
        <v>0</v>
      </c>
      <c r="W480" s="4">
        <f t="shared" si="489"/>
        <v>0</v>
      </c>
      <c r="X480" s="4">
        <v>0</v>
      </c>
      <c r="Y480" s="4"/>
      <c r="Z480" s="4"/>
      <c r="AA480" s="4"/>
      <c r="AB480" s="4">
        <v>0</v>
      </c>
      <c r="AC480" s="4">
        <v>0</v>
      </c>
      <c r="AD480" s="4">
        <f t="shared" si="490"/>
        <v>0</v>
      </c>
      <c r="AE480" s="4">
        <v>0</v>
      </c>
      <c r="AF480" s="4"/>
      <c r="AG480" s="4"/>
      <c r="AH480" s="4"/>
      <c r="AI480" s="4">
        <v>0</v>
      </c>
      <c r="AJ480" s="4">
        <v>0</v>
      </c>
      <c r="AK480" s="4">
        <f t="shared" si="491"/>
        <v>0</v>
      </c>
      <c r="AL480" s="4">
        <f>VLOOKUP(C480,'[1]ИП-2020-2025 рабоч '!$I$15:$BG$1560,51,0)</f>
        <v>0</v>
      </c>
      <c r="AM480" s="4"/>
      <c r="AN480" s="4"/>
      <c r="AO480" s="4"/>
      <c r="AP480" s="4">
        <v>0</v>
      </c>
      <c r="AQ480" s="4">
        <v>0</v>
      </c>
      <c r="AR480" s="4">
        <f t="shared" si="480"/>
        <v>0</v>
      </c>
      <c r="AS480" s="4">
        <f>VLOOKUP(C480,'[1]ИП-2020-2025 рабоч '!$I$15:$BO$1404,59,0)</f>
        <v>0</v>
      </c>
      <c r="AT480" s="4"/>
      <c r="AU480" s="54"/>
      <c r="AV480" s="54"/>
      <c r="AW480" s="38"/>
      <c r="AX480" s="38"/>
      <c r="AY480" s="38"/>
      <c r="AZ480" s="38"/>
      <c r="BA480" s="38"/>
      <c r="BB480" s="38"/>
      <c r="BC480" s="38"/>
      <c r="BD480" s="38"/>
    </row>
    <row r="481" spans="1:56" s="39" customFormat="1" ht="99.75" x14ac:dyDescent="0.5">
      <c r="A481" s="2">
        <f t="shared" si="514"/>
        <v>415</v>
      </c>
      <c r="B481" s="59" t="s">
        <v>1383</v>
      </c>
      <c r="C481" s="51" t="s">
        <v>1384</v>
      </c>
      <c r="D481" s="3">
        <v>2019</v>
      </c>
      <c r="E481" s="3">
        <v>2023</v>
      </c>
      <c r="F481" s="55">
        <v>3372</v>
      </c>
      <c r="G481" s="4">
        <f t="shared" si="515"/>
        <v>0.1</v>
      </c>
      <c r="H481" s="4">
        <f t="shared" si="516"/>
        <v>0.25</v>
      </c>
      <c r="I481" s="4">
        <f t="shared" si="517"/>
        <v>3372</v>
      </c>
      <c r="J481" s="4">
        <f t="shared" si="518"/>
        <v>3372</v>
      </c>
      <c r="K481" s="4">
        <f t="shared" si="519"/>
        <v>0</v>
      </c>
      <c r="L481" s="4">
        <f t="shared" si="520"/>
        <v>0</v>
      </c>
      <c r="M481" s="4">
        <f t="shared" si="521"/>
        <v>0</v>
      </c>
      <c r="N481" s="4">
        <v>0</v>
      </c>
      <c r="O481" s="4">
        <v>0</v>
      </c>
      <c r="P481" s="4">
        <f t="shared" si="522"/>
        <v>0</v>
      </c>
      <c r="Q481" s="4">
        <v>0</v>
      </c>
      <c r="R481" s="4"/>
      <c r="S481" s="4"/>
      <c r="T481" s="4"/>
      <c r="U481" s="4">
        <v>0</v>
      </c>
      <c r="V481" s="4">
        <v>0</v>
      </c>
      <c r="W481" s="4">
        <f t="shared" si="489"/>
        <v>0</v>
      </c>
      <c r="X481" s="4">
        <v>0</v>
      </c>
      <c r="Y481" s="4"/>
      <c r="Z481" s="4"/>
      <c r="AA481" s="4"/>
      <c r="AB481" s="4">
        <v>0.1</v>
      </c>
      <c r="AC481" s="4">
        <v>0.25</v>
      </c>
      <c r="AD481" s="4">
        <f t="shared" si="490"/>
        <v>3372</v>
      </c>
      <c r="AE481" s="4">
        <v>3372</v>
      </c>
      <c r="AF481" s="4"/>
      <c r="AG481" s="4"/>
      <c r="AH481" s="4"/>
      <c r="AI481" s="4">
        <v>0</v>
      </c>
      <c r="AJ481" s="4">
        <v>0</v>
      </c>
      <c r="AK481" s="4">
        <f t="shared" si="491"/>
        <v>0</v>
      </c>
      <c r="AL481" s="4">
        <f>VLOOKUP(C481,'[1]ИП-2020-2025 рабоч '!$I$15:$BG$1560,51,0)</f>
        <v>0</v>
      </c>
      <c r="AM481" s="4"/>
      <c r="AN481" s="4"/>
      <c r="AO481" s="4"/>
      <c r="AP481" s="4">
        <v>0</v>
      </c>
      <c r="AQ481" s="4">
        <v>0</v>
      </c>
      <c r="AR481" s="4">
        <f t="shared" si="480"/>
        <v>0</v>
      </c>
      <c r="AS481" s="4">
        <f>VLOOKUP(C481,'[1]ИП-2020-2025 рабоч '!$I$15:$BO$1404,59,0)</f>
        <v>0</v>
      </c>
      <c r="AT481" s="4"/>
      <c r="AU481" s="54"/>
      <c r="AV481" s="54"/>
      <c r="AW481" s="38"/>
      <c r="AX481" s="38"/>
      <c r="AY481" s="38"/>
      <c r="AZ481" s="38"/>
      <c r="BA481" s="38"/>
      <c r="BB481" s="38"/>
      <c r="BC481" s="38"/>
      <c r="BD481" s="38"/>
    </row>
    <row r="482" spans="1:56" s="39" customFormat="1" ht="99.75" x14ac:dyDescent="0.5">
      <c r="A482" s="2">
        <f t="shared" si="514"/>
        <v>416</v>
      </c>
      <c r="B482" s="59" t="s">
        <v>1385</v>
      </c>
      <c r="C482" s="51" t="s">
        <v>1386</v>
      </c>
      <c r="D482" s="3">
        <v>2019</v>
      </c>
      <c r="E482" s="3">
        <v>2023</v>
      </c>
      <c r="F482" s="55">
        <v>3372</v>
      </c>
      <c r="G482" s="4">
        <f t="shared" si="515"/>
        <v>0.1</v>
      </c>
      <c r="H482" s="4">
        <f t="shared" si="516"/>
        <v>0.25</v>
      </c>
      <c r="I482" s="4">
        <f t="shared" si="517"/>
        <v>3372</v>
      </c>
      <c r="J482" s="4">
        <f t="shared" si="518"/>
        <v>3372</v>
      </c>
      <c r="K482" s="4">
        <f t="shared" si="519"/>
        <v>0</v>
      </c>
      <c r="L482" s="4">
        <f t="shared" si="520"/>
        <v>0</v>
      </c>
      <c r="M482" s="4">
        <f t="shared" si="521"/>
        <v>0</v>
      </c>
      <c r="N482" s="4">
        <v>0</v>
      </c>
      <c r="O482" s="4">
        <v>0</v>
      </c>
      <c r="P482" s="4">
        <f t="shared" si="522"/>
        <v>0</v>
      </c>
      <c r="Q482" s="4">
        <v>0</v>
      </c>
      <c r="R482" s="4"/>
      <c r="S482" s="4"/>
      <c r="T482" s="4"/>
      <c r="U482" s="4">
        <v>0</v>
      </c>
      <c r="V482" s="4">
        <v>0</v>
      </c>
      <c r="W482" s="4">
        <f t="shared" si="489"/>
        <v>0</v>
      </c>
      <c r="X482" s="4">
        <v>0</v>
      </c>
      <c r="Y482" s="4"/>
      <c r="Z482" s="4"/>
      <c r="AA482" s="4"/>
      <c r="AB482" s="4">
        <v>0.1</v>
      </c>
      <c r="AC482" s="4">
        <v>0.25</v>
      </c>
      <c r="AD482" s="4">
        <f t="shared" si="490"/>
        <v>3372</v>
      </c>
      <c r="AE482" s="4">
        <v>3372</v>
      </c>
      <c r="AF482" s="4"/>
      <c r="AG482" s="4"/>
      <c r="AH482" s="4"/>
      <c r="AI482" s="4">
        <v>0</v>
      </c>
      <c r="AJ482" s="4">
        <v>0</v>
      </c>
      <c r="AK482" s="4">
        <f t="shared" si="491"/>
        <v>0</v>
      </c>
      <c r="AL482" s="4">
        <f>VLOOKUP(C482,'[1]ИП-2020-2025 рабоч '!$I$15:$BG$1560,51,0)</f>
        <v>0</v>
      </c>
      <c r="AM482" s="4"/>
      <c r="AN482" s="4"/>
      <c r="AO482" s="4"/>
      <c r="AP482" s="4">
        <v>0</v>
      </c>
      <c r="AQ482" s="4">
        <v>0</v>
      </c>
      <c r="AR482" s="4">
        <f t="shared" si="480"/>
        <v>0</v>
      </c>
      <c r="AS482" s="4">
        <f>VLOOKUP(C482,'[1]ИП-2020-2025 рабоч '!$I$15:$BO$1404,59,0)</f>
        <v>0</v>
      </c>
      <c r="AT482" s="4"/>
      <c r="AU482" s="54"/>
      <c r="AV482" s="54"/>
      <c r="AW482" s="38"/>
      <c r="AX482" s="38"/>
      <c r="AY482" s="38"/>
      <c r="AZ482" s="38"/>
      <c r="BA482" s="38"/>
      <c r="BB482" s="38"/>
      <c r="BC482" s="38"/>
      <c r="BD482" s="38"/>
    </row>
    <row r="483" spans="1:56" s="39" customFormat="1" ht="99.75" x14ac:dyDescent="0.5">
      <c r="A483" s="2">
        <f t="shared" si="514"/>
        <v>417</v>
      </c>
      <c r="B483" s="59" t="s">
        <v>1387</v>
      </c>
      <c r="C483" s="51" t="s">
        <v>1388</v>
      </c>
      <c r="D483" s="3">
        <v>2019</v>
      </c>
      <c r="E483" s="3">
        <v>2023</v>
      </c>
      <c r="F483" s="55">
        <v>9993.31</v>
      </c>
      <c r="G483" s="4">
        <f t="shared" si="515"/>
        <v>0.1</v>
      </c>
      <c r="H483" s="4">
        <f t="shared" si="516"/>
        <v>0.4</v>
      </c>
      <c r="I483" s="4">
        <f t="shared" si="517"/>
        <v>9993.31</v>
      </c>
      <c r="J483" s="4">
        <f t="shared" si="518"/>
        <v>9993.31</v>
      </c>
      <c r="K483" s="4">
        <f t="shared" si="519"/>
        <v>0</v>
      </c>
      <c r="L483" s="4">
        <f t="shared" si="520"/>
        <v>0</v>
      </c>
      <c r="M483" s="4">
        <f t="shared" si="521"/>
        <v>0</v>
      </c>
      <c r="N483" s="4">
        <v>0</v>
      </c>
      <c r="O483" s="4">
        <v>0</v>
      </c>
      <c r="P483" s="4">
        <f t="shared" si="522"/>
        <v>0</v>
      </c>
      <c r="Q483" s="4">
        <v>0</v>
      </c>
      <c r="R483" s="4"/>
      <c r="S483" s="4"/>
      <c r="T483" s="4"/>
      <c r="U483" s="4">
        <v>0</v>
      </c>
      <c r="V483" s="4">
        <v>0</v>
      </c>
      <c r="W483" s="4">
        <f t="shared" si="489"/>
        <v>0</v>
      </c>
      <c r="X483" s="4">
        <v>0</v>
      </c>
      <c r="Y483" s="4"/>
      <c r="Z483" s="4"/>
      <c r="AA483" s="4"/>
      <c r="AB483" s="4">
        <v>0.1</v>
      </c>
      <c r="AC483" s="4">
        <v>0.4</v>
      </c>
      <c r="AD483" s="4">
        <f t="shared" si="490"/>
        <v>493.31</v>
      </c>
      <c r="AE483" s="4">
        <v>493.31</v>
      </c>
      <c r="AF483" s="4"/>
      <c r="AG483" s="4"/>
      <c r="AH483" s="4"/>
      <c r="AI483" s="4">
        <v>0</v>
      </c>
      <c r="AJ483" s="4">
        <v>0</v>
      </c>
      <c r="AK483" s="4">
        <f t="shared" si="491"/>
        <v>9500</v>
      </c>
      <c r="AL483" s="4">
        <f>VLOOKUP(C483,'[1]ИП-2020-2025 рабоч '!$I$15:$BG$1560,51,0)</f>
        <v>9500</v>
      </c>
      <c r="AM483" s="4"/>
      <c r="AN483" s="4"/>
      <c r="AO483" s="4"/>
      <c r="AP483" s="4">
        <v>0</v>
      </c>
      <c r="AQ483" s="4">
        <v>0</v>
      </c>
      <c r="AR483" s="4">
        <f t="shared" si="480"/>
        <v>0</v>
      </c>
      <c r="AS483" s="4">
        <f>VLOOKUP(C483,'[1]ИП-2020-2025 рабоч '!$I$15:$BO$1404,59,0)</f>
        <v>0</v>
      </c>
      <c r="AT483" s="4"/>
      <c r="AU483" s="54"/>
      <c r="AV483" s="54"/>
      <c r="AW483" s="38"/>
      <c r="AX483" s="38"/>
      <c r="AY483" s="38"/>
      <c r="AZ483" s="38"/>
      <c r="BA483" s="38"/>
      <c r="BB483" s="38"/>
      <c r="BC483" s="38"/>
      <c r="BD483" s="38"/>
    </row>
    <row r="484" spans="1:56" s="39" customFormat="1" ht="66.75" x14ac:dyDescent="0.5">
      <c r="A484" s="2">
        <f t="shared" si="514"/>
        <v>418</v>
      </c>
      <c r="B484" s="59" t="s">
        <v>1397</v>
      </c>
      <c r="C484" s="51" t="s">
        <v>1398</v>
      </c>
      <c r="D484" s="3">
        <v>2019</v>
      </c>
      <c r="E484" s="3">
        <v>2020</v>
      </c>
      <c r="F484" s="55">
        <v>23381.9</v>
      </c>
      <c r="G484" s="4">
        <f t="shared" si="515"/>
        <v>0</v>
      </c>
      <c r="H484" s="4">
        <f t="shared" si="516"/>
        <v>0</v>
      </c>
      <c r="I484" s="4">
        <f t="shared" si="517"/>
        <v>20000</v>
      </c>
      <c r="J484" s="4">
        <f t="shared" si="518"/>
        <v>20000</v>
      </c>
      <c r="K484" s="4">
        <f t="shared" si="519"/>
        <v>0</v>
      </c>
      <c r="L484" s="4">
        <f t="shared" si="520"/>
        <v>0</v>
      </c>
      <c r="M484" s="4">
        <f t="shared" si="521"/>
        <v>0</v>
      </c>
      <c r="N484" s="4">
        <v>0</v>
      </c>
      <c r="O484" s="4">
        <v>0</v>
      </c>
      <c r="P484" s="4">
        <f t="shared" si="522"/>
        <v>20000</v>
      </c>
      <c r="Q484" s="4">
        <v>20000</v>
      </c>
      <c r="R484" s="4"/>
      <c r="S484" s="4"/>
      <c r="T484" s="4"/>
      <c r="U484" s="4">
        <v>0</v>
      </c>
      <c r="V484" s="4">
        <v>0</v>
      </c>
      <c r="W484" s="4">
        <f t="shared" si="489"/>
        <v>0</v>
      </c>
      <c r="X484" s="4">
        <v>0</v>
      </c>
      <c r="Y484" s="4"/>
      <c r="Z484" s="4"/>
      <c r="AA484" s="4"/>
      <c r="AB484" s="4">
        <v>0</v>
      </c>
      <c r="AC484" s="4">
        <v>0</v>
      </c>
      <c r="AD484" s="4">
        <f t="shared" si="490"/>
        <v>0</v>
      </c>
      <c r="AE484" s="4">
        <v>0</v>
      </c>
      <c r="AF484" s="4"/>
      <c r="AG484" s="4"/>
      <c r="AH484" s="4"/>
      <c r="AI484" s="4">
        <v>0</v>
      </c>
      <c r="AJ484" s="4">
        <v>0</v>
      </c>
      <c r="AK484" s="4">
        <f t="shared" si="491"/>
        <v>0</v>
      </c>
      <c r="AL484" s="4">
        <f>VLOOKUP(C484,'[1]ИП-2020-2025 рабоч '!$I$15:$BG$1560,51,0)</f>
        <v>0</v>
      </c>
      <c r="AM484" s="4"/>
      <c r="AN484" s="4"/>
      <c r="AO484" s="4"/>
      <c r="AP484" s="4">
        <v>0</v>
      </c>
      <c r="AQ484" s="4">
        <v>0</v>
      </c>
      <c r="AR484" s="4">
        <f t="shared" si="480"/>
        <v>0</v>
      </c>
      <c r="AS484" s="4">
        <f>VLOOKUP(C484,'[1]ИП-2020-2025 рабоч '!$I$15:$BO$1404,59,0)</f>
        <v>0</v>
      </c>
      <c r="AT484" s="4"/>
      <c r="AU484" s="54"/>
      <c r="AV484" s="54"/>
      <c r="AW484" s="38"/>
      <c r="AX484" s="38"/>
      <c r="AY484" s="38"/>
      <c r="AZ484" s="38"/>
      <c r="BA484" s="38"/>
      <c r="BB484" s="38"/>
      <c r="BC484" s="38"/>
      <c r="BD484" s="38"/>
    </row>
    <row r="485" spans="1:56" s="39" customFormat="1" ht="99.75" x14ac:dyDescent="0.5">
      <c r="A485" s="2">
        <f t="shared" si="514"/>
        <v>419</v>
      </c>
      <c r="B485" s="59" t="s">
        <v>1399</v>
      </c>
      <c r="C485" s="51" t="s">
        <v>1400</v>
      </c>
      <c r="D485" s="3">
        <v>2019</v>
      </c>
      <c r="E485" s="3">
        <v>2022</v>
      </c>
      <c r="F485" s="55">
        <v>3654.6</v>
      </c>
      <c r="G485" s="4">
        <f t="shared" si="515"/>
        <v>0.36</v>
      </c>
      <c r="H485" s="4">
        <f t="shared" si="516"/>
        <v>0.25</v>
      </c>
      <c r="I485" s="4">
        <f t="shared" si="517"/>
        <v>2926.62</v>
      </c>
      <c r="J485" s="4">
        <f t="shared" si="518"/>
        <v>2926.62</v>
      </c>
      <c r="K485" s="4">
        <f t="shared" si="519"/>
        <v>0</v>
      </c>
      <c r="L485" s="4">
        <f t="shared" si="520"/>
        <v>0</v>
      </c>
      <c r="M485" s="4">
        <f t="shared" si="521"/>
        <v>0</v>
      </c>
      <c r="N485" s="4">
        <v>0</v>
      </c>
      <c r="O485" s="4">
        <v>0</v>
      </c>
      <c r="P485" s="4">
        <f t="shared" si="522"/>
        <v>0</v>
      </c>
      <c r="Q485" s="4">
        <v>0</v>
      </c>
      <c r="R485" s="4"/>
      <c r="S485" s="4"/>
      <c r="T485" s="4"/>
      <c r="U485" s="4">
        <v>0.36</v>
      </c>
      <c r="V485" s="4">
        <v>0.25</v>
      </c>
      <c r="W485" s="4">
        <f t="shared" si="489"/>
        <v>426.62</v>
      </c>
      <c r="X485" s="4">
        <v>426.62</v>
      </c>
      <c r="Y485" s="4"/>
      <c r="Z485" s="4"/>
      <c r="AA485" s="4"/>
      <c r="AB485" s="4">
        <v>0</v>
      </c>
      <c r="AC485" s="4">
        <v>0</v>
      </c>
      <c r="AD485" s="4">
        <f t="shared" si="490"/>
        <v>2500</v>
      </c>
      <c r="AE485" s="4">
        <v>2500</v>
      </c>
      <c r="AF485" s="4"/>
      <c r="AG485" s="4"/>
      <c r="AH485" s="4"/>
      <c r="AI485" s="4">
        <v>0</v>
      </c>
      <c r="AJ485" s="4">
        <v>0</v>
      </c>
      <c r="AK485" s="4">
        <f t="shared" si="491"/>
        <v>0</v>
      </c>
      <c r="AL485" s="4">
        <f>VLOOKUP(C485,'[1]ИП-2020-2025 рабоч '!$I$15:$BG$1560,51,0)</f>
        <v>0</v>
      </c>
      <c r="AM485" s="4"/>
      <c r="AN485" s="4"/>
      <c r="AO485" s="4"/>
      <c r="AP485" s="4">
        <v>0</v>
      </c>
      <c r="AQ485" s="4">
        <v>0</v>
      </c>
      <c r="AR485" s="4">
        <f t="shared" ref="AR485:AR539" si="523">AS485+AT485+AU485</f>
        <v>0</v>
      </c>
      <c r="AS485" s="4">
        <f>VLOOKUP(C485,'[1]ИП-2020-2025 рабоч '!$I$15:$BO$1404,59,0)</f>
        <v>0</v>
      </c>
      <c r="AT485" s="4"/>
      <c r="AU485" s="54"/>
      <c r="AV485" s="54"/>
      <c r="AW485" s="38"/>
      <c r="AX485" s="38"/>
      <c r="AY485" s="38"/>
      <c r="AZ485" s="38"/>
      <c r="BA485" s="38"/>
      <c r="BB485" s="38"/>
      <c r="BC485" s="38"/>
      <c r="BD485" s="38"/>
    </row>
    <row r="486" spans="1:56" s="39" customFormat="1" ht="66.75" x14ac:dyDescent="0.5">
      <c r="A486" s="2">
        <f t="shared" si="514"/>
        <v>420</v>
      </c>
      <c r="B486" s="59" t="s">
        <v>1401</v>
      </c>
      <c r="C486" s="51" t="s">
        <v>1402</v>
      </c>
      <c r="D486" s="3">
        <v>2018</v>
      </c>
      <c r="E486" s="3">
        <v>2020</v>
      </c>
      <c r="F486" s="55">
        <v>10746.85</v>
      </c>
      <c r="G486" s="4">
        <f t="shared" si="515"/>
        <v>0</v>
      </c>
      <c r="H486" s="4">
        <f t="shared" si="516"/>
        <v>0</v>
      </c>
      <c r="I486" s="4">
        <f t="shared" si="517"/>
        <v>9000</v>
      </c>
      <c r="J486" s="4">
        <f t="shared" si="518"/>
        <v>9000</v>
      </c>
      <c r="K486" s="4">
        <f t="shared" si="519"/>
        <v>0</v>
      </c>
      <c r="L486" s="4">
        <f t="shared" si="520"/>
        <v>0</v>
      </c>
      <c r="M486" s="4">
        <f t="shared" si="521"/>
        <v>0</v>
      </c>
      <c r="N486" s="4">
        <v>0</v>
      </c>
      <c r="O486" s="4">
        <v>0</v>
      </c>
      <c r="P486" s="4">
        <f t="shared" si="522"/>
        <v>9000</v>
      </c>
      <c r="Q486" s="4">
        <v>9000</v>
      </c>
      <c r="R486" s="4"/>
      <c r="S486" s="4"/>
      <c r="T486" s="4"/>
      <c r="U486" s="4">
        <v>0</v>
      </c>
      <c r="V486" s="4">
        <v>0</v>
      </c>
      <c r="W486" s="4">
        <f t="shared" ref="W486:W538" si="524">X486+Y486+Z486</f>
        <v>0</v>
      </c>
      <c r="X486" s="4">
        <v>0</v>
      </c>
      <c r="Y486" s="4"/>
      <c r="Z486" s="4"/>
      <c r="AA486" s="4"/>
      <c r="AB486" s="4">
        <v>0</v>
      </c>
      <c r="AC486" s="4">
        <v>0</v>
      </c>
      <c r="AD486" s="4">
        <f t="shared" ref="AD486:AD538" si="525">AE486+AF486+AG486</f>
        <v>0</v>
      </c>
      <c r="AE486" s="4">
        <v>0</v>
      </c>
      <c r="AF486" s="4"/>
      <c r="AG486" s="4"/>
      <c r="AH486" s="4"/>
      <c r="AI486" s="4">
        <v>0</v>
      </c>
      <c r="AJ486" s="4">
        <v>0</v>
      </c>
      <c r="AK486" s="4">
        <f t="shared" ref="AK486:AK538" si="526">AL486+AM486+AN486</f>
        <v>0</v>
      </c>
      <c r="AL486" s="4">
        <f>VLOOKUP(C486,'[1]ИП-2020-2025 рабоч '!$I$15:$BG$1560,51,0)</f>
        <v>0</v>
      </c>
      <c r="AM486" s="4"/>
      <c r="AN486" s="4"/>
      <c r="AO486" s="4"/>
      <c r="AP486" s="4">
        <v>0</v>
      </c>
      <c r="AQ486" s="4">
        <v>0</v>
      </c>
      <c r="AR486" s="4">
        <f t="shared" si="523"/>
        <v>0</v>
      </c>
      <c r="AS486" s="4">
        <f>VLOOKUP(C486,'[1]ИП-2020-2025 рабоч '!$I$15:$BO$1404,59,0)</f>
        <v>0</v>
      </c>
      <c r="AT486" s="4"/>
      <c r="AU486" s="54"/>
      <c r="AV486" s="54"/>
      <c r="AW486" s="38"/>
      <c r="AX486" s="38"/>
      <c r="AY486" s="38"/>
      <c r="AZ486" s="38"/>
      <c r="BA486" s="38"/>
      <c r="BB486" s="38"/>
      <c r="BC486" s="38"/>
      <c r="BD486" s="38"/>
    </row>
    <row r="487" spans="1:56" s="39" customFormat="1" ht="99.75" x14ac:dyDescent="0.5">
      <c r="A487" s="2">
        <f t="shared" si="514"/>
        <v>421</v>
      </c>
      <c r="B487" s="59" t="s">
        <v>2958</v>
      </c>
      <c r="C487" s="51" t="s">
        <v>1403</v>
      </c>
      <c r="D487" s="3">
        <v>2019</v>
      </c>
      <c r="E487" s="3">
        <v>2025</v>
      </c>
      <c r="F487" s="55">
        <v>10691.94</v>
      </c>
      <c r="G487" s="4">
        <f t="shared" si="515"/>
        <v>0.56000000000000005</v>
      </c>
      <c r="H487" s="4">
        <f t="shared" si="516"/>
        <v>0.8</v>
      </c>
      <c r="I487" s="4">
        <f t="shared" si="517"/>
        <v>10691.94</v>
      </c>
      <c r="J487" s="4">
        <f t="shared" si="518"/>
        <v>10691.94</v>
      </c>
      <c r="K487" s="4">
        <f t="shared" si="519"/>
        <v>0</v>
      </c>
      <c r="L487" s="4">
        <f t="shared" si="520"/>
        <v>0</v>
      </c>
      <c r="M487" s="4">
        <f t="shared" si="521"/>
        <v>0</v>
      </c>
      <c r="N487" s="4">
        <v>0</v>
      </c>
      <c r="O487" s="4">
        <v>0</v>
      </c>
      <c r="P487" s="4">
        <f t="shared" si="522"/>
        <v>0</v>
      </c>
      <c r="Q487" s="4">
        <v>0</v>
      </c>
      <c r="R487" s="4"/>
      <c r="S487" s="4"/>
      <c r="T487" s="4"/>
      <c r="U487" s="4">
        <v>0</v>
      </c>
      <c r="V487" s="4">
        <v>0</v>
      </c>
      <c r="W487" s="4">
        <f t="shared" si="524"/>
        <v>0</v>
      </c>
      <c r="X487" s="4">
        <v>0</v>
      </c>
      <c r="Y487" s="4"/>
      <c r="Z487" s="4"/>
      <c r="AA487" s="4"/>
      <c r="AB487" s="4">
        <v>0</v>
      </c>
      <c r="AC487" s="4">
        <v>0</v>
      </c>
      <c r="AD487" s="4">
        <f t="shared" si="525"/>
        <v>0</v>
      </c>
      <c r="AE487" s="4">
        <v>0</v>
      </c>
      <c r="AF487" s="4"/>
      <c r="AG487" s="4"/>
      <c r="AH487" s="4"/>
      <c r="AI487" s="4">
        <v>0</v>
      </c>
      <c r="AJ487" s="4">
        <v>0</v>
      </c>
      <c r="AK487" s="4">
        <f t="shared" si="526"/>
        <v>100</v>
      </c>
      <c r="AL487" s="4">
        <f>VLOOKUP(C487,'[1]ИП-2020-2025 рабоч '!$I$15:$BG$1560,51,0)</f>
        <v>100</v>
      </c>
      <c r="AM487" s="4"/>
      <c r="AN487" s="4"/>
      <c r="AO487" s="4"/>
      <c r="AP487" s="4">
        <v>0.56000000000000005</v>
      </c>
      <c r="AQ487" s="4">
        <v>0.8</v>
      </c>
      <c r="AR487" s="4">
        <f t="shared" si="523"/>
        <v>10591.94</v>
      </c>
      <c r="AS487" s="4">
        <f>VLOOKUP(C487,'[1]ИП-2020-2025 рабоч '!$I$15:$BO$1404,59,0)</f>
        <v>10591.94</v>
      </c>
      <c r="AT487" s="4"/>
      <c r="AU487" s="54"/>
      <c r="AV487" s="54"/>
      <c r="AW487" s="38"/>
      <c r="AX487" s="38"/>
      <c r="AY487" s="38"/>
      <c r="AZ487" s="38"/>
      <c r="BA487" s="38"/>
      <c r="BB487" s="38"/>
      <c r="BC487" s="38"/>
      <c r="BD487" s="38"/>
    </row>
    <row r="488" spans="1:56" s="39" customFormat="1" ht="99.75" x14ac:dyDescent="0.5">
      <c r="A488" s="2">
        <f t="shared" si="514"/>
        <v>422</v>
      </c>
      <c r="B488" s="59" t="s">
        <v>2959</v>
      </c>
      <c r="C488" s="51" t="s">
        <v>1404</v>
      </c>
      <c r="D488" s="3">
        <v>2020</v>
      </c>
      <c r="E488" s="3">
        <v>2021</v>
      </c>
      <c r="F488" s="55">
        <v>8161.43</v>
      </c>
      <c r="G488" s="4">
        <f t="shared" si="515"/>
        <v>3.53</v>
      </c>
      <c r="H488" s="4">
        <f t="shared" si="516"/>
        <v>0.25</v>
      </c>
      <c r="I488" s="4">
        <f t="shared" si="517"/>
        <v>1000</v>
      </c>
      <c r="J488" s="4">
        <f t="shared" si="518"/>
        <v>1000</v>
      </c>
      <c r="K488" s="4">
        <f t="shared" si="519"/>
        <v>0</v>
      </c>
      <c r="L488" s="4">
        <f t="shared" si="520"/>
        <v>0</v>
      </c>
      <c r="M488" s="4">
        <f t="shared" si="521"/>
        <v>0</v>
      </c>
      <c r="N488" s="4">
        <v>3.53</v>
      </c>
      <c r="O488" s="4">
        <v>0.25</v>
      </c>
      <c r="P488" s="4">
        <f t="shared" si="522"/>
        <v>1000</v>
      </c>
      <c r="Q488" s="4">
        <v>1000</v>
      </c>
      <c r="R488" s="4"/>
      <c r="S488" s="4"/>
      <c r="T488" s="4"/>
      <c r="U488" s="4">
        <v>0</v>
      </c>
      <c r="V488" s="4">
        <v>0</v>
      </c>
      <c r="W488" s="4">
        <f t="shared" si="524"/>
        <v>0</v>
      </c>
      <c r="X488" s="4">
        <v>0</v>
      </c>
      <c r="Y488" s="4"/>
      <c r="Z488" s="4"/>
      <c r="AA488" s="4"/>
      <c r="AB488" s="4">
        <v>0</v>
      </c>
      <c r="AC488" s="4">
        <v>0</v>
      </c>
      <c r="AD488" s="4">
        <f t="shared" si="525"/>
        <v>0</v>
      </c>
      <c r="AE488" s="4">
        <v>0</v>
      </c>
      <c r="AF488" s="4"/>
      <c r="AG488" s="4"/>
      <c r="AH488" s="4"/>
      <c r="AI488" s="4">
        <v>0</v>
      </c>
      <c r="AJ488" s="4">
        <v>0</v>
      </c>
      <c r="AK488" s="4">
        <f t="shared" si="526"/>
        <v>0</v>
      </c>
      <c r="AL488" s="4">
        <f>VLOOKUP(C488,'[1]ИП-2020-2025 рабоч '!$I$15:$BG$1560,51,0)</f>
        <v>0</v>
      </c>
      <c r="AM488" s="4"/>
      <c r="AN488" s="4"/>
      <c r="AO488" s="4"/>
      <c r="AP488" s="4">
        <v>0</v>
      </c>
      <c r="AQ488" s="4">
        <v>0</v>
      </c>
      <c r="AR488" s="4">
        <f t="shared" si="523"/>
        <v>0</v>
      </c>
      <c r="AS488" s="4">
        <f>VLOOKUP(C488,'[1]ИП-2020-2025 рабоч '!$I$15:$BO$1404,59,0)</f>
        <v>0</v>
      </c>
      <c r="AT488" s="4"/>
      <c r="AU488" s="54"/>
      <c r="AV488" s="54"/>
      <c r="AW488" s="38"/>
      <c r="AX488" s="38"/>
      <c r="AY488" s="38"/>
      <c r="AZ488" s="38"/>
      <c r="BA488" s="38"/>
      <c r="BB488" s="38"/>
      <c r="BC488" s="38"/>
      <c r="BD488" s="38"/>
    </row>
    <row r="489" spans="1:56" s="39" customFormat="1" ht="66.75" x14ac:dyDescent="0.5">
      <c r="A489" s="2">
        <f t="shared" si="514"/>
        <v>423</v>
      </c>
      <c r="B489" s="59" t="s">
        <v>1405</v>
      </c>
      <c r="C489" s="51" t="s">
        <v>1407</v>
      </c>
      <c r="D489" s="3">
        <v>2020</v>
      </c>
      <c r="E489" s="3">
        <v>2021</v>
      </c>
      <c r="F489" s="55">
        <v>2959.87</v>
      </c>
      <c r="G489" s="4">
        <f t="shared" si="515"/>
        <v>0.3</v>
      </c>
      <c r="H489" s="4">
        <f t="shared" si="516"/>
        <v>0.1</v>
      </c>
      <c r="I489" s="4">
        <f t="shared" si="517"/>
        <v>591.97400000000005</v>
      </c>
      <c r="J489" s="4">
        <f t="shared" si="518"/>
        <v>591.97400000000005</v>
      </c>
      <c r="K489" s="4">
        <f t="shared" si="519"/>
        <v>0</v>
      </c>
      <c r="L489" s="4">
        <f t="shared" si="520"/>
        <v>0</v>
      </c>
      <c r="M489" s="4">
        <f t="shared" si="521"/>
        <v>0</v>
      </c>
      <c r="N489" s="4">
        <v>0.3</v>
      </c>
      <c r="O489" s="4">
        <v>0.1</v>
      </c>
      <c r="P489" s="4">
        <f t="shared" si="522"/>
        <v>591.97400000000005</v>
      </c>
      <c r="Q489" s="4">
        <v>591.97400000000005</v>
      </c>
      <c r="R489" s="4"/>
      <c r="S489" s="4"/>
      <c r="T489" s="4"/>
      <c r="U489" s="4">
        <v>0</v>
      </c>
      <c r="V489" s="4">
        <v>0</v>
      </c>
      <c r="W489" s="4">
        <f t="shared" si="524"/>
        <v>0</v>
      </c>
      <c r="X489" s="4">
        <v>0</v>
      </c>
      <c r="Y489" s="4"/>
      <c r="Z489" s="4"/>
      <c r="AA489" s="4"/>
      <c r="AB489" s="4">
        <v>0</v>
      </c>
      <c r="AC489" s="4">
        <v>0</v>
      </c>
      <c r="AD489" s="4">
        <f t="shared" si="525"/>
        <v>0</v>
      </c>
      <c r="AE489" s="4">
        <v>0</v>
      </c>
      <c r="AF489" s="4"/>
      <c r="AG489" s="4"/>
      <c r="AH489" s="4"/>
      <c r="AI489" s="4">
        <v>0</v>
      </c>
      <c r="AJ489" s="4">
        <v>0</v>
      </c>
      <c r="AK489" s="4">
        <f t="shared" si="526"/>
        <v>0</v>
      </c>
      <c r="AL489" s="4">
        <f>VLOOKUP(C489,'[1]ИП-2020-2025 рабоч '!$I$15:$BG$1560,51,0)</f>
        <v>0</v>
      </c>
      <c r="AM489" s="4"/>
      <c r="AN489" s="4"/>
      <c r="AO489" s="4"/>
      <c r="AP489" s="4">
        <v>0</v>
      </c>
      <c r="AQ489" s="4">
        <v>0</v>
      </c>
      <c r="AR489" s="4">
        <f t="shared" si="523"/>
        <v>0</v>
      </c>
      <c r="AS489" s="4">
        <f>VLOOKUP(C489,'[1]ИП-2020-2025 рабоч '!$I$15:$BO$1404,59,0)</f>
        <v>0</v>
      </c>
      <c r="AT489" s="4"/>
      <c r="AU489" s="54"/>
      <c r="AV489" s="54"/>
      <c r="AW489" s="38"/>
      <c r="AX489" s="38"/>
      <c r="AY489" s="38"/>
      <c r="AZ489" s="38"/>
      <c r="BA489" s="38"/>
      <c r="BB489" s="38"/>
      <c r="BC489" s="38"/>
      <c r="BD489" s="38"/>
    </row>
    <row r="490" spans="1:56" s="39" customFormat="1" ht="66.75" x14ac:dyDescent="0.5">
      <c r="A490" s="2">
        <f t="shared" si="514"/>
        <v>424</v>
      </c>
      <c r="B490" s="59" t="s">
        <v>1408</v>
      </c>
      <c r="C490" s="51" t="s">
        <v>1409</v>
      </c>
      <c r="D490" s="3">
        <v>2020</v>
      </c>
      <c r="E490" s="3">
        <v>2021</v>
      </c>
      <c r="F490" s="55">
        <v>3460.12</v>
      </c>
      <c r="G490" s="4">
        <f t="shared" si="515"/>
        <v>0.45</v>
      </c>
      <c r="H490" s="4">
        <f t="shared" si="516"/>
        <v>0.1</v>
      </c>
      <c r="I490" s="4">
        <f t="shared" si="517"/>
        <v>692.024</v>
      </c>
      <c r="J490" s="4">
        <f t="shared" si="518"/>
        <v>692.024</v>
      </c>
      <c r="K490" s="4">
        <f t="shared" si="519"/>
        <v>0</v>
      </c>
      <c r="L490" s="4">
        <f t="shared" si="520"/>
        <v>0</v>
      </c>
      <c r="M490" s="4">
        <f t="shared" si="521"/>
        <v>0</v>
      </c>
      <c r="N490" s="4">
        <v>0.45</v>
      </c>
      <c r="O490" s="4">
        <v>0.1</v>
      </c>
      <c r="P490" s="4">
        <f t="shared" si="522"/>
        <v>692.024</v>
      </c>
      <c r="Q490" s="4">
        <v>692.024</v>
      </c>
      <c r="R490" s="4"/>
      <c r="S490" s="4"/>
      <c r="T490" s="4"/>
      <c r="U490" s="4">
        <v>0</v>
      </c>
      <c r="V490" s="4">
        <v>0</v>
      </c>
      <c r="W490" s="4">
        <f t="shared" si="524"/>
        <v>0</v>
      </c>
      <c r="X490" s="4">
        <v>0</v>
      </c>
      <c r="Y490" s="4"/>
      <c r="Z490" s="4"/>
      <c r="AA490" s="4"/>
      <c r="AB490" s="4">
        <v>0</v>
      </c>
      <c r="AC490" s="4">
        <v>0</v>
      </c>
      <c r="AD490" s="4">
        <f t="shared" si="525"/>
        <v>0</v>
      </c>
      <c r="AE490" s="4">
        <v>0</v>
      </c>
      <c r="AF490" s="4"/>
      <c r="AG490" s="4"/>
      <c r="AH490" s="4"/>
      <c r="AI490" s="4">
        <v>0</v>
      </c>
      <c r="AJ490" s="4">
        <v>0</v>
      </c>
      <c r="AK490" s="4">
        <f t="shared" si="526"/>
        <v>0</v>
      </c>
      <c r="AL490" s="4">
        <f>VLOOKUP(C490,'[1]ИП-2020-2025 рабоч '!$I$15:$BG$1560,51,0)</f>
        <v>0</v>
      </c>
      <c r="AM490" s="4"/>
      <c r="AN490" s="4"/>
      <c r="AO490" s="4"/>
      <c r="AP490" s="4">
        <v>0</v>
      </c>
      <c r="AQ490" s="4">
        <v>0</v>
      </c>
      <c r="AR490" s="4">
        <f t="shared" si="523"/>
        <v>0</v>
      </c>
      <c r="AS490" s="4">
        <f>VLOOKUP(C490,'[1]ИП-2020-2025 рабоч '!$I$15:$BO$1404,59,0)</f>
        <v>0</v>
      </c>
      <c r="AT490" s="4"/>
      <c r="AU490" s="54"/>
      <c r="AV490" s="54"/>
      <c r="AW490" s="38"/>
      <c r="AX490" s="38"/>
      <c r="AY490" s="38"/>
      <c r="AZ490" s="38"/>
      <c r="BA490" s="38"/>
      <c r="BB490" s="38"/>
      <c r="BC490" s="38"/>
      <c r="BD490" s="38"/>
    </row>
    <row r="491" spans="1:56" s="39" customFormat="1" ht="37.5" customHeight="1" x14ac:dyDescent="0.5">
      <c r="A491" s="2"/>
      <c r="B491" s="20" t="s">
        <v>149</v>
      </c>
      <c r="C491" s="23"/>
      <c r="D491" s="3"/>
      <c r="E491" s="28"/>
      <c r="F491" s="26">
        <f t="shared" ref="F491:AQ491" si="527">SUM(F492:F500)</f>
        <v>105239.76999999999</v>
      </c>
      <c r="G491" s="26">
        <f t="shared" si="527"/>
        <v>5.93</v>
      </c>
      <c r="H491" s="26">
        <f t="shared" si="527"/>
        <v>1.69</v>
      </c>
      <c r="I491" s="26">
        <f t="shared" si="527"/>
        <v>88684.252000000008</v>
      </c>
      <c r="J491" s="26">
        <f t="shared" si="527"/>
        <v>88684.252000000008</v>
      </c>
      <c r="K491" s="26">
        <f t="shared" si="527"/>
        <v>0</v>
      </c>
      <c r="L491" s="26">
        <f t="shared" si="527"/>
        <v>0</v>
      </c>
      <c r="M491" s="26">
        <f t="shared" si="527"/>
        <v>0</v>
      </c>
      <c r="N491" s="26">
        <f t="shared" si="527"/>
        <v>4.09</v>
      </c>
      <c r="O491" s="26">
        <f t="shared" si="527"/>
        <v>0.48</v>
      </c>
      <c r="P491" s="26">
        <f t="shared" si="527"/>
        <v>36290.142</v>
      </c>
      <c r="Q491" s="26">
        <f t="shared" si="527"/>
        <v>36290.142</v>
      </c>
      <c r="R491" s="26">
        <f t="shared" si="527"/>
        <v>0</v>
      </c>
      <c r="S491" s="26">
        <f t="shared" si="527"/>
        <v>0</v>
      </c>
      <c r="T491" s="26">
        <f t="shared" si="527"/>
        <v>0</v>
      </c>
      <c r="U491" s="26">
        <f t="shared" si="527"/>
        <v>0.30000000000000004</v>
      </c>
      <c r="V491" s="26">
        <f t="shared" si="527"/>
        <v>0.8</v>
      </c>
      <c r="W491" s="26">
        <f t="shared" si="527"/>
        <v>30364.560000000001</v>
      </c>
      <c r="X491" s="26">
        <f t="shared" si="527"/>
        <v>30364.560000000001</v>
      </c>
      <c r="Y491" s="26">
        <f t="shared" si="527"/>
        <v>0</v>
      </c>
      <c r="Z491" s="26">
        <f t="shared" si="527"/>
        <v>0</v>
      </c>
      <c r="AA491" s="26">
        <f t="shared" si="527"/>
        <v>0</v>
      </c>
      <c r="AB491" s="26">
        <f t="shared" si="527"/>
        <v>1.54</v>
      </c>
      <c r="AC491" s="26">
        <f t="shared" si="527"/>
        <v>0.41000000000000003</v>
      </c>
      <c r="AD491" s="26">
        <f t="shared" si="527"/>
        <v>22029.550000000003</v>
      </c>
      <c r="AE491" s="26">
        <f t="shared" si="527"/>
        <v>22029.550000000003</v>
      </c>
      <c r="AF491" s="26">
        <f t="shared" si="527"/>
        <v>0</v>
      </c>
      <c r="AG491" s="26">
        <f t="shared" si="527"/>
        <v>0</v>
      </c>
      <c r="AH491" s="26">
        <f t="shared" si="527"/>
        <v>0</v>
      </c>
      <c r="AI491" s="26">
        <f t="shared" si="527"/>
        <v>0</v>
      </c>
      <c r="AJ491" s="26">
        <f t="shared" si="527"/>
        <v>0</v>
      </c>
      <c r="AK491" s="26">
        <f t="shared" si="527"/>
        <v>0</v>
      </c>
      <c r="AL491" s="26">
        <f t="shared" si="527"/>
        <v>0</v>
      </c>
      <c r="AM491" s="26">
        <f t="shared" si="527"/>
        <v>0</v>
      </c>
      <c r="AN491" s="26">
        <f t="shared" si="527"/>
        <v>0</v>
      </c>
      <c r="AO491" s="26">
        <f t="shared" si="527"/>
        <v>0</v>
      </c>
      <c r="AP491" s="26">
        <f t="shared" si="527"/>
        <v>0</v>
      </c>
      <c r="AQ491" s="26">
        <f t="shared" si="527"/>
        <v>0</v>
      </c>
      <c r="AR491" s="26">
        <f t="shared" si="523"/>
        <v>0</v>
      </c>
      <c r="AS491" s="26">
        <f>SUM(AS492:AS500)</f>
        <v>0</v>
      </c>
      <c r="AT491" s="26">
        <f>SUM(AT492:AT500)</f>
        <v>0</v>
      </c>
      <c r="AU491" s="26">
        <f>SUM(AU492:AU500)</f>
        <v>0</v>
      </c>
      <c r="AV491" s="26">
        <f>SUM(AV492:AV500)</f>
        <v>0</v>
      </c>
    </row>
    <row r="492" spans="1:56" s="39" customFormat="1" ht="99.75" x14ac:dyDescent="0.5">
      <c r="A492" s="2">
        <f t="shared" ref="A492:A500" si="528">IF(A491&gt;0,A491+1,A490+1)</f>
        <v>425</v>
      </c>
      <c r="B492" s="59" t="s">
        <v>1410</v>
      </c>
      <c r="C492" s="51" t="s">
        <v>1411</v>
      </c>
      <c r="D492" s="3">
        <v>2016</v>
      </c>
      <c r="E492" s="3">
        <v>2022</v>
      </c>
      <c r="F492" s="55">
        <v>12453.6</v>
      </c>
      <c r="G492" s="4">
        <f t="shared" ref="G492:G500" si="529">N492+U492+AB492+AI492+AP492</f>
        <v>0.30000000000000004</v>
      </c>
      <c r="H492" s="4">
        <f t="shared" ref="H492:H500" si="530">O492+V492+AC492+AJ492+AQ492</f>
        <v>0.8</v>
      </c>
      <c r="I492" s="4">
        <f t="shared" ref="I492:I500" si="531">P492+W492+AD492+AK492+AR492</f>
        <v>12453.6</v>
      </c>
      <c r="J492" s="4">
        <f t="shared" ref="J492:J500" si="532">Q492+X492+AE492+AL492+AS492</f>
        <v>12453.6</v>
      </c>
      <c r="K492" s="4">
        <f t="shared" ref="K492:K500" si="533">R492+Y492+AF492+AM492+AT492</f>
        <v>0</v>
      </c>
      <c r="L492" s="4">
        <f t="shared" ref="L492:L500" si="534">S492+Z492+AG492+AN492+AU492</f>
        <v>0</v>
      </c>
      <c r="M492" s="4">
        <f t="shared" ref="M492:M500" si="535">T492+AA492+AH492+AO492+AV492</f>
        <v>0</v>
      </c>
      <c r="N492" s="4">
        <v>0</v>
      </c>
      <c r="O492" s="4">
        <v>0</v>
      </c>
      <c r="P492" s="4">
        <f t="shared" ref="P492:P500" si="536">Q492+R492+S492</f>
        <v>0</v>
      </c>
      <c r="Q492" s="4">
        <v>0</v>
      </c>
      <c r="R492" s="4"/>
      <c r="S492" s="4"/>
      <c r="T492" s="4"/>
      <c r="U492" s="4">
        <v>0.30000000000000004</v>
      </c>
      <c r="V492" s="4">
        <v>0.8</v>
      </c>
      <c r="W492" s="4">
        <f t="shared" si="524"/>
        <v>253.6</v>
      </c>
      <c r="X492" s="4">
        <v>253.6</v>
      </c>
      <c r="Y492" s="4"/>
      <c r="Z492" s="4"/>
      <c r="AA492" s="4"/>
      <c r="AB492" s="4">
        <v>0</v>
      </c>
      <c r="AC492" s="4">
        <v>0</v>
      </c>
      <c r="AD492" s="4">
        <f t="shared" si="525"/>
        <v>12200</v>
      </c>
      <c r="AE492" s="4">
        <v>12200</v>
      </c>
      <c r="AF492" s="4"/>
      <c r="AG492" s="4"/>
      <c r="AH492" s="4"/>
      <c r="AI492" s="4">
        <v>0</v>
      </c>
      <c r="AJ492" s="4">
        <v>0</v>
      </c>
      <c r="AK492" s="4">
        <f t="shared" si="526"/>
        <v>0</v>
      </c>
      <c r="AL492" s="4">
        <f>VLOOKUP(C492,'[1]ИП-2020-2025 рабоч '!$I$15:$BG$1560,51,0)</f>
        <v>0</v>
      </c>
      <c r="AM492" s="4"/>
      <c r="AN492" s="4"/>
      <c r="AO492" s="4"/>
      <c r="AP492" s="4">
        <v>0</v>
      </c>
      <c r="AQ492" s="4">
        <v>0</v>
      </c>
      <c r="AR492" s="4">
        <f t="shared" si="523"/>
        <v>0</v>
      </c>
      <c r="AS492" s="4">
        <f>VLOOKUP(C492,'[1]ИП-2020-2025 рабоч '!$I$15:$BO$1404,59,0)</f>
        <v>0</v>
      </c>
      <c r="AT492" s="4"/>
      <c r="AU492" s="54"/>
      <c r="AV492" s="54"/>
      <c r="AW492" s="38"/>
      <c r="AX492" s="38"/>
      <c r="AY492" s="38"/>
      <c r="AZ492" s="38"/>
      <c r="BA492" s="38"/>
      <c r="BB492" s="38"/>
      <c r="BC492" s="38"/>
      <c r="BD492" s="38"/>
    </row>
    <row r="493" spans="1:56" s="39" customFormat="1" ht="99.75" x14ac:dyDescent="0.5">
      <c r="A493" s="2">
        <f t="shared" si="528"/>
        <v>426</v>
      </c>
      <c r="B493" s="59" t="s">
        <v>1412</v>
      </c>
      <c r="C493" s="51" t="s">
        <v>1413</v>
      </c>
      <c r="D493" s="3">
        <v>2016</v>
      </c>
      <c r="E493" s="3">
        <v>2021</v>
      </c>
      <c r="F493" s="55">
        <v>2517.48</v>
      </c>
      <c r="G493" s="4">
        <f t="shared" si="529"/>
        <v>0.4</v>
      </c>
      <c r="H493" s="4">
        <f t="shared" si="530"/>
        <v>0.16</v>
      </c>
      <c r="I493" s="4">
        <f t="shared" si="531"/>
        <v>432.78199999999998</v>
      </c>
      <c r="J493" s="4">
        <f t="shared" si="532"/>
        <v>432.78199999999998</v>
      </c>
      <c r="K493" s="4">
        <f t="shared" si="533"/>
        <v>0</v>
      </c>
      <c r="L493" s="4">
        <f t="shared" si="534"/>
        <v>0</v>
      </c>
      <c r="M493" s="4">
        <f t="shared" si="535"/>
        <v>0</v>
      </c>
      <c r="N493" s="4">
        <v>0.4</v>
      </c>
      <c r="O493" s="4">
        <v>0.16</v>
      </c>
      <c r="P493" s="4">
        <f t="shared" si="536"/>
        <v>432.78199999999998</v>
      </c>
      <c r="Q493" s="4">
        <v>432.78199999999998</v>
      </c>
      <c r="R493" s="4"/>
      <c r="S493" s="4"/>
      <c r="T493" s="4"/>
      <c r="U493" s="4">
        <v>0</v>
      </c>
      <c r="V493" s="4">
        <v>0</v>
      </c>
      <c r="W493" s="4">
        <f t="shared" si="524"/>
        <v>0</v>
      </c>
      <c r="X493" s="4">
        <v>0</v>
      </c>
      <c r="Y493" s="4"/>
      <c r="Z493" s="4"/>
      <c r="AA493" s="4"/>
      <c r="AB493" s="4">
        <v>0</v>
      </c>
      <c r="AC493" s="4">
        <v>0</v>
      </c>
      <c r="AD493" s="4">
        <f t="shared" si="525"/>
        <v>0</v>
      </c>
      <c r="AE493" s="4">
        <v>0</v>
      </c>
      <c r="AF493" s="4"/>
      <c r="AG493" s="4"/>
      <c r="AH493" s="4"/>
      <c r="AI493" s="4">
        <v>0</v>
      </c>
      <c r="AJ493" s="4">
        <v>0</v>
      </c>
      <c r="AK493" s="4">
        <f t="shared" si="526"/>
        <v>0</v>
      </c>
      <c r="AL493" s="4">
        <f>VLOOKUP(C493,'[1]ИП-2020-2025 рабоч '!$I$15:$BG$1560,51,0)</f>
        <v>0</v>
      </c>
      <c r="AM493" s="4"/>
      <c r="AN493" s="4"/>
      <c r="AO493" s="4"/>
      <c r="AP493" s="4">
        <v>0</v>
      </c>
      <c r="AQ493" s="4">
        <v>0</v>
      </c>
      <c r="AR493" s="4">
        <f t="shared" si="523"/>
        <v>0</v>
      </c>
      <c r="AS493" s="4">
        <f>VLOOKUP(C493,'[1]ИП-2020-2025 рабоч '!$I$15:$BO$1404,59,0)</f>
        <v>0</v>
      </c>
      <c r="AT493" s="4"/>
      <c r="AU493" s="54"/>
      <c r="AV493" s="54"/>
      <c r="AW493" s="38"/>
      <c r="AX493" s="38"/>
      <c r="AY493" s="38"/>
      <c r="AZ493" s="38"/>
      <c r="BA493" s="38"/>
      <c r="BB493" s="38"/>
      <c r="BC493" s="38"/>
      <c r="BD493" s="38"/>
    </row>
    <row r="494" spans="1:56" s="39" customFormat="1" ht="99.75" x14ac:dyDescent="0.5">
      <c r="A494" s="2">
        <f t="shared" si="528"/>
        <v>427</v>
      </c>
      <c r="B494" s="59" t="s">
        <v>1414</v>
      </c>
      <c r="C494" s="51" t="s">
        <v>1415</v>
      </c>
      <c r="D494" s="3">
        <v>2016</v>
      </c>
      <c r="E494" s="3">
        <v>2021</v>
      </c>
      <c r="F494" s="55">
        <v>2517.48</v>
      </c>
      <c r="G494" s="4">
        <f t="shared" si="529"/>
        <v>0.4</v>
      </c>
      <c r="H494" s="4">
        <f t="shared" si="530"/>
        <v>0.16</v>
      </c>
      <c r="I494" s="4">
        <f t="shared" si="531"/>
        <v>457.36000000000007</v>
      </c>
      <c r="J494" s="4">
        <f t="shared" si="532"/>
        <v>457.36000000000007</v>
      </c>
      <c r="K494" s="4">
        <f t="shared" si="533"/>
        <v>0</v>
      </c>
      <c r="L494" s="4">
        <f t="shared" si="534"/>
        <v>0</v>
      </c>
      <c r="M494" s="4">
        <f t="shared" si="535"/>
        <v>0</v>
      </c>
      <c r="N494" s="4">
        <v>0.4</v>
      </c>
      <c r="O494" s="4">
        <v>0.16</v>
      </c>
      <c r="P494" s="4">
        <f t="shared" si="536"/>
        <v>457.36000000000007</v>
      </c>
      <c r="Q494" s="4">
        <v>457.36000000000007</v>
      </c>
      <c r="R494" s="4"/>
      <c r="S494" s="4"/>
      <c r="T494" s="4"/>
      <c r="U494" s="4">
        <v>0</v>
      </c>
      <c r="V494" s="4">
        <v>0</v>
      </c>
      <c r="W494" s="4">
        <f t="shared" si="524"/>
        <v>0</v>
      </c>
      <c r="X494" s="4">
        <v>0</v>
      </c>
      <c r="Y494" s="4"/>
      <c r="Z494" s="4"/>
      <c r="AA494" s="4"/>
      <c r="AB494" s="4">
        <v>0</v>
      </c>
      <c r="AC494" s="4">
        <v>0</v>
      </c>
      <c r="AD494" s="4">
        <f t="shared" si="525"/>
        <v>0</v>
      </c>
      <c r="AE494" s="4">
        <v>0</v>
      </c>
      <c r="AF494" s="4"/>
      <c r="AG494" s="4"/>
      <c r="AH494" s="4"/>
      <c r="AI494" s="4">
        <v>0</v>
      </c>
      <c r="AJ494" s="4">
        <v>0</v>
      </c>
      <c r="AK494" s="4">
        <f t="shared" si="526"/>
        <v>0</v>
      </c>
      <c r="AL494" s="4">
        <f>VLOOKUP(C494,'[1]ИП-2020-2025 рабоч '!$I$15:$BG$1560,51,0)</f>
        <v>0</v>
      </c>
      <c r="AM494" s="4"/>
      <c r="AN494" s="4"/>
      <c r="AO494" s="4"/>
      <c r="AP494" s="4">
        <v>0</v>
      </c>
      <c r="AQ494" s="4">
        <v>0</v>
      </c>
      <c r="AR494" s="4">
        <f t="shared" si="523"/>
        <v>0</v>
      </c>
      <c r="AS494" s="4">
        <f>VLOOKUP(C494,'[1]ИП-2020-2025 рабоч '!$I$15:$BO$1404,59,0)</f>
        <v>0</v>
      </c>
      <c r="AT494" s="4"/>
      <c r="AU494" s="54"/>
      <c r="AV494" s="54"/>
      <c r="AW494" s="38"/>
      <c r="AX494" s="38"/>
      <c r="AY494" s="38"/>
      <c r="AZ494" s="38"/>
      <c r="BA494" s="38"/>
      <c r="BB494" s="38"/>
      <c r="BC494" s="38"/>
      <c r="BD494" s="38"/>
    </row>
    <row r="495" spans="1:56" s="39" customFormat="1" ht="110.25" customHeight="1" x14ac:dyDescent="0.5">
      <c r="A495" s="2">
        <f t="shared" si="528"/>
        <v>428</v>
      </c>
      <c r="B495" s="59" t="s">
        <v>1416</v>
      </c>
      <c r="C495" s="51" t="s">
        <v>1417</v>
      </c>
      <c r="D495" s="3">
        <v>2018</v>
      </c>
      <c r="E495" s="3">
        <v>2021</v>
      </c>
      <c r="F495" s="55">
        <v>1741.07</v>
      </c>
      <c r="G495" s="4">
        <f t="shared" si="529"/>
        <v>0.74</v>
      </c>
      <c r="H495" s="4">
        <f t="shared" si="530"/>
        <v>0</v>
      </c>
      <c r="I495" s="4">
        <f t="shared" si="531"/>
        <v>1000</v>
      </c>
      <c r="J495" s="4">
        <f t="shared" si="532"/>
        <v>1000</v>
      </c>
      <c r="K495" s="4">
        <f t="shared" si="533"/>
        <v>0</v>
      </c>
      <c r="L495" s="4">
        <f t="shared" si="534"/>
        <v>0</v>
      </c>
      <c r="M495" s="4">
        <f t="shared" si="535"/>
        <v>0</v>
      </c>
      <c r="N495" s="4">
        <v>0.74</v>
      </c>
      <c r="O495" s="4">
        <v>0</v>
      </c>
      <c r="P495" s="4">
        <f t="shared" si="536"/>
        <v>1000</v>
      </c>
      <c r="Q495" s="4">
        <v>1000</v>
      </c>
      <c r="R495" s="4"/>
      <c r="S495" s="4"/>
      <c r="T495" s="4"/>
      <c r="U495" s="4">
        <v>0</v>
      </c>
      <c r="V495" s="4">
        <v>0</v>
      </c>
      <c r="W495" s="4">
        <f t="shared" si="524"/>
        <v>0</v>
      </c>
      <c r="X495" s="4">
        <v>0</v>
      </c>
      <c r="Y495" s="4"/>
      <c r="Z495" s="4"/>
      <c r="AA495" s="4"/>
      <c r="AB495" s="4">
        <v>0</v>
      </c>
      <c r="AC495" s="4">
        <v>0</v>
      </c>
      <c r="AD495" s="4">
        <f t="shared" si="525"/>
        <v>0</v>
      </c>
      <c r="AE495" s="4">
        <v>0</v>
      </c>
      <c r="AF495" s="4"/>
      <c r="AG495" s="4"/>
      <c r="AH495" s="4"/>
      <c r="AI495" s="4">
        <v>0</v>
      </c>
      <c r="AJ495" s="4">
        <v>0</v>
      </c>
      <c r="AK495" s="4">
        <f t="shared" si="526"/>
        <v>0</v>
      </c>
      <c r="AL495" s="4">
        <f>VLOOKUP(C495,'[1]ИП-2020-2025 рабоч '!$I$15:$BG$1560,51,0)</f>
        <v>0</v>
      </c>
      <c r="AM495" s="4"/>
      <c r="AN495" s="4"/>
      <c r="AO495" s="4"/>
      <c r="AP495" s="4">
        <v>0</v>
      </c>
      <c r="AQ495" s="4">
        <v>0</v>
      </c>
      <c r="AR495" s="4">
        <f t="shared" si="523"/>
        <v>0</v>
      </c>
      <c r="AS495" s="4">
        <f>VLOOKUP(C495,'[1]ИП-2020-2025 рабоч '!$I$15:$BO$1404,59,0)</f>
        <v>0</v>
      </c>
      <c r="AT495" s="4"/>
      <c r="AU495" s="54"/>
      <c r="AV495" s="54"/>
      <c r="AW495" s="38"/>
      <c r="AX495" s="38"/>
      <c r="AY495" s="38"/>
      <c r="AZ495" s="38"/>
      <c r="BA495" s="38"/>
      <c r="BB495" s="38"/>
      <c r="BC495" s="38"/>
      <c r="BD495" s="38"/>
    </row>
    <row r="496" spans="1:56" s="39" customFormat="1" ht="66.75" x14ac:dyDescent="0.5">
      <c r="A496" s="2">
        <f t="shared" si="528"/>
        <v>429</v>
      </c>
      <c r="B496" s="59" t="s">
        <v>1418</v>
      </c>
      <c r="C496" s="51" t="s">
        <v>1419</v>
      </c>
      <c r="D496" s="3">
        <v>2019</v>
      </c>
      <c r="E496" s="3">
        <v>2023</v>
      </c>
      <c r="F496" s="55">
        <v>4356.8100000000004</v>
      </c>
      <c r="G496" s="4">
        <f t="shared" si="529"/>
        <v>0.5</v>
      </c>
      <c r="H496" s="4">
        <f t="shared" si="530"/>
        <v>0.16</v>
      </c>
      <c r="I496" s="4">
        <f t="shared" si="531"/>
        <v>4356.8100000000004</v>
      </c>
      <c r="J496" s="4">
        <f t="shared" si="532"/>
        <v>4356.8100000000004</v>
      </c>
      <c r="K496" s="4">
        <f t="shared" si="533"/>
        <v>0</v>
      </c>
      <c r="L496" s="4">
        <f t="shared" si="534"/>
        <v>0</v>
      </c>
      <c r="M496" s="4">
        <f t="shared" si="535"/>
        <v>0</v>
      </c>
      <c r="N496" s="4">
        <v>0</v>
      </c>
      <c r="O496" s="4">
        <v>0</v>
      </c>
      <c r="P496" s="4">
        <f t="shared" si="536"/>
        <v>0</v>
      </c>
      <c r="Q496" s="4">
        <v>0</v>
      </c>
      <c r="R496" s="4"/>
      <c r="S496" s="4"/>
      <c r="T496" s="4"/>
      <c r="U496" s="4">
        <v>0</v>
      </c>
      <c r="V496" s="4">
        <v>0</v>
      </c>
      <c r="W496" s="4">
        <f t="shared" si="524"/>
        <v>0</v>
      </c>
      <c r="X496" s="4">
        <v>0</v>
      </c>
      <c r="Y496" s="4"/>
      <c r="Z496" s="4"/>
      <c r="AA496" s="4"/>
      <c r="AB496" s="4">
        <v>0.5</v>
      </c>
      <c r="AC496" s="4">
        <v>0.16</v>
      </c>
      <c r="AD496" s="4">
        <f t="shared" si="525"/>
        <v>4356.8100000000004</v>
      </c>
      <c r="AE496" s="4">
        <v>4356.8100000000004</v>
      </c>
      <c r="AF496" s="4"/>
      <c r="AG496" s="4"/>
      <c r="AH496" s="4"/>
      <c r="AI496" s="4">
        <v>0</v>
      </c>
      <c r="AJ496" s="4">
        <v>0</v>
      </c>
      <c r="AK496" s="4">
        <f t="shared" si="526"/>
        <v>0</v>
      </c>
      <c r="AL496" s="4">
        <f>VLOOKUP(C496,'[1]ИП-2020-2025 рабоч '!$I$15:$BG$1560,51,0)</f>
        <v>0</v>
      </c>
      <c r="AM496" s="4"/>
      <c r="AN496" s="4"/>
      <c r="AO496" s="4"/>
      <c r="AP496" s="4">
        <v>0</v>
      </c>
      <c r="AQ496" s="4">
        <v>0</v>
      </c>
      <c r="AR496" s="4">
        <f t="shared" si="523"/>
        <v>0</v>
      </c>
      <c r="AS496" s="4">
        <f>VLOOKUP(C496,'[1]ИП-2020-2025 рабоч '!$I$15:$BO$1404,59,0)</f>
        <v>0</v>
      </c>
      <c r="AT496" s="4"/>
      <c r="AU496" s="54"/>
      <c r="AV496" s="54"/>
      <c r="AW496" s="38"/>
      <c r="AX496" s="38"/>
      <c r="AY496" s="38"/>
      <c r="AZ496" s="38"/>
      <c r="BA496" s="38"/>
      <c r="BB496" s="38"/>
      <c r="BC496" s="38"/>
      <c r="BD496" s="38"/>
    </row>
    <row r="497" spans="1:56" s="39" customFormat="1" ht="66.75" x14ac:dyDescent="0.5">
      <c r="A497" s="2">
        <f t="shared" si="528"/>
        <v>430</v>
      </c>
      <c r="B497" s="59" t="s">
        <v>1420</v>
      </c>
      <c r="C497" s="51" t="s">
        <v>1421</v>
      </c>
      <c r="D497" s="3">
        <v>2017</v>
      </c>
      <c r="E497" s="3">
        <v>2021</v>
      </c>
      <c r="F497" s="55">
        <v>11156.95</v>
      </c>
      <c r="G497" s="4">
        <f t="shared" si="529"/>
        <v>1.2</v>
      </c>
      <c r="H497" s="4">
        <f t="shared" si="530"/>
        <v>0.16</v>
      </c>
      <c r="I497" s="4">
        <f t="shared" si="531"/>
        <v>7500</v>
      </c>
      <c r="J497" s="4">
        <f t="shared" si="532"/>
        <v>7500</v>
      </c>
      <c r="K497" s="4">
        <f t="shared" si="533"/>
        <v>0</v>
      </c>
      <c r="L497" s="4">
        <f t="shared" si="534"/>
        <v>0</v>
      </c>
      <c r="M497" s="4">
        <f t="shared" si="535"/>
        <v>0</v>
      </c>
      <c r="N497" s="4">
        <v>1.2</v>
      </c>
      <c r="O497" s="4">
        <v>0.16</v>
      </c>
      <c r="P497" s="4">
        <f t="shared" si="536"/>
        <v>7500</v>
      </c>
      <c r="Q497" s="4">
        <v>7500</v>
      </c>
      <c r="R497" s="4"/>
      <c r="S497" s="4"/>
      <c r="T497" s="4"/>
      <c r="U497" s="4">
        <v>0</v>
      </c>
      <c r="V497" s="4">
        <v>0</v>
      </c>
      <c r="W497" s="4">
        <f t="shared" si="524"/>
        <v>0</v>
      </c>
      <c r="X497" s="4">
        <v>0</v>
      </c>
      <c r="Y497" s="4"/>
      <c r="Z497" s="4"/>
      <c r="AA497" s="4"/>
      <c r="AB497" s="4">
        <v>0</v>
      </c>
      <c r="AC497" s="4">
        <v>0</v>
      </c>
      <c r="AD497" s="4">
        <f t="shared" si="525"/>
        <v>0</v>
      </c>
      <c r="AE497" s="4">
        <v>0</v>
      </c>
      <c r="AF497" s="4"/>
      <c r="AG497" s="4"/>
      <c r="AH497" s="4"/>
      <c r="AI497" s="4">
        <v>0</v>
      </c>
      <c r="AJ497" s="4">
        <v>0</v>
      </c>
      <c r="AK497" s="4">
        <f t="shared" si="526"/>
        <v>0</v>
      </c>
      <c r="AL497" s="4">
        <f>VLOOKUP(C497,'[1]ИП-2020-2025 рабоч '!$I$15:$BG$1560,51,0)</f>
        <v>0</v>
      </c>
      <c r="AM497" s="4"/>
      <c r="AN497" s="4"/>
      <c r="AO497" s="4"/>
      <c r="AP497" s="4">
        <v>0</v>
      </c>
      <c r="AQ497" s="4">
        <v>0</v>
      </c>
      <c r="AR497" s="4">
        <f t="shared" si="523"/>
        <v>0</v>
      </c>
      <c r="AS497" s="4">
        <f>VLOOKUP(C497,'[1]ИП-2020-2025 рабоч '!$I$15:$BO$1404,59,0)</f>
        <v>0</v>
      </c>
      <c r="AT497" s="4"/>
      <c r="AU497" s="54"/>
      <c r="AV497" s="54"/>
      <c r="AW497" s="38"/>
      <c r="AX497" s="38"/>
      <c r="AY497" s="38"/>
      <c r="AZ497" s="38"/>
      <c r="BA497" s="38"/>
      <c r="BB497" s="38"/>
      <c r="BC497" s="38"/>
      <c r="BD497" s="38"/>
    </row>
    <row r="498" spans="1:56" s="39" customFormat="1" ht="99.75" x14ac:dyDescent="0.5">
      <c r="A498" s="2">
        <f t="shared" si="528"/>
        <v>431</v>
      </c>
      <c r="B498" s="59" t="s">
        <v>1422</v>
      </c>
      <c r="C498" s="51" t="s">
        <v>1423</v>
      </c>
      <c r="D498" s="3">
        <v>2010</v>
      </c>
      <c r="E498" s="3">
        <v>2023</v>
      </c>
      <c r="F498" s="55">
        <v>5583.7</v>
      </c>
      <c r="G498" s="4">
        <f t="shared" si="529"/>
        <v>1.04</v>
      </c>
      <c r="H498" s="4">
        <f t="shared" si="530"/>
        <v>0.25</v>
      </c>
      <c r="I498" s="4">
        <f t="shared" si="531"/>
        <v>5583.7</v>
      </c>
      <c r="J498" s="4">
        <f t="shared" si="532"/>
        <v>5583.7</v>
      </c>
      <c r="K498" s="4">
        <f t="shared" si="533"/>
        <v>0</v>
      </c>
      <c r="L498" s="4">
        <f t="shared" si="534"/>
        <v>0</v>
      </c>
      <c r="M498" s="4">
        <f t="shared" si="535"/>
        <v>0</v>
      </c>
      <c r="N498" s="4">
        <v>0</v>
      </c>
      <c r="O498" s="4">
        <v>0</v>
      </c>
      <c r="P498" s="4">
        <f t="shared" si="536"/>
        <v>0</v>
      </c>
      <c r="Q498" s="4">
        <v>0</v>
      </c>
      <c r="R498" s="4"/>
      <c r="S498" s="4"/>
      <c r="T498" s="4"/>
      <c r="U498" s="4">
        <v>0</v>
      </c>
      <c r="V498" s="4">
        <v>0</v>
      </c>
      <c r="W498" s="4">
        <f t="shared" si="524"/>
        <v>110.96</v>
      </c>
      <c r="X498" s="4">
        <v>110.96</v>
      </c>
      <c r="Y498" s="4"/>
      <c r="Z498" s="4"/>
      <c r="AA498" s="4"/>
      <c r="AB498" s="4">
        <v>1.04</v>
      </c>
      <c r="AC498" s="4">
        <v>0.25</v>
      </c>
      <c r="AD498" s="4">
        <f t="shared" si="525"/>
        <v>5472.74</v>
      </c>
      <c r="AE498" s="4">
        <v>5472.74</v>
      </c>
      <c r="AF498" s="4"/>
      <c r="AG498" s="4"/>
      <c r="AH498" s="4"/>
      <c r="AI498" s="4">
        <v>0</v>
      </c>
      <c r="AJ498" s="4">
        <v>0</v>
      </c>
      <c r="AK498" s="4">
        <f t="shared" si="526"/>
        <v>0</v>
      </c>
      <c r="AL498" s="4">
        <f>VLOOKUP(C498,'[1]ИП-2020-2025 рабоч '!$I$15:$BG$1560,51,0)</f>
        <v>0</v>
      </c>
      <c r="AM498" s="4"/>
      <c r="AN498" s="4"/>
      <c r="AO498" s="4"/>
      <c r="AP498" s="4">
        <v>0</v>
      </c>
      <c r="AQ498" s="4">
        <v>0</v>
      </c>
      <c r="AR498" s="4">
        <f t="shared" si="523"/>
        <v>0</v>
      </c>
      <c r="AS498" s="4">
        <f>VLOOKUP(C498,'[1]ИП-2020-2025 рабоч '!$I$15:$BO$1404,59,0)</f>
        <v>0</v>
      </c>
      <c r="AT498" s="4"/>
      <c r="AU498" s="54"/>
      <c r="AV498" s="54"/>
      <c r="AW498" s="38"/>
      <c r="AX498" s="38"/>
      <c r="AY498" s="38"/>
      <c r="AZ498" s="38"/>
      <c r="BA498" s="38"/>
      <c r="BB498" s="38"/>
      <c r="BC498" s="38"/>
      <c r="BD498" s="38"/>
    </row>
    <row r="499" spans="1:56" s="39" customFormat="1" ht="66.75" x14ac:dyDescent="0.5">
      <c r="A499" s="2">
        <f t="shared" si="528"/>
        <v>432</v>
      </c>
      <c r="B499" s="59" t="s">
        <v>1424</v>
      </c>
      <c r="C499" s="51" t="s">
        <v>1425</v>
      </c>
      <c r="D499" s="3">
        <v>2018</v>
      </c>
      <c r="E499" s="3">
        <v>2021</v>
      </c>
      <c r="F499" s="55">
        <v>5191.8900000000003</v>
      </c>
      <c r="G499" s="4">
        <f t="shared" si="529"/>
        <v>1.35</v>
      </c>
      <c r="H499" s="4">
        <f t="shared" si="530"/>
        <v>0</v>
      </c>
      <c r="I499" s="4">
        <f t="shared" si="531"/>
        <v>100</v>
      </c>
      <c r="J499" s="4">
        <f t="shared" si="532"/>
        <v>100</v>
      </c>
      <c r="K499" s="4">
        <f t="shared" si="533"/>
        <v>0</v>
      </c>
      <c r="L499" s="4">
        <f t="shared" si="534"/>
        <v>0</v>
      </c>
      <c r="M499" s="4">
        <f t="shared" si="535"/>
        <v>0</v>
      </c>
      <c r="N499" s="4">
        <v>1.35</v>
      </c>
      <c r="O499" s="4">
        <v>0</v>
      </c>
      <c r="P499" s="4">
        <f t="shared" si="536"/>
        <v>100</v>
      </c>
      <c r="Q499" s="4">
        <v>100</v>
      </c>
      <c r="R499" s="4"/>
      <c r="S499" s="4"/>
      <c r="T499" s="4"/>
      <c r="U499" s="4">
        <v>0</v>
      </c>
      <c r="V499" s="4">
        <v>0</v>
      </c>
      <c r="W499" s="4">
        <f t="shared" si="524"/>
        <v>0</v>
      </c>
      <c r="X499" s="4">
        <v>0</v>
      </c>
      <c r="Y499" s="4"/>
      <c r="Z499" s="4"/>
      <c r="AA499" s="4"/>
      <c r="AB499" s="4">
        <v>0</v>
      </c>
      <c r="AC499" s="4">
        <v>0</v>
      </c>
      <c r="AD499" s="4">
        <f t="shared" si="525"/>
        <v>0</v>
      </c>
      <c r="AE499" s="4">
        <v>0</v>
      </c>
      <c r="AF499" s="4"/>
      <c r="AG499" s="4"/>
      <c r="AH499" s="4"/>
      <c r="AI499" s="4">
        <v>0</v>
      </c>
      <c r="AJ499" s="4">
        <v>0</v>
      </c>
      <c r="AK499" s="4">
        <f t="shared" si="526"/>
        <v>0</v>
      </c>
      <c r="AL499" s="4">
        <f>VLOOKUP(C499,'[1]ИП-2020-2025 рабоч '!$I$15:$BG$1560,51,0)</f>
        <v>0</v>
      </c>
      <c r="AM499" s="4"/>
      <c r="AN499" s="4"/>
      <c r="AO499" s="4"/>
      <c r="AP499" s="4">
        <v>0</v>
      </c>
      <c r="AQ499" s="4">
        <v>0</v>
      </c>
      <c r="AR499" s="4">
        <f t="shared" si="523"/>
        <v>0</v>
      </c>
      <c r="AS499" s="4">
        <f>VLOOKUP(C499,'[1]ИП-2020-2025 рабоч '!$I$15:$BO$1404,59,0)</f>
        <v>0</v>
      </c>
      <c r="AT499" s="4"/>
      <c r="AU499" s="54"/>
      <c r="AV499" s="54"/>
      <c r="AW499" s="38"/>
      <c r="AX499" s="38"/>
      <c r="AY499" s="38"/>
      <c r="AZ499" s="38"/>
      <c r="BA499" s="38"/>
      <c r="BB499" s="38"/>
      <c r="BC499" s="38"/>
      <c r="BD499" s="38"/>
    </row>
    <row r="500" spans="1:56" s="39" customFormat="1" ht="66.75" x14ac:dyDescent="0.5">
      <c r="A500" s="2">
        <f t="shared" si="528"/>
        <v>433</v>
      </c>
      <c r="B500" s="59" t="s">
        <v>1426</v>
      </c>
      <c r="C500" s="51" t="s">
        <v>1427</v>
      </c>
      <c r="D500" s="3">
        <v>2018</v>
      </c>
      <c r="E500" s="3">
        <v>2022</v>
      </c>
      <c r="F500" s="55">
        <v>59720.79</v>
      </c>
      <c r="G500" s="4">
        <f t="shared" si="529"/>
        <v>0</v>
      </c>
      <c r="H500" s="4">
        <f t="shared" si="530"/>
        <v>0</v>
      </c>
      <c r="I500" s="4">
        <f t="shared" si="531"/>
        <v>56800</v>
      </c>
      <c r="J500" s="4">
        <f t="shared" si="532"/>
        <v>56800</v>
      </c>
      <c r="K500" s="4">
        <f t="shared" si="533"/>
        <v>0</v>
      </c>
      <c r="L500" s="4">
        <f t="shared" si="534"/>
        <v>0</v>
      </c>
      <c r="M500" s="4">
        <f t="shared" si="535"/>
        <v>0</v>
      </c>
      <c r="N500" s="4">
        <v>0</v>
      </c>
      <c r="O500" s="4">
        <v>0</v>
      </c>
      <c r="P500" s="4">
        <f t="shared" si="536"/>
        <v>26800</v>
      </c>
      <c r="Q500" s="4">
        <v>26800</v>
      </c>
      <c r="R500" s="4"/>
      <c r="S500" s="4"/>
      <c r="T500" s="4"/>
      <c r="U500" s="4">
        <v>0</v>
      </c>
      <c r="V500" s="4">
        <v>0</v>
      </c>
      <c r="W500" s="4">
        <f t="shared" si="524"/>
        <v>30000</v>
      </c>
      <c r="X500" s="4">
        <v>30000</v>
      </c>
      <c r="Y500" s="4"/>
      <c r="Z500" s="4"/>
      <c r="AA500" s="4"/>
      <c r="AB500" s="4">
        <v>0</v>
      </c>
      <c r="AC500" s="4">
        <v>0</v>
      </c>
      <c r="AD500" s="4">
        <f t="shared" si="525"/>
        <v>0</v>
      </c>
      <c r="AE500" s="4">
        <v>0</v>
      </c>
      <c r="AF500" s="4"/>
      <c r="AG500" s="4"/>
      <c r="AH500" s="4"/>
      <c r="AI500" s="4">
        <v>0</v>
      </c>
      <c r="AJ500" s="4">
        <v>0</v>
      </c>
      <c r="AK500" s="4">
        <f t="shared" si="526"/>
        <v>0</v>
      </c>
      <c r="AL500" s="4">
        <f>VLOOKUP(C500,'[1]ИП-2020-2025 рабоч '!$I$15:$BG$1560,51,0)</f>
        <v>0</v>
      </c>
      <c r="AM500" s="4"/>
      <c r="AN500" s="4"/>
      <c r="AO500" s="4"/>
      <c r="AP500" s="4">
        <v>0</v>
      </c>
      <c r="AQ500" s="4">
        <v>0</v>
      </c>
      <c r="AR500" s="4">
        <f t="shared" si="523"/>
        <v>0</v>
      </c>
      <c r="AS500" s="4">
        <f>VLOOKUP(C500,'[1]ИП-2020-2025 рабоч '!$I$15:$BO$1404,59,0)</f>
        <v>0</v>
      </c>
      <c r="AT500" s="4"/>
      <c r="AU500" s="54"/>
      <c r="AV500" s="54"/>
      <c r="AW500" s="38"/>
      <c r="AX500" s="38"/>
      <c r="AY500" s="38"/>
      <c r="AZ500" s="38"/>
      <c r="BA500" s="38"/>
      <c r="BB500" s="38"/>
      <c r="BC500" s="38"/>
      <c r="BD500" s="38"/>
    </row>
    <row r="501" spans="1:56" s="39" customFormat="1" ht="33.75" x14ac:dyDescent="0.5">
      <c r="A501" s="2"/>
      <c r="B501" s="61" t="s">
        <v>162</v>
      </c>
      <c r="C501" s="23"/>
      <c r="D501" s="3"/>
      <c r="E501" s="28"/>
      <c r="F501" s="26">
        <f t="shared" ref="F501:AQ501" si="537">SUM(F502:F511)</f>
        <v>106573.69</v>
      </c>
      <c r="G501" s="26">
        <f t="shared" si="537"/>
        <v>10.935400000000001</v>
      </c>
      <c r="H501" s="26">
        <f t="shared" si="537"/>
        <v>5.2200000000000006</v>
      </c>
      <c r="I501" s="26">
        <f t="shared" si="537"/>
        <v>71166.594000000012</v>
      </c>
      <c r="J501" s="26">
        <f t="shared" si="537"/>
        <v>71166.594000000012</v>
      </c>
      <c r="K501" s="26">
        <f t="shared" si="537"/>
        <v>0</v>
      </c>
      <c r="L501" s="26">
        <f t="shared" si="537"/>
        <v>0</v>
      </c>
      <c r="M501" s="26">
        <f t="shared" si="537"/>
        <v>0</v>
      </c>
      <c r="N501" s="26">
        <f t="shared" si="537"/>
        <v>2.1654000000000004</v>
      </c>
      <c r="O501" s="26">
        <f t="shared" si="537"/>
        <v>5.2200000000000006</v>
      </c>
      <c r="P501" s="26">
        <f t="shared" si="537"/>
        <v>17816.784</v>
      </c>
      <c r="Q501" s="26">
        <f t="shared" si="537"/>
        <v>17816.784</v>
      </c>
      <c r="R501" s="26">
        <f t="shared" si="537"/>
        <v>0</v>
      </c>
      <c r="S501" s="26">
        <f t="shared" si="537"/>
        <v>0</v>
      </c>
      <c r="T501" s="26">
        <f t="shared" si="537"/>
        <v>0</v>
      </c>
      <c r="U501" s="26">
        <f t="shared" si="537"/>
        <v>1.72</v>
      </c>
      <c r="V501" s="26">
        <f t="shared" si="537"/>
        <v>0</v>
      </c>
      <c r="W501" s="26">
        <f t="shared" si="537"/>
        <v>19590.809999999998</v>
      </c>
      <c r="X501" s="26">
        <f t="shared" si="537"/>
        <v>19590.809999999998</v>
      </c>
      <c r="Y501" s="26">
        <f t="shared" si="537"/>
        <v>0</v>
      </c>
      <c r="Z501" s="26">
        <f t="shared" si="537"/>
        <v>0</v>
      </c>
      <c r="AA501" s="26">
        <f t="shared" si="537"/>
        <v>0</v>
      </c>
      <c r="AB501" s="26">
        <f t="shared" si="537"/>
        <v>0</v>
      </c>
      <c r="AC501" s="26">
        <f t="shared" si="537"/>
        <v>0</v>
      </c>
      <c r="AD501" s="26">
        <f t="shared" si="537"/>
        <v>8210</v>
      </c>
      <c r="AE501" s="26">
        <f t="shared" si="537"/>
        <v>8210</v>
      </c>
      <c r="AF501" s="26">
        <f t="shared" si="537"/>
        <v>0</v>
      </c>
      <c r="AG501" s="26">
        <f t="shared" si="537"/>
        <v>0</v>
      </c>
      <c r="AH501" s="26">
        <f t="shared" si="537"/>
        <v>0</v>
      </c>
      <c r="AI501" s="26">
        <f t="shared" si="537"/>
        <v>0</v>
      </c>
      <c r="AJ501" s="26">
        <f t="shared" si="537"/>
        <v>0</v>
      </c>
      <c r="AK501" s="26">
        <f t="shared" si="537"/>
        <v>10</v>
      </c>
      <c r="AL501" s="26">
        <f t="shared" si="537"/>
        <v>10</v>
      </c>
      <c r="AM501" s="26">
        <f t="shared" si="537"/>
        <v>0</v>
      </c>
      <c r="AN501" s="26">
        <f t="shared" si="537"/>
        <v>0</v>
      </c>
      <c r="AO501" s="26">
        <f t="shared" si="537"/>
        <v>0</v>
      </c>
      <c r="AP501" s="26">
        <f t="shared" si="537"/>
        <v>7.0500000000000007</v>
      </c>
      <c r="AQ501" s="26">
        <f t="shared" si="537"/>
        <v>0</v>
      </c>
      <c r="AR501" s="26">
        <f t="shared" si="523"/>
        <v>25539</v>
      </c>
      <c r="AS501" s="26">
        <f>SUM(AS502:AS511)</f>
        <v>25539</v>
      </c>
      <c r="AT501" s="26">
        <f>SUM(AT502:AT511)</f>
        <v>0</v>
      </c>
      <c r="AU501" s="26">
        <f>SUM(AU502:AU511)</f>
        <v>0</v>
      </c>
      <c r="AV501" s="26">
        <f>SUM(AV502:AV511)</f>
        <v>0</v>
      </c>
    </row>
    <row r="502" spans="1:56" s="39" customFormat="1" ht="66.75" x14ac:dyDescent="0.5">
      <c r="A502" s="2">
        <f t="shared" ref="A502:A511" si="538">IF(A501&gt;0,A501+1,A500+1)</f>
        <v>434</v>
      </c>
      <c r="B502" s="59" t="s">
        <v>1429</v>
      </c>
      <c r="C502" s="51" t="s">
        <v>1430</v>
      </c>
      <c r="D502" s="3">
        <v>2016</v>
      </c>
      <c r="E502" s="3">
        <v>2020</v>
      </c>
      <c r="F502" s="55">
        <v>3623.15</v>
      </c>
      <c r="G502" s="4">
        <f t="shared" ref="G502:G511" si="539">N502+U502+AB502+AI502+AP502</f>
        <v>0</v>
      </c>
      <c r="H502" s="4">
        <f t="shared" ref="H502:H511" si="540">O502+V502+AC502+AJ502+AQ502</f>
        <v>0</v>
      </c>
      <c r="I502" s="4">
        <f t="shared" ref="I502:I511" si="541">P502+W502+AD502+AK502+AR502</f>
        <v>10</v>
      </c>
      <c r="J502" s="4">
        <f t="shared" ref="J502:J511" si="542">Q502+X502+AE502+AL502+AS502</f>
        <v>10</v>
      </c>
      <c r="K502" s="4">
        <f t="shared" ref="K502:K511" si="543">R502+Y502+AF502+AM502+AT502</f>
        <v>0</v>
      </c>
      <c r="L502" s="4">
        <f t="shared" ref="L502:L511" si="544">S502+Z502+AG502+AN502+AU502</f>
        <v>0</v>
      </c>
      <c r="M502" s="4">
        <f t="shared" ref="M502:M511" si="545">T502+AA502+AH502+AO502+AV502</f>
        <v>0</v>
      </c>
      <c r="N502" s="4">
        <v>0</v>
      </c>
      <c r="O502" s="4">
        <v>0</v>
      </c>
      <c r="P502" s="4">
        <f t="shared" ref="P502:P511" si="546">Q502+R502+S502</f>
        <v>10</v>
      </c>
      <c r="Q502" s="4">
        <v>10</v>
      </c>
      <c r="R502" s="4"/>
      <c r="S502" s="4"/>
      <c r="T502" s="4"/>
      <c r="U502" s="4">
        <v>0</v>
      </c>
      <c r="V502" s="4">
        <v>0</v>
      </c>
      <c r="W502" s="4">
        <f t="shared" si="524"/>
        <v>0</v>
      </c>
      <c r="X502" s="4">
        <v>0</v>
      </c>
      <c r="Y502" s="4"/>
      <c r="Z502" s="4"/>
      <c r="AA502" s="4"/>
      <c r="AB502" s="4">
        <v>0</v>
      </c>
      <c r="AC502" s="4">
        <v>0</v>
      </c>
      <c r="AD502" s="4">
        <f t="shared" si="525"/>
        <v>0</v>
      </c>
      <c r="AE502" s="4">
        <v>0</v>
      </c>
      <c r="AF502" s="4"/>
      <c r="AG502" s="4"/>
      <c r="AH502" s="4"/>
      <c r="AI502" s="4">
        <v>0</v>
      </c>
      <c r="AJ502" s="4">
        <v>0</v>
      </c>
      <c r="AK502" s="4">
        <f t="shared" si="526"/>
        <v>0</v>
      </c>
      <c r="AL502" s="4">
        <f>VLOOKUP(C502,'[1]ИП-2020-2025 рабоч '!$I$15:$BG$1560,51,0)</f>
        <v>0</v>
      </c>
      <c r="AM502" s="4"/>
      <c r="AN502" s="4"/>
      <c r="AO502" s="4"/>
      <c r="AP502" s="4">
        <v>0</v>
      </c>
      <c r="AQ502" s="4">
        <v>0</v>
      </c>
      <c r="AR502" s="4">
        <f t="shared" si="523"/>
        <v>0</v>
      </c>
      <c r="AS502" s="4">
        <f>VLOOKUP(C502,'[1]ИП-2020-2025 рабоч '!$I$15:$BO$1404,59,0)</f>
        <v>0</v>
      </c>
      <c r="AT502" s="4"/>
      <c r="AU502" s="54"/>
      <c r="AV502" s="54"/>
      <c r="AW502" s="38"/>
      <c r="AX502" s="38"/>
      <c r="AY502" s="38"/>
      <c r="AZ502" s="38"/>
      <c r="BA502" s="38"/>
      <c r="BB502" s="38"/>
      <c r="BC502" s="38"/>
      <c r="BD502" s="38"/>
    </row>
    <row r="503" spans="1:56" s="39" customFormat="1" ht="66.75" x14ac:dyDescent="0.5">
      <c r="A503" s="2">
        <f t="shared" si="538"/>
        <v>435</v>
      </c>
      <c r="B503" s="59" t="s">
        <v>1431</v>
      </c>
      <c r="C503" s="51" t="s">
        <v>1432</v>
      </c>
      <c r="D503" s="3">
        <v>2018</v>
      </c>
      <c r="E503" s="3">
        <v>2021</v>
      </c>
      <c r="F503" s="55">
        <v>5812.18</v>
      </c>
      <c r="G503" s="4">
        <f t="shared" si="539"/>
        <v>0.73540000000000005</v>
      </c>
      <c r="H503" s="4">
        <f t="shared" si="540"/>
        <v>1.26</v>
      </c>
      <c r="I503" s="4">
        <f t="shared" si="541"/>
        <v>833.78400000000011</v>
      </c>
      <c r="J503" s="4">
        <f t="shared" si="542"/>
        <v>833.78400000000011</v>
      </c>
      <c r="K503" s="4">
        <f t="shared" si="543"/>
        <v>0</v>
      </c>
      <c r="L503" s="4">
        <f t="shared" si="544"/>
        <v>0</v>
      </c>
      <c r="M503" s="4">
        <f t="shared" si="545"/>
        <v>0</v>
      </c>
      <c r="N503" s="4">
        <v>0.73540000000000005</v>
      </c>
      <c r="O503" s="4">
        <v>1.26</v>
      </c>
      <c r="P503" s="4">
        <f t="shared" si="546"/>
        <v>833.78400000000011</v>
      </c>
      <c r="Q503" s="4">
        <v>833.78400000000011</v>
      </c>
      <c r="R503" s="4"/>
      <c r="S503" s="4"/>
      <c r="T503" s="4"/>
      <c r="U503" s="4">
        <v>0</v>
      </c>
      <c r="V503" s="4">
        <v>0</v>
      </c>
      <c r="W503" s="4">
        <f t="shared" si="524"/>
        <v>0</v>
      </c>
      <c r="X503" s="4">
        <v>0</v>
      </c>
      <c r="Y503" s="4"/>
      <c r="Z503" s="4"/>
      <c r="AA503" s="4"/>
      <c r="AB503" s="4">
        <v>0</v>
      </c>
      <c r="AC503" s="4">
        <v>0</v>
      </c>
      <c r="AD503" s="4">
        <f t="shared" si="525"/>
        <v>0</v>
      </c>
      <c r="AE503" s="4">
        <v>0</v>
      </c>
      <c r="AF503" s="4"/>
      <c r="AG503" s="4"/>
      <c r="AH503" s="4"/>
      <c r="AI503" s="4">
        <v>0</v>
      </c>
      <c r="AJ503" s="4">
        <v>0</v>
      </c>
      <c r="AK503" s="4">
        <f t="shared" si="526"/>
        <v>0</v>
      </c>
      <c r="AL503" s="4">
        <f>VLOOKUP(C503,'[1]ИП-2020-2025 рабоч '!$I$15:$BG$1560,51,0)</f>
        <v>0</v>
      </c>
      <c r="AM503" s="4"/>
      <c r="AN503" s="4"/>
      <c r="AO503" s="4"/>
      <c r="AP503" s="4">
        <v>0</v>
      </c>
      <c r="AQ503" s="4">
        <v>0</v>
      </c>
      <c r="AR503" s="4">
        <f t="shared" si="523"/>
        <v>0</v>
      </c>
      <c r="AS503" s="4">
        <f>VLOOKUP(C503,'[1]ИП-2020-2025 рабоч '!$I$15:$BO$1404,59,0)</f>
        <v>0</v>
      </c>
      <c r="AT503" s="4"/>
      <c r="AU503" s="54"/>
      <c r="AV503" s="54"/>
      <c r="AW503" s="38"/>
      <c r="AX503" s="38"/>
      <c r="AY503" s="38"/>
      <c r="AZ503" s="38"/>
      <c r="BA503" s="38"/>
      <c r="BB503" s="38"/>
      <c r="BC503" s="38"/>
      <c r="BD503" s="38"/>
    </row>
    <row r="504" spans="1:56" s="39" customFormat="1" ht="66.75" x14ac:dyDescent="0.5">
      <c r="A504" s="2">
        <f t="shared" si="538"/>
        <v>436</v>
      </c>
      <c r="B504" s="59" t="s">
        <v>1433</v>
      </c>
      <c r="C504" s="51" t="s">
        <v>1434</v>
      </c>
      <c r="D504" s="3">
        <v>2016</v>
      </c>
      <c r="E504" s="3">
        <v>2021</v>
      </c>
      <c r="F504" s="55">
        <v>4792.72</v>
      </c>
      <c r="G504" s="4">
        <f t="shared" si="539"/>
        <v>0.4</v>
      </c>
      <c r="H504" s="4">
        <f t="shared" si="540"/>
        <v>0.8</v>
      </c>
      <c r="I504" s="4">
        <f t="shared" si="541"/>
        <v>1000</v>
      </c>
      <c r="J504" s="4">
        <f t="shared" si="542"/>
        <v>1000</v>
      </c>
      <c r="K504" s="4">
        <f t="shared" si="543"/>
        <v>0</v>
      </c>
      <c r="L504" s="4">
        <f t="shared" si="544"/>
        <v>0</v>
      </c>
      <c r="M504" s="4">
        <f t="shared" si="545"/>
        <v>0</v>
      </c>
      <c r="N504" s="4">
        <v>0.4</v>
      </c>
      <c r="O504" s="4">
        <v>0.8</v>
      </c>
      <c r="P504" s="4">
        <f t="shared" si="546"/>
        <v>1000</v>
      </c>
      <c r="Q504" s="4">
        <v>1000</v>
      </c>
      <c r="R504" s="4"/>
      <c r="S504" s="4"/>
      <c r="T504" s="4"/>
      <c r="U504" s="4">
        <v>0</v>
      </c>
      <c r="V504" s="4">
        <v>0</v>
      </c>
      <c r="W504" s="4">
        <f t="shared" si="524"/>
        <v>0</v>
      </c>
      <c r="X504" s="4">
        <v>0</v>
      </c>
      <c r="Y504" s="4"/>
      <c r="Z504" s="4"/>
      <c r="AA504" s="4"/>
      <c r="AB504" s="4">
        <v>0</v>
      </c>
      <c r="AC504" s="4">
        <v>0</v>
      </c>
      <c r="AD504" s="4">
        <f t="shared" si="525"/>
        <v>0</v>
      </c>
      <c r="AE504" s="4">
        <v>0</v>
      </c>
      <c r="AF504" s="4"/>
      <c r="AG504" s="4"/>
      <c r="AH504" s="4"/>
      <c r="AI504" s="4">
        <v>0</v>
      </c>
      <c r="AJ504" s="4">
        <v>0</v>
      </c>
      <c r="AK504" s="4">
        <f t="shared" si="526"/>
        <v>0</v>
      </c>
      <c r="AL504" s="4">
        <f>VLOOKUP(C504,'[1]ИП-2020-2025 рабоч '!$I$15:$BG$1560,51,0)</f>
        <v>0</v>
      </c>
      <c r="AM504" s="4"/>
      <c r="AN504" s="4"/>
      <c r="AO504" s="4"/>
      <c r="AP504" s="4">
        <v>0</v>
      </c>
      <c r="AQ504" s="4">
        <v>0</v>
      </c>
      <c r="AR504" s="4">
        <f t="shared" si="523"/>
        <v>0</v>
      </c>
      <c r="AS504" s="4">
        <f>VLOOKUP(C504,'[1]ИП-2020-2025 рабоч '!$I$15:$BO$1404,59,0)</f>
        <v>0</v>
      </c>
      <c r="AT504" s="4"/>
      <c r="AU504" s="54"/>
      <c r="AV504" s="54"/>
      <c r="AW504" s="38"/>
      <c r="AX504" s="38"/>
      <c r="AY504" s="38"/>
      <c r="AZ504" s="38"/>
      <c r="BA504" s="38"/>
      <c r="BB504" s="38"/>
      <c r="BC504" s="38"/>
      <c r="BD504" s="38"/>
    </row>
    <row r="505" spans="1:56" s="39" customFormat="1" ht="132.75" x14ac:dyDescent="0.5">
      <c r="A505" s="2">
        <f t="shared" si="538"/>
        <v>437</v>
      </c>
      <c r="B505" s="59" t="s">
        <v>1435</v>
      </c>
      <c r="C505" s="51" t="s">
        <v>1436</v>
      </c>
      <c r="D505" s="3">
        <v>2017</v>
      </c>
      <c r="E505" s="3">
        <v>2022</v>
      </c>
      <c r="F505" s="55">
        <v>5609.55</v>
      </c>
      <c r="G505" s="4">
        <f t="shared" si="539"/>
        <v>1</v>
      </c>
      <c r="H505" s="4">
        <f t="shared" si="540"/>
        <v>0</v>
      </c>
      <c r="I505" s="4">
        <f t="shared" si="541"/>
        <v>5599.55</v>
      </c>
      <c r="J505" s="4">
        <f t="shared" si="542"/>
        <v>5599.55</v>
      </c>
      <c r="K505" s="4">
        <f t="shared" si="543"/>
        <v>0</v>
      </c>
      <c r="L505" s="4">
        <f t="shared" si="544"/>
        <v>0</v>
      </c>
      <c r="M505" s="4">
        <f t="shared" si="545"/>
        <v>0</v>
      </c>
      <c r="N505" s="4">
        <v>0</v>
      </c>
      <c r="O505" s="4">
        <v>0</v>
      </c>
      <c r="P505" s="4">
        <f t="shared" si="546"/>
        <v>0</v>
      </c>
      <c r="Q505" s="4">
        <v>0</v>
      </c>
      <c r="R505" s="4"/>
      <c r="S505" s="4"/>
      <c r="T505" s="4"/>
      <c r="U505" s="4">
        <v>1</v>
      </c>
      <c r="V505" s="4">
        <v>0</v>
      </c>
      <c r="W505" s="4">
        <f t="shared" si="524"/>
        <v>399.55</v>
      </c>
      <c r="X505" s="4">
        <v>399.55</v>
      </c>
      <c r="Y505" s="4"/>
      <c r="Z505" s="4"/>
      <c r="AA505" s="4"/>
      <c r="AB505" s="4">
        <v>0</v>
      </c>
      <c r="AC505" s="4">
        <v>0</v>
      </c>
      <c r="AD505" s="4">
        <f t="shared" si="525"/>
        <v>5200</v>
      </c>
      <c r="AE505" s="4">
        <v>5200</v>
      </c>
      <c r="AF505" s="4"/>
      <c r="AG505" s="4"/>
      <c r="AH505" s="4"/>
      <c r="AI505" s="4">
        <v>0</v>
      </c>
      <c r="AJ505" s="4">
        <v>0</v>
      </c>
      <c r="AK505" s="4">
        <f t="shared" si="526"/>
        <v>0</v>
      </c>
      <c r="AL505" s="4">
        <f>VLOOKUP(C505,'[1]ИП-2020-2025 рабоч '!$I$15:$BG$1560,51,0)</f>
        <v>0</v>
      </c>
      <c r="AM505" s="4"/>
      <c r="AN505" s="4"/>
      <c r="AO505" s="4"/>
      <c r="AP505" s="4">
        <v>0</v>
      </c>
      <c r="AQ505" s="4">
        <v>0</v>
      </c>
      <c r="AR505" s="4">
        <f t="shared" si="523"/>
        <v>0</v>
      </c>
      <c r="AS505" s="4">
        <f>VLOOKUP(C505,'[1]ИП-2020-2025 рабоч '!$I$15:$BO$1404,59,0)</f>
        <v>0</v>
      </c>
      <c r="AT505" s="4"/>
      <c r="AU505" s="54"/>
      <c r="AV505" s="54"/>
      <c r="AW505" s="38"/>
      <c r="AX505" s="38"/>
      <c r="AY505" s="38"/>
      <c r="AZ505" s="38"/>
      <c r="BA505" s="38"/>
      <c r="BB505" s="38"/>
      <c r="BC505" s="38"/>
      <c r="BD505" s="38"/>
    </row>
    <row r="506" spans="1:56" s="39" customFormat="1" ht="66.75" x14ac:dyDescent="0.5">
      <c r="A506" s="2">
        <f t="shared" si="538"/>
        <v>438</v>
      </c>
      <c r="B506" s="59" t="s">
        <v>1437</v>
      </c>
      <c r="C506" s="51" t="s">
        <v>1438</v>
      </c>
      <c r="D506" s="3">
        <v>2012</v>
      </c>
      <c r="E506" s="3">
        <v>2021</v>
      </c>
      <c r="F506" s="55">
        <v>6706.52</v>
      </c>
      <c r="G506" s="4">
        <f t="shared" si="539"/>
        <v>0.3</v>
      </c>
      <c r="H506" s="4">
        <f t="shared" si="540"/>
        <v>0.5</v>
      </c>
      <c r="I506" s="4">
        <f t="shared" si="541"/>
        <v>2300</v>
      </c>
      <c r="J506" s="4">
        <f t="shared" si="542"/>
        <v>2300</v>
      </c>
      <c r="K506" s="4">
        <f t="shared" si="543"/>
        <v>0</v>
      </c>
      <c r="L506" s="4">
        <f t="shared" si="544"/>
        <v>0</v>
      </c>
      <c r="M506" s="4">
        <f t="shared" si="545"/>
        <v>0</v>
      </c>
      <c r="N506" s="4">
        <v>0.3</v>
      </c>
      <c r="O506" s="4">
        <v>0.5</v>
      </c>
      <c r="P506" s="4">
        <f t="shared" si="546"/>
        <v>2300</v>
      </c>
      <c r="Q506" s="4">
        <v>2300</v>
      </c>
      <c r="R506" s="4"/>
      <c r="S506" s="4"/>
      <c r="T506" s="4"/>
      <c r="U506" s="4">
        <v>0</v>
      </c>
      <c r="V506" s="4">
        <v>0</v>
      </c>
      <c r="W506" s="4">
        <f t="shared" si="524"/>
        <v>0</v>
      </c>
      <c r="X506" s="4">
        <v>0</v>
      </c>
      <c r="Y506" s="4"/>
      <c r="Z506" s="4"/>
      <c r="AA506" s="4"/>
      <c r="AB506" s="4">
        <v>0</v>
      </c>
      <c r="AC506" s="4">
        <v>0</v>
      </c>
      <c r="AD506" s="4">
        <f t="shared" si="525"/>
        <v>0</v>
      </c>
      <c r="AE506" s="4">
        <v>0</v>
      </c>
      <c r="AF506" s="4"/>
      <c r="AG506" s="4"/>
      <c r="AH506" s="4"/>
      <c r="AI506" s="4">
        <v>0</v>
      </c>
      <c r="AJ506" s="4">
        <v>0</v>
      </c>
      <c r="AK506" s="4">
        <f t="shared" si="526"/>
        <v>0</v>
      </c>
      <c r="AL506" s="4">
        <f>VLOOKUP(C506,'[1]ИП-2020-2025 рабоч '!$I$15:$BG$1560,51,0)</f>
        <v>0</v>
      </c>
      <c r="AM506" s="4"/>
      <c r="AN506" s="4"/>
      <c r="AO506" s="4"/>
      <c r="AP506" s="4">
        <v>0</v>
      </c>
      <c r="AQ506" s="4">
        <v>0</v>
      </c>
      <c r="AR506" s="4">
        <f t="shared" si="523"/>
        <v>0</v>
      </c>
      <c r="AS506" s="4">
        <f>VLOOKUP(C506,'[1]ИП-2020-2025 рабоч '!$I$15:$BO$1404,59,0)</f>
        <v>0</v>
      </c>
      <c r="AT506" s="4"/>
      <c r="AU506" s="54"/>
      <c r="AV506" s="54"/>
      <c r="AW506" s="38"/>
      <c r="AX506" s="38"/>
      <c r="AY506" s="38"/>
      <c r="AZ506" s="38"/>
      <c r="BA506" s="38"/>
      <c r="BB506" s="38"/>
      <c r="BC506" s="38"/>
      <c r="BD506" s="38"/>
    </row>
    <row r="507" spans="1:56" s="39" customFormat="1" ht="66.75" x14ac:dyDescent="0.5">
      <c r="A507" s="2">
        <f t="shared" si="538"/>
        <v>439</v>
      </c>
      <c r="B507" s="59" t="s">
        <v>1441</v>
      </c>
      <c r="C507" s="51" t="s">
        <v>1442</v>
      </c>
      <c r="D507" s="3">
        <v>2013</v>
      </c>
      <c r="E507" s="3">
        <v>2021</v>
      </c>
      <c r="F507" s="55">
        <v>3223.79</v>
      </c>
      <c r="G507" s="4">
        <f t="shared" si="539"/>
        <v>0.3</v>
      </c>
      <c r="H507" s="4">
        <f t="shared" si="540"/>
        <v>0.16</v>
      </c>
      <c r="I507" s="4">
        <f t="shared" si="541"/>
        <v>1110</v>
      </c>
      <c r="J507" s="4">
        <f t="shared" si="542"/>
        <v>1110</v>
      </c>
      <c r="K507" s="4">
        <f t="shared" si="543"/>
        <v>0</v>
      </c>
      <c r="L507" s="4">
        <f t="shared" si="544"/>
        <v>0</v>
      </c>
      <c r="M507" s="4">
        <f t="shared" si="545"/>
        <v>0</v>
      </c>
      <c r="N507" s="4">
        <v>0.3</v>
      </c>
      <c r="O507" s="4">
        <v>0.16</v>
      </c>
      <c r="P507" s="4">
        <f t="shared" si="546"/>
        <v>1110</v>
      </c>
      <c r="Q507" s="4">
        <v>1110</v>
      </c>
      <c r="R507" s="4"/>
      <c r="S507" s="4"/>
      <c r="T507" s="4"/>
      <c r="U507" s="4">
        <v>0</v>
      </c>
      <c r="V507" s="4">
        <v>0</v>
      </c>
      <c r="W507" s="4">
        <f t="shared" si="524"/>
        <v>0</v>
      </c>
      <c r="X507" s="4">
        <v>0</v>
      </c>
      <c r="Y507" s="4"/>
      <c r="Z507" s="4"/>
      <c r="AA507" s="4"/>
      <c r="AB507" s="4">
        <v>0</v>
      </c>
      <c r="AC507" s="4">
        <v>0</v>
      </c>
      <c r="AD507" s="4">
        <f t="shared" si="525"/>
        <v>0</v>
      </c>
      <c r="AE507" s="4">
        <v>0</v>
      </c>
      <c r="AF507" s="4"/>
      <c r="AG507" s="4"/>
      <c r="AH507" s="4"/>
      <c r="AI507" s="4">
        <v>0</v>
      </c>
      <c r="AJ507" s="4">
        <v>0</v>
      </c>
      <c r="AK507" s="4">
        <f t="shared" si="526"/>
        <v>0</v>
      </c>
      <c r="AL507" s="4">
        <f>VLOOKUP(C507,'[1]ИП-2020-2025 рабоч '!$I$15:$BG$1560,51,0)</f>
        <v>0</v>
      </c>
      <c r="AM507" s="4"/>
      <c r="AN507" s="4"/>
      <c r="AO507" s="4"/>
      <c r="AP507" s="4">
        <v>0</v>
      </c>
      <c r="AQ507" s="4">
        <v>0</v>
      </c>
      <c r="AR507" s="4">
        <f t="shared" si="523"/>
        <v>0</v>
      </c>
      <c r="AS507" s="4">
        <f>VLOOKUP(C507,'[1]ИП-2020-2025 рабоч '!$I$15:$BO$1404,59,0)</f>
        <v>0</v>
      </c>
      <c r="AT507" s="4"/>
      <c r="AU507" s="54"/>
      <c r="AV507" s="54"/>
      <c r="AW507" s="38"/>
      <c r="AX507" s="38"/>
      <c r="AY507" s="38"/>
      <c r="AZ507" s="38"/>
      <c r="BA507" s="38"/>
      <c r="BB507" s="38"/>
      <c r="BC507" s="38"/>
      <c r="BD507" s="38"/>
    </row>
    <row r="508" spans="1:56" s="39" customFormat="1" ht="66.75" x14ac:dyDescent="0.5">
      <c r="A508" s="2">
        <f t="shared" si="538"/>
        <v>440</v>
      </c>
      <c r="B508" s="59" t="s">
        <v>1443</v>
      </c>
      <c r="C508" s="51" t="s">
        <v>1444</v>
      </c>
      <c r="D508" s="3">
        <v>2013</v>
      </c>
      <c r="E508" s="3">
        <v>2021</v>
      </c>
      <c r="F508" s="55">
        <v>26729.23</v>
      </c>
      <c r="G508" s="4">
        <f t="shared" si="539"/>
        <v>0</v>
      </c>
      <c r="H508" s="4">
        <f t="shared" si="540"/>
        <v>2</v>
      </c>
      <c r="I508" s="4">
        <f t="shared" si="541"/>
        <v>21337.96</v>
      </c>
      <c r="J508" s="4">
        <f t="shared" si="542"/>
        <v>21337.96</v>
      </c>
      <c r="K508" s="4">
        <f t="shared" si="543"/>
        <v>0</v>
      </c>
      <c r="L508" s="4">
        <f t="shared" si="544"/>
        <v>0</v>
      </c>
      <c r="M508" s="4">
        <f t="shared" si="545"/>
        <v>0</v>
      </c>
      <c r="N508" s="4">
        <v>0</v>
      </c>
      <c r="O508" s="4">
        <v>2</v>
      </c>
      <c r="P508" s="4">
        <f t="shared" si="546"/>
        <v>2337.9599999999991</v>
      </c>
      <c r="Q508" s="4">
        <v>2337.9599999999991</v>
      </c>
      <c r="R508" s="4"/>
      <c r="S508" s="4"/>
      <c r="T508" s="4"/>
      <c r="U508" s="4">
        <v>0</v>
      </c>
      <c r="V508" s="4">
        <v>0</v>
      </c>
      <c r="W508" s="4">
        <f t="shared" si="524"/>
        <v>19000</v>
      </c>
      <c r="X508" s="4">
        <v>19000</v>
      </c>
      <c r="Y508" s="4"/>
      <c r="Z508" s="4"/>
      <c r="AA508" s="4"/>
      <c r="AB508" s="4">
        <v>0</v>
      </c>
      <c r="AC508" s="4">
        <v>0</v>
      </c>
      <c r="AD508" s="4">
        <f t="shared" si="525"/>
        <v>0</v>
      </c>
      <c r="AE508" s="4">
        <v>0</v>
      </c>
      <c r="AF508" s="4"/>
      <c r="AG508" s="4"/>
      <c r="AH508" s="4"/>
      <c r="AI508" s="4">
        <v>0</v>
      </c>
      <c r="AJ508" s="4">
        <v>0</v>
      </c>
      <c r="AK508" s="4">
        <f t="shared" si="526"/>
        <v>0</v>
      </c>
      <c r="AL508" s="4">
        <f>VLOOKUP(C508,'[1]ИП-2020-2025 рабоч '!$I$15:$BG$1560,51,0)</f>
        <v>0</v>
      </c>
      <c r="AM508" s="4"/>
      <c r="AN508" s="4"/>
      <c r="AO508" s="4"/>
      <c r="AP508" s="4">
        <v>0</v>
      </c>
      <c r="AQ508" s="4">
        <v>0</v>
      </c>
      <c r="AR508" s="4">
        <f t="shared" si="523"/>
        <v>0</v>
      </c>
      <c r="AS508" s="4">
        <f>VLOOKUP(C508,'[1]ИП-2020-2025 рабоч '!$I$15:$BO$1404,59,0)</f>
        <v>0</v>
      </c>
      <c r="AT508" s="4"/>
      <c r="AU508" s="54"/>
      <c r="AV508" s="54"/>
      <c r="AW508" s="38"/>
      <c r="AX508" s="38"/>
      <c r="AY508" s="38"/>
      <c r="AZ508" s="38"/>
      <c r="BA508" s="38"/>
      <c r="BB508" s="38"/>
      <c r="BC508" s="38"/>
      <c r="BD508" s="38"/>
    </row>
    <row r="509" spans="1:56" s="39" customFormat="1" ht="99.75" x14ac:dyDescent="0.5">
      <c r="A509" s="2">
        <f t="shared" si="538"/>
        <v>441</v>
      </c>
      <c r="B509" s="59" t="s">
        <v>1445</v>
      </c>
      <c r="C509" s="51" t="s">
        <v>1446</v>
      </c>
      <c r="D509" s="3">
        <v>2013</v>
      </c>
      <c r="E509" s="3">
        <v>2025</v>
      </c>
      <c r="F509" s="55">
        <v>36650.25</v>
      </c>
      <c r="G509" s="4">
        <f t="shared" si="539"/>
        <v>7.0500000000000007</v>
      </c>
      <c r="H509" s="4">
        <f t="shared" si="540"/>
        <v>0</v>
      </c>
      <c r="I509" s="4">
        <f t="shared" si="541"/>
        <v>25579</v>
      </c>
      <c r="J509" s="4">
        <f t="shared" si="542"/>
        <v>25579</v>
      </c>
      <c r="K509" s="4">
        <f t="shared" si="543"/>
        <v>0</v>
      </c>
      <c r="L509" s="4">
        <f t="shared" si="544"/>
        <v>0</v>
      </c>
      <c r="M509" s="4">
        <f t="shared" si="545"/>
        <v>0</v>
      </c>
      <c r="N509" s="4">
        <v>0</v>
      </c>
      <c r="O509" s="4">
        <v>0</v>
      </c>
      <c r="P509" s="4">
        <f t="shared" si="546"/>
        <v>10</v>
      </c>
      <c r="Q509" s="4">
        <v>10</v>
      </c>
      <c r="R509" s="4"/>
      <c r="S509" s="4"/>
      <c r="T509" s="4"/>
      <c r="U509" s="4">
        <v>0</v>
      </c>
      <c r="V509" s="4">
        <v>0</v>
      </c>
      <c r="W509" s="4">
        <f t="shared" si="524"/>
        <v>10</v>
      </c>
      <c r="X509" s="4">
        <v>10</v>
      </c>
      <c r="Y509" s="4"/>
      <c r="Z509" s="4"/>
      <c r="AA509" s="4"/>
      <c r="AB509" s="4">
        <v>0</v>
      </c>
      <c r="AC509" s="4">
        <v>0</v>
      </c>
      <c r="AD509" s="4">
        <f t="shared" si="525"/>
        <v>10</v>
      </c>
      <c r="AE509" s="4">
        <v>10</v>
      </c>
      <c r="AF509" s="4"/>
      <c r="AG509" s="4"/>
      <c r="AH509" s="4"/>
      <c r="AI509" s="4">
        <v>0</v>
      </c>
      <c r="AJ509" s="4">
        <v>0</v>
      </c>
      <c r="AK509" s="4">
        <f t="shared" si="526"/>
        <v>10</v>
      </c>
      <c r="AL509" s="4">
        <f>VLOOKUP(C509,'[1]ИП-2020-2025 рабоч '!$I$15:$BG$1560,51,0)</f>
        <v>10</v>
      </c>
      <c r="AM509" s="4"/>
      <c r="AN509" s="4"/>
      <c r="AO509" s="4"/>
      <c r="AP509" s="4">
        <v>7.0500000000000007</v>
      </c>
      <c r="AQ509" s="4">
        <v>0</v>
      </c>
      <c r="AR509" s="4">
        <f t="shared" si="523"/>
        <v>25539</v>
      </c>
      <c r="AS509" s="4">
        <f>VLOOKUP(C509,'[1]ИП-2020-2025 рабоч '!$I$15:$BO$1404,59,0)</f>
        <v>25539</v>
      </c>
      <c r="AT509" s="4"/>
      <c r="AU509" s="54"/>
      <c r="AV509" s="54"/>
      <c r="AW509" s="38"/>
      <c r="AX509" s="38"/>
      <c r="AY509" s="38"/>
      <c r="AZ509" s="38"/>
      <c r="BA509" s="38"/>
      <c r="BB509" s="38"/>
      <c r="BC509" s="38"/>
      <c r="BD509" s="38"/>
    </row>
    <row r="510" spans="1:56" s="39" customFormat="1" ht="99.75" x14ac:dyDescent="0.5">
      <c r="A510" s="2">
        <f t="shared" si="538"/>
        <v>442</v>
      </c>
      <c r="B510" s="59" t="s">
        <v>1447</v>
      </c>
      <c r="C510" s="51" t="s">
        <v>1448</v>
      </c>
      <c r="D510" s="3">
        <v>2011</v>
      </c>
      <c r="E510" s="3">
        <v>2022</v>
      </c>
      <c r="F510" s="55">
        <v>3221.26</v>
      </c>
      <c r="G510" s="4">
        <f t="shared" si="539"/>
        <v>0.72</v>
      </c>
      <c r="H510" s="4">
        <f t="shared" si="540"/>
        <v>0</v>
      </c>
      <c r="I510" s="4">
        <f t="shared" si="541"/>
        <v>3191.26</v>
      </c>
      <c r="J510" s="4">
        <f t="shared" si="542"/>
        <v>3191.26</v>
      </c>
      <c r="K510" s="4">
        <f t="shared" si="543"/>
        <v>0</v>
      </c>
      <c r="L510" s="4">
        <f t="shared" si="544"/>
        <v>0</v>
      </c>
      <c r="M510" s="4">
        <f t="shared" si="545"/>
        <v>0</v>
      </c>
      <c r="N510" s="4">
        <v>0</v>
      </c>
      <c r="O510" s="4">
        <v>0</v>
      </c>
      <c r="P510" s="4">
        <f t="shared" si="546"/>
        <v>10</v>
      </c>
      <c r="Q510" s="4">
        <v>10</v>
      </c>
      <c r="R510" s="4"/>
      <c r="S510" s="4"/>
      <c r="T510" s="4"/>
      <c r="U510" s="4">
        <v>0.72</v>
      </c>
      <c r="V510" s="4">
        <v>0</v>
      </c>
      <c r="W510" s="4">
        <f t="shared" si="524"/>
        <v>181.26</v>
      </c>
      <c r="X510" s="4">
        <v>181.26</v>
      </c>
      <c r="Y510" s="4"/>
      <c r="Z510" s="4"/>
      <c r="AA510" s="4"/>
      <c r="AB510" s="4">
        <v>0</v>
      </c>
      <c r="AC510" s="4">
        <v>0</v>
      </c>
      <c r="AD510" s="4">
        <f t="shared" si="525"/>
        <v>3000</v>
      </c>
      <c r="AE510" s="4">
        <v>3000</v>
      </c>
      <c r="AF510" s="4"/>
      <c r="AG510" s="4"/>
      <c r="AH510" s="4"/>
      <c r="AI510" s="4">
        <v>0</v>
      </c>
      <c r="AJ510" s="4">
        <v>0</v>
      </c>
      <c r="AK510" s="4">
        <f t="shared" si="526"/>
        <v>0</v>
      </c>
      <c r="AL510" s="4">
        <f>VLOOKUP(C510,'[1]ИП-2020-2025 рабоч '!$I$15:$BG$1560,51,0)</f>
        <v>0</v>
      </c>
      <c r="AM510" s="4"/>
      <c r="AN510" s="4"/>
      <c r="AO510" s="4"/>
      <c r="AP510" s="4">
        <v>0</v>
      </c>
      <c r="AQ510" s="4">
        <v>0</v>
      </c>
      <c r="AR510" s="4">
        <f t="shared" si="523"/>
        <v>0</v>
      </c>
      <c r="AS510" s="4">
        <f>VLOOKUP(C510,'[1]ИП-2020-2025 рабоч '!$I$15:$BO$1404,59,0)</f>
        <v>0</v>
      </c>
      <c r="AT510" s="4"/>
      <c r="AU510" s="54"/>
      <c r="AV510" s="54"/>
      <c r="AW510" s="38"/>
      <c r="AX510" s="38"/>
      <c r="AY510" s="38"/>
      <c r="AZ510" s="38"/>
      <c r="BA510" s="38"/>
      <c r="BB510" s="38"/>
      <c r="BC510" s="38"/>
      <c r="BD510" s="38"/>
    </row>
    <row r="511" spans="1:56" s="39" customFormat="1" ht="99.75" x14ac:dyDescent="0.5">
      <c r="A511" s="2">
        <f t="shared" si="538"/>
        <v>443</v>
      </c>
      <c r="B511" s="59" t="s">
        <v>2960</v>
      </c>
      <c r="C511" s="51" t="s">
        <v>1451</v>
      </c>
      <c r="D511" s="3">
        <v>2021</v>
      </c>
      <c r="E511" s="3">
        <v>2021</v>
      </c>
      <c r="F511" s="55">
        <v>10205.040000000001</v>
      </c>
      <c r="G511" s="4">
        <f t="shared" si="539"/>
        <v>0.43</v>
      </c>
      <c r="H511" s="4">
        <f t="shared" si="540"/>
        <v>0.5</v>
      </c>
      <c r="I511" s="4">
        <f t="shared" si="541"/>
        <v>10205.040000000001</v>
      </c>
      <c r="J511" s="4">
        <f t="shared" si="542"/>
        <v>10205.040000000001</v>
      </c>
      <c r="K511" s="4">
        <f t="shared" si="543"/>
        <v>0</v>
      </c>
      <c r="L511" s="4">
        <f t="shared" si="544"/>
        <v>0</v>
      </c>
      <c r="M511" s="4">
        <f t="shared" si="545"/>
        <v>0</v>
      </c>
      <c r="N511" s="4">
        <v>0.43</v>
      </c>
      <c r="O511" s="4">
        <v>0.5</v>
      </c>
      <c r="P511" s="4">
        <f t="shared" si="546"/>
        <v>10205.040000000001</v>
      </c>
      <c r="Q511" s="4">
        <v>10205.040000000001</v>
      </c>
      <c r="R511" s="4"/>
      <c r="S511" s="4"/>
      <c r="T511" s="4"/>
      <c r="U511" s="4">
        <v>0</v>
      </c>
      <c r="V511" s="4">
        <v>0</v>
      </c>
      <c r="W511" s="4">
        <f t="shared" si="524"/>
        <v>0</v>
      </c>
      <c r="X511" s="4">
        <v>0</v>
      </c>
      <c r="Y511" s="4"/>
      <c r="Z511" s="4"/>
      <c r="AA511" s="4"/>
      <c r="AB511" s="4">
        <v>0</v>
      </c>
      <c r="AC511" s="4">
        <v>0</v>
      </c>
      <c r="AD511" s="4">
        <f t="shared" si="525"/>
        <v>0</v>
      </c>
      <c r="AE511" s="4">
        <v>0</v>
      </c>
      <c r="AF511" s="4"/>
      <c r="AG511" s="4"/>
      <c r="AH511" s="4"/>
      <c r="AI511" s="4">
        <v>0</v>
      </c>
      <c r="AJ511" s="4">
        <v>0</v>
      </c>
      <c r="AK511" s="4">
        <f t="shared" si="526"/>
        <v>0</v>
      </c>
      <c r="AL511" s="4">
        <f>VLOOKUP(C511,'[1]ИП-2020-2025 рабоч '!$I$15:$BG$1560,51,0)</f>
        <v>0</v>
      </c>
      <c r="AM511" s="4"/>
      <c r="AN511" s="4"/>
      <c r="AO511" s="4"/>
      <c r="AP511" s="4">
        <v>0</v>
      </c>
      <c r="AQ511" s="4">
        <v>0</v>
      </c>
      <c r="AR511" s="4">
        <f t="shared" si="523"/>
        <v>0</v>
      </c>
      <c r="AS511" s="4">
        <f>VLOOKUP(C511,'[1]ИП-2020-2025 рабоч '!$I$15:$BO$1404,59,0)</f>
        <v>0</v>
      </c>
      <c r="AT511" s="4"/>
      <c r="AU511" s="54"/>
      <c r="AV511" s="54"/>
      <c r="AW511" s="38"/>
      <c r="AX511" s="38"/>
      <c r="AY511" s="38"/>
      <c r="AZ511" s="38"/>
      <c r="BA511" s="38"/>
      <c r="BB511" s="38"/>
      <c r="BC511" s="38"/>
      <c r="BD511" s="38"/>
    </row>
    <row r="512" spans="1:56" s="39" customFormat="1" ht="43.5" customHeight="1" x14ac:dyDescent="0.5">
      <c r="A512" s="2"/>
      <c r="B512" s="20" t="s">
        <v>175</v>
      </c>
      <c r="C512" s="23"/>
      <c r="D512" s="3"/>
      <c r="E512" s="28"/>
      <c r="F512" s="26">
        <f t="shared" ref="F512:AQ512" si="547">SUM(F513:F521)</f>
        <v>456616.69</v>
      </c>
      <c r="G512" s="26">
        <f t="shared" si="547"/>
        <v>3.7399999999999998</v>
      </c>
      <c r="H512" s="26">
        <f t="shared" si="547"/>
        <v>2.16</v>
      </c>
      <c r="I512" s="26">
        <f t="shared" si="547"/>
        <v>351211.59700000001</v>
      </c>
      <c r="J512" s="26">
        <f t="shared" si="547"/>
        <v>351211.59700000001</v>
      </c>
      <c r="K512" s="26">
        <f t="shared" si="547"/>
        <v>0</v>
      </c>
      <c r="L512" s="26">
        <f t="shared" si="547"/>
        <v>0</v>
      </c>
      <c r="M512" s="26">
        <f t="shared" si="547"/>
        <v>0</v>
      </c>
      <c r="N512" s="26">
        <f t="shared" si="547"/>
        <v>0</v>
      </c>
      <c r="O512" s="26">
        <f t="shared" si="547"/>
        <v>0</v>
      </c>
      <c r="P512" s="26">
        <f t="shared" si="547"/>
        <v>14000</v>
      </c>
      <c r="Q512" s="26">
        <f t="shared" si="547"/>
        <v>14000</v>
      </c>
      <c r="R512" s="26">
        <f t="shared" si="547"/>
        <v>0</v>
      </c>
      <c r="S512" s="26">
        <f t="shared" si="547"/>
        <v>0</v>
      </c>
      <c r="T512" s="26">
        <f t="shared" si="547"/>
        <v>0</v>
      </c>
      <c r="U512" s="26">
        <f t="shared" si="547"/>
        <v>0</v>
      </c>
      <c r="V512" s="26">
        <f t="shared" si="547"/>
        <v>0</v>
      </c>
      <c r="W512" s="26">
        <f t="shared" si="547"/>
        <v>300</v>
      </c>
      <c r="X512" s="26">
        <f t="shared" si="547"/>
        <v>300</v>
      </c>
      <c r="Y512" s="26">
        <f t="shared" si="547"/>
        <v>0</v>
      </c>
      <c r="Z512" s="26">
        <f t="shared" si="547"/>
        <v>0</v>
      </c>
      <c r="AA512" s="26">
        <f t="shared" si="547"/>
        <v>0</v>
      </c>
      <c r="AB512" s="26">
        <f t="shared" si="547"/>
        <v>3.7399999999999998</v>
      </c>
      <c r="AC512" s="26">
        <f t="shared" si="547"/>
        <v>2.16</v>
      </c>
      <c r="AD512" s="26">
        <f t="shared" si="547"/>
        <v>12088.29</v>
      </c>
      <c r="AE512" s="26">
        <f t="shared" si="547"/>
        <v>12088.29</v>
      </c>
      <c r="AF512" s="26">
        <f t="shared" si="547"/>
        <v>0</v>
      </c>
      <c r="AG512" s="26">
        <f t="shared" si="547"/>
        <v>0</v>
      </c>
      <c r="AH512" s="26">
        <f t="shared" si="547"/>
        <v>0</v>
      </c>
      <c r="AI512" s="26">
        <f t="shared" si="547"/>
        <v>0</v>
      </c>
      <c r="AJ512" s="26">
        <f t="shared" si="547"/>
        <v>0</v>
      </c>
      <c r="AK512" s="26">
        <f t="shared" si="547"/>
        <v>37755.876999999993</v>
      </c>
      <c r="AL512" s="26">
        <f t="shared" si="547"/>
        <v>37755.876999999993</v>
      </c>
      <c r="AM512" s="26">
        <f t="shared" si="547"/>
        <v>0</v>
      </c>
      <c r="AN512" s="26">
        <f t="shared" si="547"/>
        <v>0</v>
      </c>
      <c r="AO512" s="26">
        <f t="shared" si="547"/>
        <v>0</v>
      </c>
      <c r="AP512" s="26">
        <f t="shared" si="547"/>
        <v>0</v>
      </c>
      <c r="AQ512" s="26">
        <f t="shared" si="547"/>
        <v>0</v>
      </c>
      <c r="AR512" s="26">
        <f t="shared" si="523"/>
        <v>287067.43</v>
      </c>
      <c r="AS512" s="26">
        <f>SUM(AS513:AS521)</f>
        <v>287067.43</v>
      </c>
      <c r="AT512" s="26">
        <f>SUM(AT513:AT521)</f>
        <v>0</v>
      </c>
      <c r="AU512" s="26">
        <f>SUM(AU513:AU521)</f>
        <v>0</v>
      </c>
      <c r="AV512" s="26">
        <f>SUM(AV513:AV521)</f>
        <v>0</v>
      </c>
    </row>
    <row r="513" spans="1:56" s="39" customFormat="1" ht="99.75" x14ac:dyDescent="0.5">
      <c r="A513" s="2">
        <f t="shared" ref="A513:A521" si="548">IF(A512&gt;0,A512+1,A511+1)</f>
        <v>444</v>
      </c>
      <c r="B513" s="59" t="s">
        <v>2961</v>
      </c>
      <c r="C513" s="51" t="s">
        <v>1454</v>
      </c>
      <c r="D513" s="3">
        <v>2016</v>
      </c>
      <c r="E513" s="3">
        <v>2023</v>
      </c>
      <c r="F513" s="55">
        <v>14213.96</v>
      </c>
      <c r="G513" s="4">
        <f t="shared" ref="G513:G521" si="549">N513+U513+AB513+AI513+AP513</f>
        <v>0.5</v>
      </c>
      <c r="H513" s="4">
        <f t="shared" ref="H513:H521" si="550">O513+V513+AC513+AJ513+AQ513</f>
        <v>1.26</v>
      </c>
      <c r="I513" s="4">
        <f t="shared" ref="I513:I521" si="551">P513+W513+AD513+AK513+AR513</f>
        <v>14213.96</v>
      </c>
      <c r="J513" s="4">
        <f t="shared" ref="J513:J521" si="552">Q513+X513+AE513+AL513+AS513</f>
        <v>14213.96</v>
      </c>
      <c r="K513" s="4">
        <f t="shared" ref="K513:K521" si="553">R513+Y513+AF513+AM513+AT513</f>
        <v>0</v>
      </c>
      <c r="L513" s="4">
        <f t="shared" ref="L513:L521" si="554">S513+Z513+AG513+AN513+AU513</f>
        <v>0</v>
      </c>
      <c r="M513" s="4">
        <f t="shared" ref="M513:M521" si="555">T513+AA513+AH513+AO513+AV513</f>
        <v>0</v>
      </c>
      <c r="N513" s="4">
        <v>0</v>
      </c>
      <c r="O513" s="4">
        <v>0</v>
      </c>
      <c r="P513" s="4">
        <f t="shared" ref="P513:P521" si="556">Q513+R513+S513</f>
        <v>0</v>
      </c>
      <c r="Q513" s="4">
        <v>0</v>
      </c>
      <c r="R513" s="4"/>
      <c r="S513" s="4"/>
      <c r="T513" s="4"/>
      <c r="U513" s="4">
        <v>0</v>
      </c>
      <c r="V513" s="4">
        <v>0</v>
      </c>
      <c r="W513" s="4">
        <f t="shared" si="524"/>
        <v>0</v>
      </c>
      <c r="X513" s="4">
        <v>0</v>
      </c>
      <c r="Y513" s="4"/>
      <c r="Z513" s="4"/>
      <c r="AA513" s="4"/>
      <c r="AB513" s="4">
        <v>0.5</v>
      </c>
      <c r="AC513" s="4">
        <v>1.26</v>
      </c>
      <c r="AD513" s="4">
        <f t="shared" si="525"/>
        <v>213.96</v>
      </c>
      <c r="AE513" s="4">
        <v>213.96</v>
      </c>
      <c r="AF513" s="4"/>
      <c r="AG513" s="4"/>
      <c r="AH513" s="4"/>
      <c r="AI513" s="4">
        <v>0</v>
      </c>
      <c r="AJ513" s="4">
        <v>0</v>
      </c>
      <c r="AK513" s="4">
        <f t="shared" si="526"/>
        <v>14000</v>
      </c>
      <c r="AL513" s="4">
        <f>VLOOKUP(C513,'[1]ИП-2020-2025 рабоч '!$I$15:$BG$1560,51,0)</f>
        <v>14000</v>
      </c>
      <c r="AM513" s="4"/>
      <c r="AN513" s="4"/>
      <c r="AO513" s="4"/>
      <c r="AP513" s="4">
        <v>0</v>
      </c>
      <c r="AQ513" s="4">
        <v>0</v>
      </c>
      <c r="AR513" s="4">
        <f t="shared" si="523"/>
        <v>0</v>
      </c>
      <c r="AS513" s="4">
        <f>VLOOKUP(C513,'[1]ИП-2020-2025 рабоч '!$I$15:$BO$1404,59,0)</f>
        <v>0</v>
      </c>
      <c r="AT513" s="4"/>
      <c r="AU513" s="54"/>
      <c r="AV513" s="54"/>
      <c r="AW513" s="38"/>
      <c r="AX513" s="38"/>
      <c r="AY513" s="38"/>
      <c r="AZ513" s="38"/>
      <c r="BA513" s="38"/>
      <c r="BB513" s="38"/>
      <c r="BC513" s="38"/>
      <c r="BD513" s="38"/>
    </row>
    <row r="514" spans="1:56" s="39" customFormat="1" ht="66.75" x14ac:dyDescent="0.5">
      <c r="A514" s="2">
        <f t="shared" si="548"/>
        <v>445</v>
      </c>
      <c r="B514" s="59" t="s">
        <v>1455</v>
      </c>
      <c r="C514" s="51" t="s">
        <v>1456</v>
      </c>
      <c r="D514" s="3">
        <v>2019</v>
      </c>
      <c r="E514" s="3">
        <v>2023</v>
      </c>
      <c r="F514" s="55">
        <v>2309.29</v>
      </c>
      <c r="G514" s="4">
        <f t="shared" si="549"/>
        <v>0.54</v>
      </c>
      <c r="H514" s="4">
        <f t="shared" si="550"/>
        <v>0</v>
      </c>
      <c r="I514" s="4">
        <f t="shared" si="551"/>
        <v>2309.29</v>
      </c>
      <c r="J514" s="4">
        <f t="shared" si="552"/>
        <v>2309.29</v>
      </c>
      <c r="K514" s="4">
        <f t="shared" si="553"/>
        <v>0</v>
      </c>
      <c r="L514" s="4">
        <f t="shared" si="554"/>
        <v>0</v>
      </c>
      <c r="M514" s="4">
        <f t="shared" si="555"/>
        <v>0</v>
      </c>
      <c r="N514" s="4">
        <v>0</v>
      </c>
      <c r="O514" s="4">
        <v>0</v>
      </c>
      <c r="P514" s="4">
        <f t="shared" si="556"/>
        <v>0</v>
      </c>
      <c r="Q514" s="4">
        <v>0</v>
      </c>
      <c r="R514" s="4"/>
      <c r="S514" s="4"/>
      <c r="T514" s="4"/>
      <c r="U514" s="4">
        <v>0</v>
      </c>
      <c r="V514" s="4">
        <v>0</v>
      </c>
      <c r="W514" s="4">
        <f t="shared" si="524"/>
        <v>0</v>
      </c>
      <c r="X514" s="4">
        <v>0</v>
      </c>
      <c r="Y514" s="4"/>
      <c r="Z514" s="4"/>
      <c r="AA514" s="4"/>
      <c r="AB514" s="4">
        <v>0.54</v>
      </c>
      <c r="AC514" s="4">
        <v>0</v>
      </c>
      <c r="AD514" s="4">
        <f t="shared" si="525"/>
        <v>2309.29</v>
      </c>
      <c r="AE514" s="4">
        <v>2309.29</v>
      </c>
      <c r="AF514" s="4"/>
      <c r="AG514" s="4"/>
      <c r="AH514" s="4"/>
      <c r="AI514" s="4">
        <v>0</v>
      </c>
      <c r="AJ514" s="4">
        <v>0</v>
      </c>
      <c r="AK514" s="4">
        <f t="shared" si="526"/>
        <v>0</v>
      </c>
      <c r="AL514" s="4">
        <f>VLOOKUP(C514,'[1]ИП-2020-2025 рабоч '!$I$15:$BG$1560,51,0)</f>
        <v>0</v>
      </c>
      <c r="AM514" s="4"/>
      <c r="AN514" s="4"/>
      <c r="AO514" s="4"/>
      <c r="AP514" s="4">
        <v>0</v>
      </c>
      <c r="AQ514" s="4">
        <v>0</v>
      </c>
      <c r="AR514" s="4">
        <f t="shared" si="523"/>
        <v>0</v>
      </c>
      <c r="AS514" s="4">
        <f>VLOOKUP(C514,'[1]ИП-2020-2025 рабоч '!$I$15:$BO$1404,59,0)</f>
        <v>0</v>
      </c>
      <c r="AT514" s="4"/>
      <c r="AU514" s="54"/>
      <c r="AV514" s="54"/>
      <c r="AW514" s="38"/>
      <c r="AX514" s="38"/>
      <c r="AY514" s="38"/>
      <c r="AZ514" s="38"/>
      <c r="BA514" s="38"/>
      <c r="BB514" s="38"/>
      <c r="BC514" s="38"/>
      <c r="BD514" s="38"/>
    </row>
    <row r="515" spans="1:56" s="39" customFormat="1" ht="99.75" x14ac:dyDescent="0.5">
      <c r="A515" s="2">
        <f t="shared" si="548"/>
        <v>446</v>
      </c>
      <c r="B515" s="59" t="s">
        <v>1457</v>
      </c>
      <c r="C515" s="51" t="s">
        <v>1458</v>
      </c>
      <c r="D515" s="3">
        <v>2019</v>
      </c>
      <c r="E515" s="3">
        <v>2023</v>
      </c>
      <c r="F515" s="55">
        <v>2862.94</v>
      </c>
      <c r="G515" s="4">
        <f t="shared" si="549"/>
        <v>0.5</v>
      </c>
      <c r="H515" s="4">
        <f t="shared" si="550"/>
        <v>0</v>
      </c>
      <c r="I515" s="4">
        <f t="shared" si="551"/>
        <v>2862.94</v>
      </c>
      <c r="J515" s="4">
        <f t="shared" si="552"/>
        <v>2862.94</v>
      </c>
      <c r="K515" s="4">
        <f t="shared" si="553"/>
        <v>0</v>
      </c>
      <c r="L515" s="4">
        <f t="shared" si="554"/>
        <v>0</v>
      </c>
      <c r="M515" s="4">
        <f t="shared" si="555"/>
        <v>0</v>
      </c>
      <c r="N515" s="4">
        <v>0</v>
      </c>
      <c r="O515" s="4">
        <v>0</v>
      </c>
      <c r="P515" s="4">
        <f t="shared" si="556"/>
        <v>0</v>
      </c>
      <c r="Q515" s="4">
        <v>0</v>
      </c>
      <c r="R515" s="4"/>
      <c r="S515" s="4"/>
      <c r="T515" s="4"/>
      <c r="U515" s="4">
        <v>0</v>
      </c>
      <c r="V515" s="4">
        <v>0</v>
      </c>
      <c r="W515" s="4">
        <f t="shared" si="524"/>
        <v>0</v>
      </c>
      <c r="X515" s="4">
        <v>0</v>
      </c>
      <c r="Y515" s="4"/>
      <c r="Z515" s="4"/>
      <c r="AA515" s="4"/>
      <c r="AB515" s="4">
        <v>0.5</v>
      </c>
      <c r="AC515" s="4">
        <v>0</v>
      </c>
      <c r="AD515" s="4">
        <f t="shared" si="525"/>
        <v>2862.94</v>
      </c>
      <c r="AE515" s="4">
        <v>2862.94</v>
      </c>
      <c r="AF515" s="4"/>
      <c r="AG515" s="4"/>
      <c r="AH515" s="4"/>
      <c r="AI515" s="4">
        <v>0</v>
      </c>
      <c r="AJ515" s="4">
        <v>0</v>
      </c>
      <c r="AK515" s="4">
        <f t="shared" si="526"/>
        <v>0</v>
      </c>
      <c r="AL515" s="4">
        <f>VLOOKUP(C515,'[1]ИП-2020-2025 рабоч '!$I$15:$BG$1560,51,0)</f>
        <v>0</v>
      </c>
      <c r="AM515" s="4"/>
      <c r="AN515" s="4"/>
      <c r="AO515" s="4"/>
      <c r="AP515" s="4">
        <v>0</v>
      </c>
      <c r="AQ515" s="4">
        <v>0</v>
      </c>
      <c r="AR515" s="4">
        <f t="shared" si="523"/>
        <v>0</v>
      </c>
      <c r="AS515" s="4">
        <f>VLOOKUP(C515,'[1]ИП-2020-2025 рабоч '!$I$15:$BO$1404,59,0)</f>
        <v>0</v>
      </c>
      <c r="AT515" s="4"/>
      <c r="AU515" s="54"/>
      <c r="AV515" s="54"/>
      <c r="AW515" s="38"/>
      <c r="AX515" s="38"/>
      <c r="AY515" s="38"/>
      <c r="AZ515" s="38"/>
      <c r="BA515" s="38"/>
      <c r="BB515" s="38"/>
      <c r="BC515" s="38"/>
      <c r="BD515" s="38"/>
    </row>
    <row r="516" spans="1:56" s="39" customFormat="1" ht="99.75" x14ac:dyDescent="0.5">
      <c r="A516" s="2">
        <f t="shared" si="548"/>
        <v>447</v>
      </c>
      <c r="B516" s="59" t="s">
        <v>1459</v>
      </c>
      <c r="C516" s="51" t="s">
        <v>1460</v>
      </c>
      <c r="D516" s="3">
        <v>2019</v>
      </c>
      <c r="E516" s="3">
        <v>2023</v>
      </c>
      <c r="F516" s="55">
        <v>13108.82</v>
      </c>
      <c r="G516" s="4">
        <f t="shared" si="549"/>
        <v>0.5</v>
      </c>
      <c r="H516" s="4">
        <f t="shared" si="550"/>
        <v>0.5</v>
      </c>
      <c r="I516" s="4">
        <f t="shared" si="551"/>
        <v>13108.82</v>
      </c>
      <c r="J516" s="4">
        <f t="shared" si="552"/>
        <v>13108.82</v>
      </c>
      <c r="K516" s="4">
        <f t="shared" si="553"/>
        <v>0</v>
      </c>
      <c r="L516" s="4">
        <f t="shared" si="554"/>
        <v>0</v>
      </c>
      <c r="M516" s="4">
        <f t="shared" si="555"/>
        <v>0</v>
      </c>
      <c r="N516" s="4">
        <v>0</v>
      </c>
      <c r="O516" s="4">
        <v>0</v>
      </c>
      <c r="P516" s="4">
        <f t="shared" si="556"/>
        <v>0</v>
      </c>
      <c r="Q516" s="4">
        <v>0</v>
      </c>
      <c r="R516" s="4"/>
      <c r="S516" s="4"/>
      <c r="T516" s="4"/>
      <c r="U516" s="4">
        <v>0</v>
      </c>
      <c r="V516" s="4">
        <v>0</v>
      </c>
      <c r="W516" s="4">
        <f t="shared" si="524"/>
        <v>0</v>
      </c>
      <c r="X516" s="4">
        <v>0</v>
      </c>
      <c r="Y516" s="4"/>
      <c r="Z516" s="4"/>
      <c r="AA516" s="4"/>
      <c r="AB516" s="4">
        <v>0.5</v>
      </c>
      <c r="AC516" s="4">
        <v>0.5</v>
      </c>
      <c r="AD516" s="4">
        <f t="shared" si="525"/>
        <v>706.98</v>
      </c>
      <c r="AE516" s="4">
        <v>706.98</v>
      </c>
      <c r="AF516" s="4"/>
      <c r="AG516" s="4"/>
      <c r="AH516" s="4"/>
      <c r="AI516" s="4">
        <v>0</v>
      </c>
      <c r="AJ516" s="4">
        <v>0</v>
      </c>
      <c r="AK516" s="4">
        <f t="shared" si="526"/>
        <v>12401.84</v>
      </c>
      <c r="AL516" s="4">
        <f>VLOOKUP(C516,'[1]ИП-2020-2025 рабоч '!$I$15:$BG$1560,51,0)</f>
        <v>12401.84</v>
      </c>
      <c r="AM516" s="4"/>
      <c r="AN516" s="4"/>
      <c r="AO516" s="4"/>
      <c r="AP516" s="4">
        <v>0</v>
      </c>
      <c r="AQ516" s="4">
        <v>0</v>
      </c>
      <c r="AR516" s="4">
        <f t="shared" si="523"/>
        <v>0</v>
      </c>
      <c r="AS516" s="4">
        <f>VLOOKUP(C516,'[1]ИП-2020-2025 рабоч '!$I$15:$BO$1404,59,0)</f>
        <v>0</v>
      </c>
      <c r="AT516" s="4"/>
      <c r="AU516" s="54"/>
      <c r="AV516" s="54"/>
      <c r="AW516" s="38"/>
      <c r="AX516" s="38"/>
      <c r="AY516" s="38"/>
      <c r="AZ516" s="38"/>
      <c r="BA516" s="38"/>
      <c r="BB516" s="38"/>
      <c r="BC516" s="38"/>
      <c r="BD516" s="38"/>
    </row>
    <row r="517" spans="1:56" s="39" customFormat="1" ht="66.75" x14ac:dyDescent="0.5">
      <c r="A517" s="2">
        <f t="shared" si="548"/>
        <v>448</v>
      </c>
      <c r="B517" s="59" t="s">
        <v>1461</v>
      </c>
      <c r="C517" s="51" t="s">
        <v>1462</v>
      </c>
      <c r="D517" s="3">
        <v>2019</v>
      </c>
      <c r="E517" s="3">
        <v>2023</v>
      </c>
      <c r="F517" s="55">
        <v>4244.37</v>
      </c>
      <c r="G517" s="4">
        <f t="shared" si="549"/>
        <v>0.3</v>
      </c>
      <c r="H517" s="4">
        <f t="shared" si="550"/>
        <v>0.4</v>
      </c>
      <c r="I517" s="4">
        <f t="shared" si="551"/>
        <v>4244.37</v>
      </c>
      <c r="J517" s="4">
        <f t="shared" si="552"/>
        <v>4244.37</v>
      </c>
      <c r="K517" s="4">
        <f t="shared" si="553"/>
        <v>0</v>
      </c>
      <c r="L517" s="4">
        <f t="shared" si="554"/>
        <v>0</v>
      </c>
      <c r="M517" s="4">
        <f t="shared" si="555"/>
        <v>0</v>
      </c>
      <c r="N517" s="4">
        <v>0</v>
      </c>
      <c r="O517" s="4">
        <v>0</v>
      </c>
      <c r="P517" s="4">
        <f t="shared" si="556"/>
        <v>0</v>
      </c>
      <c r="Q517" s="4">
        <v>0</v>
      </c>
      <c r="R517" s="4"/>
      <c r="S517" s="4"/>
      <c r="T517" s="4"/>
      <c r="U517" s="4">
        <v>0</v>
      </c>
      <c r="V517" s="4">
        <v>0</v>
      </c>
      <c r="W517" s="4">
        <f t="shared" si="524"/>
        <v>0</v>
      </c>
      <c r="X517" s="4">
        <v>0</v>
      </c>
      <c r="Y517" s="4"/>
      <c r="Z517" s="4"/>
      <c r="AA517" s="4"/>
      <c r="AB517" s="4">
        <v>0.3</v>
      </c>
      <c r="AC517" s="4">
        <v>0.4</v>
      </c>
      <c r="AD517" s="4">
        <f t="shared" si="525"/>
        <v>4244.37</v>
      </c>
      <c r="AE517" s="4">
        <v>4244.37</v>
      </c>
      <c r="AF517" s="4"/>
      <c r="AG517" s="4"/>
      <c r="AH517" s="4"/>
      <c r="AI517" s="4">
        <v>0</v>
      </c>
      <c r="AJ517" s="4">
        <v>0</v>
      </c>
      <c r="AK517" s="4">
        <f t="shared" si="526"/>
        <v>0</v>
      </c>
      <c r="AL517" s="4">
        <f>VLOOKUP(C517,'[1]ИП-2020-2025 рабоч '!$I$15:$BG$1560,51,0)</f>
        <v>0</v>
      </c>
      <c r="AM517" s="4"/>
      <c r="AN517" s="4"/>
      <c r="AO517" s="4"/>
      <c r="AP517" s="4">
        <v>0</v>
      </c>
      <c r="AQ517" s="4">
        <v>0</v>
      </c>
      <c r="AR517" s="4">
        <f t="shared" si="523"/>
        <v>0</v>
      </c>
      <c r="AS517" s="4">
        <f>VLOOKUP(C517,'[1]ИП-2020-2025 рабоч '!$I$15:$BO$1404,59,0)</f>
        <v>0</v>
      </c>
      <c r="AT517" s="4"/>
      <c r="AU517" s="54"/>
      <c r="AV517" s="54"/>
      <c r="AW517" s="38"/>
      <c r="AX517" s="38"/>
      <c r="AY517" s="38"/>
      <c r="AZ517" s="38"/>
      <c r="BA517" s="38"/>
      <c r="BB517" s="38"/>
      <c r="BC517" s="38"/>
      <c r="BD517" s="38"/>
    </row>
    <row r="518" spans="1:56" s="39" customFormat="1" ht="99.75" x14ac:dyDescent="0.5">
      <c r="A518" s="2">
        <f t="shared" si="548"/>
        <v>449</v>
      </c>
      <c r="B518" s="59" t="s">
        <v>1463</v>
      </c>
      <c r="C518" s="51" t="s">
        <v>1464</v>
      </c>
      <c r="D518" s="3">
        <v>2019</v>
      </c>
      <c r="E518" s="3">
        <v>2023</v>
      </c>
      <c r="F518" s="55">
        <v>7520.82</v>
      </c>
      <c r="G518" s="4">
        <f t="shared" si="549"/>
        <v>1.4</v>
      </c>
      <c r="H518" s="4">
        <f t="shared" si="550"/>
        <v>0</v>
      </c>
      <c r="I518" s="4">
        <f t="shared" si="551"/>
        <v>7520.82</v>
      </c>
      <c r="J518" s="4">
        <f t="shared" si="552"/>
        <v>7520.82</v>
      </c>
      <c r="K518" s="4">
        <f t="shared" si="553"/>
        <v>0</v>
      </c>
      <c r="L518" s="4">
        <f t="shared" si="554"/>
        <v>0</v>
      </c>
      <c r="M518" s="4">
        <f t="shared" si="555"/>
        <v>0</v>
      </c>
      <c r="N518" s="4">
        <v>0</v>
      </c>
      <c r="O518" s="4">
        <v>0</v>
      </c>
      <c r="P518" s="4">
        <f t="shared" si="556"/>
        <v>0</v>
      </c>
      <c r="Q518" s="4">
        <v>0</v>
      </c>
      <c r="R518" s="4"/>
      <c r="S518" s="4"/>
      <c r="T518" s="4"/>
      <c r="U518" s="4">
        <v>0</v>
      </c>
      <c r="V518" s="4">
        <v>0</v>
      </c>
      <c r="W518" s="4">
        <f t="shared" si="524"/>
        <v>0</v>
      </c>
      <c r="X518" s="4">
        <v>0</v>
      </c>
      <c r="Y518" s="4"/>
      <c r="Z518" s="4"/>
      <c r="AA518" s="4"/>
      <c r="AB518" s="4">
        <v>1.4</v>
      </c>
      <c r="AC518" s="4">
        <v>0</v>
      </c>
      <c r="AD518" s="4">
        <f t="shared" si="525"/>
        <v>520.82000000000005</v>
      </c>
      <c r="AE518" s="4">
        <v>520.82000000000005</v>
      </c>
      <c r="AF518" s="4"/>
      <c r="AG518" s="4"/>
      <c r="AH518" s="4"/>
      <c r="AI518" s="4">
        <v>0</v>
      </c>
      <c r="AJ518" s="4">
        <v>0</v>
      </c>
      <c r="AK518" s="4">
        <f t="shared" si="526"/>
        <v>7000</v>
      </c>
      <c r="AL518" s="4">
        <f>VLOOKUP(C518,'[1]ИП-2020-2025 рабоч '!$I$15:$BG$1560,51,0)</f>
        <v>7000</v>
      </c>
      <c r="AM518" s="4"/>
      <c r="AN518" s="4"/>
      <c r="AO518" s="4"/>
      <c r="AP518" s="4">
        <v>0</v>
      </c>
      <c r="AQ518" s="4">
        <v>0</v>
      </c>
      <c r="AR518" s="4">
        <f t="shared" si="523"/>
        <v>0</v>
      </c>
      <c r="AS518" s="4">
        <f>VLOOKUP(C518,'[1]ИП-2020-2025 рабоч '!$I$15:$BO$1404,59,0)</f>
        <v>0</v>
      </c>
      <c r="AT518" s="4"/>
      <c r="AU518" s="54"/>
      <c r="AV518" s="54"/>
      <c r="AW518" s="38"/>
      <c r="AX518" s="38"/>
      <c r="AY518" s="38"/>
      <c r="AZ518" s="38"/>
      <c r="BA518" s="38"/>
      <c r="BB518" s="38"/>
      <c r="BC518" s="38"/>
      <c r="BD518" s="38"/>
    </row>
    <row r="519" spans="1:56" s="39" customFormat="1" ht="99.75" x14ac:dyDescent="0.5">
      <c r="A519" s="2">
        <f t="shared" si="548"/>
        <v>450</v>
      </c>
      <c r="B519" s="59" t="s">
        <v>1465</v>
      </c>
      <c r="C519" s="51" t="s">
        <v>1466</v>
      </c>
      <c r="D519" s="3">
        <v>2016</v>
      </c>
      <c r="E519" s="3">
        <v>2025</v>
      </c>
      <c r="F519" s="55">
        <v>340438.7</v>
      </c>
      <c r="G519" s="4">
        <f t="shared" si="549"/>
        <v>0</v>
      </c>
      <c r="H519" s="4">
        <f t="shared" si="550"/>
        <v>0</v>
      </c>
      <c r="I519" s="4">
        <f t="shared" si="551"/>
        <v>300421.467</v>
      </c>
      <c r="J519" s="4">
        <f t="shared" si="552"/>
        <v>300421.467</v>
      </c>
      <c r="K519" s="4">
        <f t="shared" si="553"/>
        <v>0</v>
      </c>
      <c r="L519" s="4">
        <f t="shared" si="554"/>
        <v>0</v>
      </c>
      <c r="M519" s="4">
        <f t="shared" si="555"/>
        <v>0</v>
      </c>
      <c r="N519" s="4">
        <v>0</v>
      </c>
      <c r="O519" s="4">
        <v>0</v>
      </c>
      <c r="P519" s="4">
        <f t="shared" si="556"/>
        <v>10000</v>
      </c>
      <c r="Q519" s="4">
        <v>10000</v>
      </c>
      <c r="R519" s="4"/>
      <c r="S519" s="4"/>
      <c r="T519" s="4"/>
      <c r="U519" s="4">
        <v>0</v>
      </c>
      <c r="V519" s="4">
        <v>0</v>
      </c>
      <c r="W519" s="4">
        <f t="shared" si="524"/>
        <v>300</v>
      </c>
      <c r="X519" s="4">
        <v>300</v>
      </c>
      <c r="Y519" s="4"/>
      <c r="Z519" s="4"/>
      <c r="AA519" s="4"/>
      <c r="AB519" s="4">
        <v>0</v>
      </c>
      <c r="AC519" s="4">
        <v>0</v>
      </c>
      <c r="AD519" s="4">
        <f t="shared" si="525"/>
        <v>700</v>
      </c>
      <c r="AE519" s="4">
        <v>700</v>
      </c>
      <c r="AF519" s="4"/>
      <c r="AG519" s="4"/>
      <c r="AH519" s="4"/>
      <c r="AI519" s="4">
        <v>0</v>
      </c>
      <c r="AJ519" s="4">
        <v>0</v>
      </c>
      <c r="AK519" s="4">
        <f t="shared" si="526"/>
        <v>2354.0369999999966</v>
      </c>
      <c r="AL519" s="4">
        <f>VLOOKUP(C519,'[1]ИП-2020-2025 рабоч '!$I$15:$BG$1560,51,0)</f>
        <v>2354.0369999999966</v>
      </c>
      <c r="AM519" s="4"/>
      <c r="AN519" s="4"/>
      <c r="AO519" s="4"/>
      <c r="AP519" s="4">
        <v>0</v>
      </c>
      <c r="AQ519" s="4">
        <v>0</v>
      </c>
      <c r="AR519" s="4">
        <f t="shared" si="523"/>
        <v>287067.43</v>
      </c>
      <c r="AS519" s="4">
        <f>VLOOKUP(C519,'[1]ИП-2020-2025 рабоч '!$I$15:$BO$1404,59,0)</f>
        <v>287067.43</v>
      </c>
      <c r="AT519" s="4"/>
      <c r="AU519" s="54"/>
      <c r="AV519" s="54"/>
      <c r="AW519" s="38"/>
      <c r="AX519" s="38"/>
      <c r="AY519" s="38"/>
      <c r="AZ519" s="38"/>
      <c r="BA519" s="38"/>
      <c r="BB519" s="38"/>
      <c r="BC519" s="38"/>
      <c r="BD519" s="38"/>
    </row>
    <row r="520" spans="1:56" s="39" customFormat="1" ht="66.75" x14ac:dyDescent="0.5">
      <c r="A520" s="2">
        <f t="shared" si="548"/>
        <v>451</v>
      </c>
      <c r="B520" s="59" t="s">
        <v>1467</v>
      </c>
      <c r="C520" s="51" t="s">
        <v>1468</v>
      </c>
      <c r="D520" s="3">
        <v>2018</v>
      </c>
      <c r="E520" s="3">
        <v>2024</v>
      </c>
      <c r="F520" s="55">
        <v>65529.93</v>
      </c>
      <c r="G520" s="4">
        <f t="shared" si="549"/>
        <v>0</v>
      </c>
      <c r="H520" s="4">
        <f t="shared" si="550"/>
        <v>0</v>
      </c>
      <c r="I520" s="4">
        <f t="shared" si="551"/>
        <v>2529.9299999999998</v>
      </c>
      <c r="J520" s="4">
        <f t="shared" si="552"/>
        <v>2529.9299999999998</v>
      </c>
      <c r="K520" s="4">
        <f t="shared" si="553"/>
        <v>0</v>
      </c>
      <c r="L520" s="4">
        <f t="shared" si="554"/>
        <v>0</v>
      </c>
      <c r="M520" s="4">
        <f t="shared" si="555"/>
        <v>0</v>
      </c>
      <c r="N520" s="4">
        <v>0</v>
      </c>
      <c r="O520" s="4">
        <v>0</v>
      </c>
      <c r="P520" s="4">
        <f t="shared" si="556"/>
        <v>0</v>
      </c>
      <c r="Q520" s="4">
        <v>0</v>
      </c>
      <c r="R520" s="4"/>
      <c r="S520" s="4"/>
      <c r="T520" s="4"/>
      <c r="U520" s="4">
        <v>0</v>
      </c>
      <c r="V520" s="4">
        <v>0</v>
      </c>
      <c r="W520" s="4">
        <f t="shared" si="524"/>
        <v>0</v>
      </c>
      <c r="X520" s="4">
        <v>0</v>
      </c>
      <c r="Y520" s="4"/>
      <c r="Z520" s="4"/>
      <c r="AA520" s="4"/>
      <c r="AB520" s="4">
        <v>0</v>
      </c>
      <c r="AC520" s="4">
        <v>0</v>
      </c>
      <c r="AD520" s="4">
        <f t="shared" si="525"/>
        <v>529.92999999999995</v>
      </c>
      <c r="AE520" s="4">
        <v>529.92999999999995</v>
      </c>
      <c r="AF520" s="4"/>
      <c r="AG520" s="4"/>
      <c r="AH520" s="4"/>
      <c r="AI520" s="4">
        <v>0</v>
      </c>
      <c r="AJ520" s="4">
        <v>0</v>
      </c>
      <c r="AK520" s="4">
        <f t="shared" si="526"/>
        <v>2000</v>
      </c>
      <c r="AL520" s="4">
        <f>VLOOKUP(C520,'[1]ИП-2020-2025 рабоч '!$I$15:$BG$1560,51,0)</f>
        <v>2000</v>
      </c>
      <c r="AM520" s="4"/>
      <c r="AN520" s="4"/>
      <c r="AO520" s="4"/>
      <c r="AP520" s="4">
        <v>0</v>
      </c>
      <c r="AQ520" s="4">
        <v>0</v>
      </c>
      <c r="AR520" s="4">
        <f t="shared" si="523"/>
        <v>0</v>
      </c>
      <c r="AS520" s="4">
        <f>VLOOKUP(C520,'[1]ИП-2020-2025 рабоч '!$I$15:$BO$1404,59,0)</f>
        <v>0</v>
      </c>
      <c r="AT520" s="4"/>
      <c r="AU520" s="54"/>
      <c r="AV520" s="54"/>
      <c r="AW520" s="38"/>
      <c r="AX520" s="38"/>
      <c r="AY520" s="38"/>
      <c r="AZ520" s="38"/>
      <c r="BA520" s="38"/>
      <c r="BB520" s="38"/>
      <c r="BC520" s="38"/>
      <c r="BD520" s="38"/>
    </row>
    <row r="521" spans="1:56" s="39" customFormat="1" ht="99.75" x14ac:dyDescent="0.5">
      <c r="A521" s="2">
        <f t="shared" si="548"/>
        <v>452</v>
      </c>
      <c r="B521" s="59" t="s">
        <v>2962</v>
      </c>
      <c r="C521" s="6" t="s">
        <v>1469</v>
      </c>
      <c r="D521" s="3">
        <v>2019</v>
      </c>
      <c r="E521" s="3">
        <v>2020</v>
      </c>
      <c r="F521" s="55">
        <v>6387.86</v>
      </c>
      <c r="G521" s="4">
        <f t="shared" si="549"/>
        <v>0</v>
      </c>
      <c r="H521" s="4">
        <f t="shared" si="550"/>
        <v>0</v>
      </c>
      <c r="I521" s="4">
        <f t="shared" si="551"/>
        <v>4000</v>
      </c>
      <c r="J521" s="4">
        <f t="shared" si="552"/>
        <v>4000</v>
      </c>
      <c r="K521" s="4">
        <f t="shared" si="553"/>
        <v>0</v>
      </c>
      <c r="L521" s="4">
        <f t="shared" si="554"/>
        <v>0</v>
      </c>
      <c r="M521" s="4">
        <f t="shared" si="555"/>
        <v>0</v>
      </c>
      <c r="N521" s="4">
        <v>0</v>
      </c>
      <c r="O521" s="4">
        <v>0</v>
      </c>
      <c r="P521" s="4">
        <f t="shared" si="556"/>
        <v>4000</v>
      </c>
      <c r="Q521" s="4">
        <v>4000</v>
      </c>
      <c r="R521" s="4"/>
      <c r="S521" s="4"/>
      <c r="T521" s="4"/>
      <c r="U521" s="4">
        <v>0</v>
      </c>
      <c r="V521" s="4">
        <v>0</v>
      </c>
      <c r="W521" s="4">
        <f t="shared" si="524"/>
        <v>0</v>
      </c>
      <c r="X521" s="4">
        <v>0</v>
      </c>
      <c r="Y521" s="4"/>
      <c r="Z521" s="4"/>
      <c r="AA521" s="4"/>
      <c r="AB521" s="4">
        <v>0</v>
      </c>
      <c r="AC521" s="4">
        <v>0</v>
      </c>
      <c r="AD521" s="4">
        <f t="shared" si="525"/>
        <v>0</v>
      </c>
      <c r="AE521" s="4">
        <v>0</v>
      </c>
      <c r="AF521" s="4"/>
      <c r="AG521" s="4"/>
      <c r="AH521" s="4"/>
      <c r="AI521" s="4">
        <v>0</v>
      </c>
      <c r="AJ521" s="4">
        <v>0</v>
      </c>
      <c r="AK521" s="4">
        <f t="shared" si="526"/>
        <v>0</v>
      </c>
      <c r="AL521" s="4">
        <f>VLOOKUP(C521,'[1]ИП-2020-2025 рабоч '!$I$15:$BG$1560,51,0)</f>
        <v>0</v>
      </c>
      <c r="AM521" s="4"/>
      <c r="AN521" s="4"/>
      <c r="AO521" s="4"/>
      <c r="AP521" s="4">
        <v>0</v>
      </c>
      <c r="AQ521" s="4">
        <v>0</v>
      </c>
      <c r="AR521" s="4">
        <f t="shared" si="523"/>
        <v>0</v>
      </c>
      <c r="AS521" s="4">
        <f>VLOOKUP(C521,'[1]ИП-2020-2025 рабоч '!$I$15:$BO$1404,59,0)</f>
        <v>0</v>
      </c>
      <c r="AT521" s="4"/>
      <c r="AU521" s="54"/>
      <c r="AV521" s="54"/>
      <c r="AW521" s="38"/>
      <c r="AX521" s="38"/>
      <c r="AY521" s="38"/>
      <c r="AZ521" s="38"/>
      <c r="BA521" s="38"/>
      <c r="BB521" s="38"/>
      <c r="BC521" s="38"/>
      <c r="BD521" s="38"/>
    </row>
    <row r="522" spans="1:56" s="39" customFormat="1" ht="45" customHeight="1" x14ac:dyDescent="0.5">
      <c r="A522" s="2"/>
      <c r="B522" s="20" t="s">
        <v>194</v>
      </c>
      <c r="C522" s="23"/>
      <c r="D522" s="3"/>
      <c r="E522" s="28"/>
      <c r="F522" s="26">
        <f t="shared" ref="F522:AQ522" si="557">SUM(F523:F538)</f>
        <v>55477.560000000005</v>
      </c>
      <c r="G522" s="26">
        <f t="shared" si="557"/>
        <v>1.67</v>
      </c>
      <c r="H522" s="26">
        <f t="shared" si="557"/>
        <v>1.6</v>
      </c>
      <c r="I522" s="26">
        <f t="shared" si="557"/>
        <v>53486.640000000007</v>
      </c>
      <c r="J522" s="26">
        <f t="shared" si="557"/>
        <v>53486.640000000007</v>
      </c>
      <c r="K522" s="26">
        <f t="shared" si="557"/>
        <v>0</v>
      </c>
      <c r="L522" s="26">
        <f t="shared" si="557"/>
        <v>0</v>
      </c>
      <c r="M522" s="26">
        <f t="shared" si="557"/>
        <v>0</v>
      </c>
      <c r="N522" s="26">
        <f t="shared" si="557"/>
        <v>0.5</v>
      </c>
      <c r="O522" s="26">
        <f t="shared" si="557"/>
        <v>0.8</v>
      </c>
      <c r="P522" s="26">
        <f t="shared" si="557"/>
        <v>7000</v>
      </c>
      <c r="Q522" s="26">
        <f t="shared" si="557"/>
        <v>7000</v>
      </c>
      <c r="R522" s="26">
        <f t="shared" si="557"/>
        <v>0</v>
      </c>
      <c r="S522" s="26">
        <f t="shared" si="557"/>
        <v>0</v>
      </c>
      <c r="T522" s="26">
        <f t="shared" si="557"/>
        <v>0</v>
      </c>
      <c r="U522" s="26">
        <f t="shared" si="557"/>
        <v>0.4</v>
      </c>
      <c r="V522" s="26">
        <f t="shared" si="557"/>
        <v>0.8</v>
      </c>
      <c r="W522" s="26">
        <f t="shared" si="557"/>
        <v>431.22</v>
      </c>
      <c r="X522" s="26">
        <f t="shared" si="557"/>
        <v>431.22</v>
      </c>
      <c r="Y522" s="26">
        <f t="shared" si="557"/>
        <v>0</v>
      </c>
      <c r="Z522" s="26">
        <f t="shared" si="557"/>
        <v>0</v>
      </c>
      <c r="AA522" s="26">
        <f t="shared" si="557"/>
        <v>0</v>
      </c>
      <c r="AB522" s="26">
        <f t="shared" si="557"/>
        <v>0</v>
      </c>
      <c r="AC522" s="26">
        <f t="shared" si="557"/>
        <v>0</v>
      </c>
      <c r="AD522" s="26">
        <f t="shared" si="557"/>
        <v>37139.680000000008</v>
      </c>
      <c r="AE522" s="26">
        <f t="shared" si="557"/>
        <v>37139.680000000008</v>
      </c>
      <c r="AF522" s="26">
        <f t="shared" si="557"/>
        <v>0</v>
      </c>
      <c r="AG522" s="26">
        <f t="shared" si="557"/>
        <v>0</v>
      </c>
      <c r="AH522" s="26">
        <f t="shared" si="557"/>
        <v>0</v>
      </c>
      <c r="AI522" s="26">
        <f t="shared" si="557"/>
        <v>0</v>
      </c>
      <c r="AJ522" s="26">
        <f t="shared" si="557"/>
        <v>0</v>
      </c>
      <c r="AK522" s="26">
        <f t="shared" si="557"/>
        <v>6209.76</v>
      </c>
      <c r="AL522" s="26">
        <f t="shared" si="557"/>
        <v>6209.76</v>
      </c>
      <c r="AM522" s="26">
        <f t="shared" si="557"/>
        <v>0</v>
      </c>
      <c r="AN522" s="26">
        <f t="shared" si="557"/>
        <v>0</v>
      </c>
      <c r="AO522" s="26">
        <f t="shared" si="557"/>
        <v>0</v>
      </c>
      <c r="AP522" s="26">
        <f t="shared" si="557"/>
        <v>0.77</v>
      </c>
      <c r="AQ522" s="26">
        <f t="shared" si="557"/>
        <v>0</v>
      </c>
      <c r="AR522" s="26">
        <f t="shared" si="523"/>
        <v>2705.98</v>
      </c>
      <c r="AS522" s="26">
        <f>SUM(AS523:AS538)</f>
        <v>2705.98</v>
      </c>
      <c r="AT522" s="26">
        <f>SUM(AT523:AT538)</f>
        <v>0</v>
      </c>
      <c r="AU522" s="26">
        <f>SUM(AU523:AU538)</f>
        <v>0</v>
      </c>
      <c r="AV522" s="26">
        <f>SUM(AV523:AV538)</f>
        <v>0</v>
      </c>
    </row>
    <row r="523" spans="1:56" s="39" customFormat="1" ht="66.75" x14ac:dyDescent="0.5">
      <c r="A523" s="2">
        <f t="shared" ref="A523:A538" si="558">IF(A522&gt;0,A522+1,A521+1)</f>
        <v>453</v>
      </c>
      <c r="B523" s="59" t="s">
        <v>1473</v>
      </c>
      <c r="C523" s="51" t="s">
        <v>1474</v>
      </c>
      <c r="D523" s="3">
        <v>2019</v>
      </c>
      <c r="E523" s="3">
        <v>2022</v>
      </c>
      <c r="F523" s="55">
        <v>4431.22</v>
      </c>
      <c r="G523" s="4">
        <f t="shared" ref="G523:G538" si="559">N523+U523+AB523+AI523+AP523</f>
        <v>0.4</v>
      </c>
      <c r="H523" s="4">
        <f t="shared" ref="H523:H538" si="560">O523+V523+AC523+AJ523+AQ523</f>
        <v>0.8</v>
      </c>
      <c r="I523" s="4">
        <f t="shared" ref="I523:I538" si="561">P523+W523+AD523+AK523+AR523</f>
        <v>4431.22</v>
      </c>
      <c r="J523" s="4">
        <f t="shared" ref="J523:J538" si="562">Q523+X523+AE523+AL523+AS523</f>
        <v>4431.22</v>
      </c>
      <c r="K523" s="4">
        <f t="shared" ref="K523:K538" si="563">R523+Y523+AF523+AM523+AT523</f>
        <v>0</v>
      </c>
      <c r="L523" s="4">
        <f t="shared" ref="L523:L538" si="564">S523+Z523+AG523+AN523+AU523</f>
        <v>0</v>
      </c>
      <c r="M523" s="4">
        <f t="shared" ref="M523:M538" si="565">T523+AA523+AH523+AO523+AV523</f>
        <v>0</v>
      </c>
      <c r="N523" s="4">
        <v>0</v>
      </c>
      <c r="O523" s="4">
        <v>0</v>
      </c>
      <c r="P523" s="4">
        <f t="shared" ref="P523:P538" si="566">Q523+R523+S523</f>
        <v>0</v>
      </c>
      <c r="Q523" s="4">
        <v>0</v>
      </c>
      <c r="R523" s="4"/>
      <c r="S523" s="4"/>
      <c r="T523" s="4"/>
      <c r="U523" s="4">
        <v>0.4</v>
      </c>
      <c r="V523" s="4">
        <v>0.8</v>
      </c>
      <c r="W523" s="4">
        <f t="shared" si="524"/>
        <v>431.22</v>
      </c>
      <c r="X523" s="4">
        <v>431.22</v>
      </c>
      <c r="Y523" s="4"/>
      <c r="Z523" s="4"/>
      <c r="AA523" s="4"/>
      <c r="AB523" s="4">
        <v>0</v>
      </c>
      <c r="AC523" s="4">
        <v>0</v>
      </c>
      <c r="AD523" s="4">
        <f t="shared" si="525"/>
        <v>4000</v>
      </c>
      <c r="AE523" s="4">
        <v>4000</v>
      </c>
      <c r="AF523" s="4"/>
      <c r="AG523" s="4"/>
      <c r="AH523" s="4"/>
      <c r="AI523" s="4">
        <v>0</v>
      </c>
      <c r="AJ523" s="4">
        <v>0</v>
      </c>
      <c r="AK523" s="4">
        <f t="shared" si="526"/>
        <v>0</v>
      </c>
      <c r="AL523" s="4">
        <f>VLOOKUP(C523,'[1]ИП-2020-2025 рабоч '!$I$15:$BG$1560,51,0)</f>
        <v>0</v>
      </c>
      <c r="AM523" s="4"/>
      <c r="AN523" s="4"/>
      <c r="AO523" s="4"/>
      <c r="AP523" s="4">
        <v>0</v>
      </c>
      <c r="AQ523" s="4">
        <v>0</v>
      </c>
      <c r="AR523" s="4">
        <f t="shared" si="523"/>
        <v>0</v>
      </c>
      <c r="AS523" s="4">
        <f>VLOOKUP(C523,'[1]ИП-2020-2025 рабоч '!$I$15:$BO$1404,59,0)</f>
        <v>0</v>
      </c>
      <c r="AT523" s="4"/>
      <c r="AU523" s="54"/>
      <c r="AV523" s="54"/>
      <c r="AW523" s="38"/>
      <c r="AX523" s="38"/>
      <c r="AY523" s="38"/>
      <c r="AZ523" s="38"/>
      <c r="BA523" s="38"/>
      <c r="BB523" s="38"/>
      <c r="BC523" s="38"/>
      <c r="BD523" s="38"/>
    </row>
    <row r="524" spans="1:56" s="39" customFormat="1" ht="66.75" x14ac:dyDescent="0.5">
      <c r="A524" s="2">
        <f t="shared" si="558"/>
        <v>454</v>
      </c>
      <c r="B524" s="59" t="s">
        <v>1475</v>
      </c>
      <c r="C524" s="51" t="s">
        <v>1476</v>
      </c>
      <c r="D524" s="3">
        <v>2015</v>
      </c>
      <c r="E524" s="3">
        <v>2025</v>
      </c>
      <c r="F524" s="55">
        <v>583.65</v>
      </c>
      <c r="G524" s="4">
        <f t="shared" si="559"/>
        <v>0.15</v>
      </c>
      <c r="H524" s="4">
        <f t="shared" si="560"/>
        <v>0</v>
      </c>
      <c r="I524" s="4">
        <f t="shared" si="561"/>
        <v>573.65</v>
      </c>
      <c r="J524" s="4">
        <f t="shared" si="562"/>
        <v>573.65</v>
      </c>
      <c r="K524" s="4">
        <f t="shared" si="563"/>
        <v>0</v>
      </c>
      <c r="L524" s="4">
        <f t="shared" si="564"/>
        <v>0</v>
      </c>
      <c r="M524" s="4">
        <f t="shared" si="565"/>
        <v>0</v>
      </c>
      <c r="N524" s="4">
        <v>0</v>
      </c>
      <c r="O524" s="4">
        <v>0</v>
      </c>
      <c r="P524" s="4">
        <f t="shared" si="566"/>
        <v>0</v>
      </c>
      <c r="Q524" s="4">
        <v>0</v>
      </c>
      <c r="R524" s="4"/>
      <c r="S524" s="4"/>
      <c r="T524" s="4"/>
      <c r="U524" s="4">
        <v>0</v>
      </c>
      <c r="V524" s="4">
        <v>0</v>
      </c>
      <c r="W524" s="4">
        <f t="shared" si="524"/>
        <v>0</v>
      </c>
      <c r="X524" s="4">
        <v>0</v>
      </c>
      <c r="Y524" s="4"/>
      <c r="Z524" s="4"/>
      <c r="AA524" s="4"/>
      <c r="AB524" s="4">
        <v>0</v>
      </c>
      <c r="AC524" s="4">
        <v>0</v>
      </c>
      <c r="AD524" s="4">
        <f t="shared" si="525"/>
        <v>0</v>
      </c>
      <c r="AE524" s="4">
        <v>0</v>
      </c>
      <c r="AF524" s="4"/>
      <c r="AG524" s="4"/>
      <c r="AH524" s="4"/>
      <c r="AI524" s="4">
        <v>0</v>
      </c>
      <c r="AJ524" s="4">
        <v>0</v>
      </c>
      <c r="AK524" s="4">
        <f t="shared" si="526"/>
        <v>0</v>
      </c>
      <c r="AL524" s="4">
        <f>VLOOKUP(C524,'[1]ИП-2020-2025 рабоч '!$I$15:$BG$1560,51,0)</f>
        <v>0</v>
      </c>
      <c r="AM524" s="4"/>
      <c r="AN524" s="4"/>
      <c r="AO524" s="4"/>
      <c r="AP524" s="4">
        <v>0.15</v>
      </c>
      <c r="AQ524" s="4">
        <v>0</v>
      </c>
      <c r="AR524" s="4">
        <f t="shared" si="523"/>
        <v>573.65</v>
      </c>
      <c r="AS524" s="4">
        <f>VLOOKUP(C524,'[1]ИП-2020-2025 рабоч '!$I$15:$BO$1404,59,0)</f>
        <v>573.65</v>
      </c>
      <c r="AT524" s="4"/>
      <c r="AU524" s="54"/>
      <c r="AV524" s="54"/>
      <c r="AW524" s="38"/>
      <c r="AX524" s="38"/>
      <c r="AY524" s="38"/>
      <c r="AZ524" s="38"/>
      <c r="BA524" s="38"/>
      <c r="BB524" s="38"/>
      <c r="BC524" s="38"/>
      <c r="BD524" s="38"/>
    </row>
    <row r="525" spans="1:56" s="39" customFormat="1" ht="99.75" x14ac:dyDescent="0.5">
      <c r="A525" s="2">
        <f t="shared" si="558"/>
        <v>455</v>
      </c>
      <c r="B525" s="59" t="s">
        <v>1477</v>
      </c>
      <c r="C525" s="51" t="s">
        <v>1478</v>
      </c>
      <c r="D525" s="3">
        <v>2015</v>
      </c>
      <c r="E525" s="3">
        <v>2025</v>
      </c>
      <c r="F525" s="55">
        <v>217.67999999999998</v>
      </c>
      <c r="G525" s="4">
        <f t="shared" si="559"/>
        <v>0.1</v>
      </c>
      <c r="H525" s="4">
        <f t="shared" si="560"/>
        <v>0</v>
      </c>
      <c r="I525" s="4">
        <f t="shared" si="561"/>
        <v>217.67999999999998</v>
      </c>
      <c r="J525" s="4">
        <f t="shared" si="562"/>
        <v>217.67999999999998</v>
      </c>
      <c r="K525" s="4">
        <f t="shared" si="563"/>
        <v>0</v>
      </c>
      <c r="L525" s="4">
        <f t="shared" si="564"/>
        <v>0</v>
      </c>
      <c r="M525" s="4">
        <f t="shared" si="565"/>
        <v>0</v>
      </c>
      <c r="N525" s="4">
        <v>0</v>
      </c>
      <c r="O525" s="4">
        <v>0</v>
      </c>
      <c r="P525" s="4">
        <f t="shared" si="566"/>
        <v>0</v>
      </c>
      <c r="Q525" s="4">
        <v>0</v>
      </c>
      <c r="R525" s="4"/>
      <c r="S525" s="4"/>
      <c r="T525" s="4"/>
      <c r="U525" s="4">
        <v>0</v>
      </c>
      <c r="V525" s="4">
        <v>0</v>
      </c>
      <c r="W525" s="4">
        <f t="shared" si="524"/>
        <v>0</v>
      </c>
      <c r="X525" s="4">
        <v>0</v>
      </c>
      <c r="Y525" s="4"/>
      <c r="Z525" s="4"/>
      <c r="AA525" s="4"/>
      <c r="AB525" s="4">
        <v>0</v>
      </c>
      <c r="AC525" s="4">
        <v>0</v>
      </c>
      <c r="AD525" s="4">
        <f t="shared" si="525"/>
        <v>0</v>
      </c>
      <c r="AE525" s="4">
        <v>0</v>
      </c>
      <c r="AF525" s="4"/>
      <c r="AG525" s="4"/>
      <c r="AH525" s="4"/>
      <c r="AI525" s="4">
        <v>0</v>
      </c>
      <c r="AJ525" s="4">
        <v>0</v>
      </c>
      <c r="AK525" s="4">
        <f t="shared" si="526"/>
        <v>10</v>
      </c>
      <c r="AL525" s="4">
        <f>VLOOKUP(C525,'[1]ИП-2020-2025 рабоч '!$I$15:$BG$1560,51,0)</f>
        <v>10</v>
      </c>
      <c r="AM525" s="4"/>
      <c r="AN525" s="4"/>
      <c r="AO525" s="4"/>
      <c r="AP525" s="4">
        <v>0.1</v>
      </c>
      <c r="AQ525" s="4">
        <v>0</v>
      </c>
      <c r="AR525" s="4">
        <f t="shared" si="523"/>
        <v>207.67999999999998</v>
      </c>
      <c r="AS525" s="4">
        <f>VLOOKUP(C525,'[1]ИП-2020-2025 рабоч '!$I$15:$BO$1404,59,0)</f>
        <v>207.67999999999998</v>
      </c>
      <c r="AT525" s="4"/>
      <c r="AU525" s="54"/>
      <c r="AV525" s="54"/>
      <c r="AW525" s="38"/>
      <c r="AX525" s="38"/>
      <c r="AY525" s="38"/>
      <c r="AZ525" s="38"/>
      <c r="BA525" s="38"/>
      <c r="BB525" s="38"/>
      <c r="BC525" s="38"/>
      <c r="BD525" s="38"/>
    </row>
    <row r="526" spans="1:56" s="39" customFormat="1" ht="66.75" x14ac:dyDescent="0.5">
      <c r="A526" s="2">
        <f t="shared" si="558"/>
        <v>456</v>
      </c>
      <c r="B526" s="59" t="s">
        <v>1479</v>
      </c>
      <c r="C526" s="51" t="s">
        <v>1480</v>
      </c>
      <c r="D526" s="3">
        <v>2015</v>
      </c>
      <c r="E526" s="3">
        <v>2025</v>
      </c>
      <c r="F526" s="55">
        <v>1113.6600000000001</v>
      </c>
      <c r="G526" s="4">
        <f t="shared" si="559"/>
        <v>0.3</v>
      </c>
      <c r="H526" s="4">
        <f t="shared" si="560"/>
        <v>0</v>
      </c>
      <c r="I526" s="4">
        <f t="shared" si="561"/>
        <v>1103.6600000000001</v>
      </c>
      <c r="J526" s="4">
        <f t="shared" si="562"/>
        <v>1103.6600000000001</v>
      </c>
      <c r="K526" s="4">
        <f t="shared" si="563"/>
        <v>0</v>
      </c>
      <c r="L526" s="4">
        <f t="shared" si="564"/>
        <v>0</v>
      </c>
      <c r="M526" s="4">
        <f t="shared" si="565"/>
        <v>0</v>
      </c>
      <c r="N526" s="4">
        <v>0</v>
      </c>
      <c r="O526" s="4">
        <v>0</v>
      </c>
      <c r="P526" s="4">
        <f t="shared" si="566"/>
        <v>0</v>
      </c>
      <c r="Q526" s="4">
        <v>0</v>
      </c>
      <c r="R526" s="4"/>
      <c r="S526" s="4"/>
      <c r="T526" s="4"/>
      <c r="U526" s="4">
        <v>0</v>
      </c>
      <c r="V526" s="4">
        <v>0</v>
      </c>
      <c r="W526" s="4">
        <f t="shared" si="524"/>
        <v>0</v>
      </c>
      <c r="X526" s="4">
        <v>0</v>
      </c>
      <c r="Y526" s="4"/>
      <c r="Z526" s="4"/>
      <c r="AA526" s="4"/>
      <c r="AB526" s="4">
        <v>0</v>
      </c>
      <c r="AC526" s="4">
        <v>0</v>
      </c>
      <c r="AD526" s="4">
        <f t="shared" si="525"/>
        <v>0</v>
      </c>
      <c r="AE526" s="4">
        <v>0</v>
      </c>
      <c r="AF526" s="4"/>
      <c r="AG526" s="4"/>
      <c r="AH526" s="4"/>
      <c r="AI526" s="4">
        <v>0</v>
      </c>
      <c r="AJ526" s="4">
        <v>0</v>
      </c>
      <c r="AK526" s="4">
        <f t="shared" si="526"/>
        <v>0</v>
      </c>
      <c r="AL526" s="4">
        <f>VLOOKUP(C526,'[1]ИП-2020-2025 рабоч '!$I$15:$BG$1560,51,0)</f>
        <v>0</v>
      </c>
      <c r="AM526" s="4"/>
      <c r="AN526" s="4"/>
      <c r="AO526" s="4"/>
      <c r="AP526" s="4">
        <v>0.3</v>
      </c>
      <c r="AQ526" s="4">
        <v>0</v>
      </c>
      <c r="AR526" s="4">
        <f t="shared" si="523"/>
        <v>1103.6600000000001</v>
      </c>
      <c r="AS526" s="4">
        <f>VLOOKUP(C526,'[1]ИП-2020-2025 рабоч '!$I$15:$BO$1404,59,0)</f>
        <v>1103.6600000000001</v>
      </c>
      <c r="AT526" s="4"/>
      <c r="AU526" s="54"/>
      <c r="AV526" s="54"/>
      <c r="AW526" s="38"/>
      <c r="AX526" s="38"/>
      <c r="AY526" s="38"/>
      <c r="AZ526" s="38"/>
      <c r="BA526" s="38"/>
      <c r="BB526" s="38"/>
      <c r="BC526" s="38"/>
      <c r="BD526" s="38"/>
    </row>
    <row r="527" spans="1:56" s="39" customFormat="1" ht="66.75" x14ac:dyDescent="0.5">
      <c r="A527" s="2">
        <f t="shared" si="558"/>
        <v>457</v>
      </c>
      <c r="B527" s="59" t="s">
        <v>1481</v>
      </c>
      <c r="C527" s="51" t="s">
        <v>1482</v>
      </c>
      <c r="D527" s="3">
        <v>2015</v>
      </c>
      <c r="E527" s="3">
        <v>2025</v>
      </c>
      <c r="F527" s="55">
        <v>830.99</v>
      </c>
      <c r="G527" s="4">
        <f t="shared" si="559"/>
        <v>0.22</v>
      </c>
      <c r="H527" s="4">
        <f t="shared" si="560"/>
        <v>0</v>
      </c>
      <c r="I527" s="4">
        <f t="shared" si="561"/>
        <v>820.99</v>
      </c>
      <c r="J527" s="4">
        <f t="shared" si="562"/>
        <v>820.99</v>
      </c>
      <c r="K527" s="4">
        <f t="shared" si="563"/>
        <v>0</v>
      </c>
      <c r="L527" s="4">
        <f t="shared" si="564"/>
        <v>0</v>
      </c>
      <c r="M527" s="4">
        <f t="shared" si="565"/>
        <v>0</v>
      </c>
      <c r="N527" s="4">
        <v>0</v>
      </c>
      <c r="O527" s="4">
        <v>0</v>
      </c>
      <c r="P527" s="4">
        <f t="shared" si="566"/>
        <v>0</v>
      </c>
      <c r="Q527" s="4">
        <v>0</v>
      </c>
      <c r="R527" s="4"/>
      <c r="S527" s="4"/>
      <c r="T527" s="4"/>
      <c r="U527" s="4">
        <v>0</v>
      </c>
      <c r="V527" s="4">
        <v>0</v>
      </c>
      <c r="W527" s="4">
        <f t="shared" si="524"/>
        <v>0</v>
      </c>
      <c r="X527" s="4">
        <v>0</v>
      </c>
      <c r="Y527" s="4"/>
      <c r="Z527" s="4"/>
      <c r="AA527" s="4"/>
      <c r="AB527" s="4">
        <v>0</v>
      </c>
      <c r="AC527" s="4">
        <v>0</v>
      </c>
      <c r="AD527" s="4">
        <f t="shared" si="525"/>
        <v>0</v>
      </c>
      <c r="AE527" s="4">
        <v>0</v>
      </c>
      <c r="AF527" s="4"/>
      <c r="AG527" s="4"/>
      <c r="AH527" s="4"/>
      <c r="AI527" s="4">
        <v>0</v>
      </c>
      <c r="AJ527" s="4">
        <v>0</v>
      </c>
      <c r="AK527" s="4">
        <f t="shared" si="526"/>
        <v>0</v>
      </c>
      <c r="AL527" s="4">
        <f>VLOOKUP(C527,'[1]ИП-2020-2025 рабоч '!$I$15:$BG$1560,51,0)</f>
        <v>0</v>
      </c>
      <c r="AM527" s="4"/>
      <c r="AN527" s="4"/>
      <c r="AO527" s="4"/>
      <c r="AP527" s="4">
        <v>0.22</v>
      </c>
      <c r="AQ527" s="4">
        <v>0</v>
      </c>
      <c r="AR527" s="4">
        <f t="shared" si="523"/>
        <v>820.99</v>
      </c>
      <c r="AS527" s="4">
        <f>VLOOKUP(C527,'[1]ИП-2020-2025 рабоч '!$I$15:$BO$1404,59,0)</f>
        <v>820.99</v>
      </c>
      <c r="AT527" s="4"/>
      <c r="AU527" s="54"/>
      <c r="AV527" s="54"/>
      <c r="AW527" s="38"/>
      <c r="AX527" s="38"/>
      <c r="AY527" s="38"/>
      <c r="AZ527" s="38"/>
      <c r="BA527" s="38"/>
      <c r="BB527" s="38"/>
      <c r="BC527" s="38"/>
      <c r="BD527" s="38"/>
    </row>
    <row r="528" spans="1:56" s="39" customFormat="1" ht="66.75" x14ac:dyDescent="0.5">
      <c r="A528" s="2">
        <f t="shared" si="558"/>
        <v>458</v>
      </c>
      <c r="B528" s="59" t="s">
        <v>1485</v>
      </c>
      <c r="C528" s="51" t="s">
        <v>1486</v>
      </c>
      <c r="D528" s="3">
        <v>2018</v>
      </c>
      <c r="E528" s="3">
        <v>2023</v>
      </c>
      <c r="F528" s="55">
        <v>5576.66</v>
      </c>
      <c r="G528" s="4">
        <f t="shared" si="559"/>
        <v>0</v>
      </c>
      <c r="H528" s="4">
        <f t="shared" si="560"/>
        <v>0</v>
      </c>
      <c r="I528" s="4">
        <f t="shared" si="561"/>
        <v>5576.66</v>
      </c>
      <c r="J528" s="4">
        <f t="shared" si="562"/>
        <v>5576.66</v>
      </c>
      <c r="K528" s="4">
        <f t="shared" si="563"/>
        <v>0</v>
      </c>
      <c r="L528" s="4">
        <f t="shared" si="564"/>
        <v>0</v>
      </c>
      <c r="M528" s="4">
        <f t="shared" si="565"/>
        <v>0</v>
      </c>
      <c r="N528" s="4">
        <v>0</v>
      </c>
      <c r="O528" s="4">
        <v>0</v>
      </c>
      <c r="P528" s="4">
        <f t="shared" si="566"/>
        <v>0</v>
      </c>
      <c r="Q528" s="4">
        <v>0</v>
      </c>
      <c r="R528" s="4"/>
      <c r="S528" s="4"/>
      <c r="T528" s="4"/>
      <c r="U528" s="4">
        <v>0</v>
      </c>
      <c r="V528" s="4">
        <v>0</v>
      </c>
      <c r="W528" s="4">
        <f t="shared" si="524"/>
        <v>0</v>
      </c>
      <c r="X528" s="4">
        <v>0</v>
      </c>
      <c r="Y528" s="4"/>
      <c r="Z528" s="4"/>
      <c r="AA528" s="4"/>
      <c r="AB528" s="4">
        <v>0</v>
      </c>
      <c r="AC528" s="4">
        <v>0</v>
      </c>
      <c r="AD528" s="4">
        <f t="shared" si="525"/>
        <v>576.66</v>
      </c>
      <c r="AE528" s="4">
        <v>576.66</v>
      </c>
      <c r="AF528" s="4"/>
      <c r="AG528" s="4"/>
      <c r="AH528" s="4"/>
      <c r="AI528" s="4">
        <v>0</v>
      </c>
      <c r="AJ528" s="4">
        <v>0</v>
      </c>
      <c r="AK528" s="4">
        <f t="shared" si="526"/>
        <v>5000</v>
      </c>
      <c r="AL528" s="4">
        <f>VLOOKUP(C528,'[1]ИП-2020-2025 рабоч '!$I$15:$BG$1560,51,0)</f>
        <v>5000</v>
      </c>
      <c r="AM528" s="4"/>
      <c r="AN528" s="4"/>
      <c r="AO528" s="4"/>
      <c r="AP528" s="4">
        <v>0</v>
      </c>
      <c r="AQ528" s="4">
        <v>0</v>
      </c>
      <c r="AR528" s="4">
        <f t="shared" si="523"/>
        <v>0</v>
      </c>
      <c r="AS528" s="4">
        <f>VLOOKUP(C528,'[1]ИП-2020-2025 рабоч '!$I$15:$BO$1404,59,0)</f>
        <v>0</v>
      </c>
      <c r="AT528" s="4"/>
      <c r="AU528" s="54"/>
      <c r="AV528" s="54"/>
      <c r="AW528" s="38"/>
      <c r="AX528" s="38"/>
      <c r="AY528" s="38"/>
      <c r="AZ528" s="38"/>
      <c r="BA528" s="38"/>
      <c r="BB528" s="38"/>
      <c r="BC528" s="38"/>
      <c r="BD528" s="38"/>
    </row>
    <row r="529" spans="1:56" s="39" customFormat="1" ht="66.75" x14ac:dyDescent="0.5">
      <c r="A529" s="2">
        <f t="shared" si="558"/>
        <v>459</v>
      </c>
      <c r="B529" s="59" t="s">
        <v>1487</v>
      </c>
      <c r="C529" s="51" t="s">
        <v>1488</v>
      </c>
      <c r="D529" s="3">
        <v>2018</v>
      </c>
      <c r="E529" s="3">
        <v>2023</v>
      </c>
      <c r="F529" s="55">
        <v>3235.01</v>
      </c>
      <c r="G529" s="4">
        <f t="shared" si="559"/>
        <v>0</v>
      </c>
      <c r="H529" s="4">
        <f t="shared" si="560"/>
        <v>0</v>
      </c>
      <c r="I529" s="4">
        <f t="shared" si="561"/>
        <v>3235.01</v>
      </c>
      <c r="J529" s="4">
        <f t="shared" si="562"/>
        <v>3235.01</v>
      </c>
      <c r="K529" s="4">
        <f t="shared" si="563"/>
        <v>0</v>
      </c>
      <c r="L529" s="4">
        <f t="shared" si="564"/>
        <v>0</v>
      </c>
      <c r="M529" s="4">
        <f t="shared" si="565"/>
        <v>0</v>
      </c>
      <c r="N529" s="4">
        <v>0</v>
      </c>
      <c r="O529" s="4">
        <v>0</v>
      </c>
      <c r="P529" s="4">
        <f t="shared" si="566"/>
        <v>0</v>
      </c>
      <c r="Q529" s="4">
        <v>0</v>
      </c>
      <c r="R529" s="4"/>
      <c r="S529" s="4"/>
      <c r="T529" s="4"/>
      <c r="U529" s="4">
        <v>0</v>
      </c>
      <c r="V529" s="4">
        <v>0</v>
      </c>
      <c r="W529" s="4">
        <f t="shared" si="524"/>
        <v>0</v>
      </c>
      <c r="X529" s="4">
        <v>0</v>
      </c>
      <c r="Y529" s="4"/>
      <c r="Z529" s="4"/>
      <c r="AA529" s="4"/>
      <c r="AB529" s="4">
        <v>0</v>
      </c>
      <c r="AC529" s="4">
        <v>0</v>
      </c>
      <c r="AD529" s="4">
        <f t="shared" si="525"/>
        <v>3235.01</v>
      </c>
      <c r="AE529" s="4">
        <v>3235.01</v>
      </c>
      <c r="AF529" s="4"/>
      <c r="AG529" s="4"/>
      <c r="AH529" s="4"/>
      <c r="AI529" s="4">
        <v>0</v>
      </c>
      <c r="AJ529" s="4">
        <v>0</v>
      </c>
      <c r="AK529" s="4">
        <f t="shared" si="526"/>
        <v>0</v>
      </c>
      <c r="AL529" s="4">
        <f>VLOOKUP(C529,'[1]ИП-2020-2025 рабоч '!$I$15:$BG$1560,51,0)</f>
        <v>0</v>
      </c>
      <c r="AM529" s="4"/>
      <c r="AN529" s="4"/>
      <c r="AO529" s="4"/>
      <c r="AP529" s="4">
        <v>0</v>
      </c>
      <c r="AQ529" s="4">
        <v>0</v>
      </c>
      <c r="AR529" s="4">
        <f t="shared" si="523"/>
        <v>0</v>
      </c>
      <c r="AS529" s="4">
        <f>VLOOKUP(C529,'[1]ИП-2020-2025 рабоч '!$I$15:$BO$1404,59,0)</f>
        <v>0</v>
      </c>
      <c r="AT529" s="4"/>
      <c r="AU529" s="54"/>
      <c r="AV529" s="54"/>
      <c r="AW529" s="38"/>
      <c r="AX529" s="38"/>
      <c r="AY529" s="38"/>
      <c r="AZ529" s="38"/>
      <c r="BA529" s="38"/>
      <c r="BB529" s="38"/>
      <c r="BC529" s="38"/>
      <c r="BD529" s="38"/>
    </row>
    <row r="530" spans="1:56" s="39" customFormat="1" ht="66.75" x14ac:dyDescent="0.5">
      <c r="A530" s="2">
        <f t="shared" si="558"/>
        <v>460</v>
      </c>
      <c r="B530" s="59" t="s">
        <v>1489</v>
      </c>
      <c r="C530" s="51" t="s">
        <v>1490</v>
      </c>
      <c r="D530" s="3">
        <v>2018</v>
      </c>
      <c r="E530" s="3">
        <v>2023</v>
      </c>
      <c r="F530" s="55">
        <v>3235.01</v>
      </c>
      <c r="G530" s="4">
        <f t="shared" si="559"/>
        <v>0</v>
      </c>
      <c r="H530" s="4">
        <f t="shared" si="560"/>
        <v>0</v>
      </c>
      <c r="I530" s="4">
        <f t="shared" si="561"/>
        <v>3235.01</v>
      </c>
      <c r="J530" s="4">
        <f t="shared" si="562"/>
        <v>3235.01</v>
      </c>
      <c r="K530" s="4">
        <f t="shared" si="563"/>
        <v>0</v>
      </c>
      <c r="L530" s="4">
        <f t="shared" si="564"/>
        <v>0</v>
      </c>
      <c r="M530" s="4">
        <f t="shared" si="565"/>
        <v>0</v>
      </c>
      <c r="N530" s="4">
        <v>0</v>
      </c>
      <c r="O530" s="4">
        <v>0</v>
      </c>
      <c r="P530" s="4">
        <f t="shared" si="566"/>
        <v>0</v>
      </c>
      <c r="Q530" s="4">
        <v>0</v>
      </c>
      <c r="R530" s="4"/>
      <c r="S530" s="4"/>
      <c r="T530" s="4"/>
      <c r="U530" s="4">
        <v>0</v>
      </c>
      <c r="V530" s="4">
        <v>0</v>
      </c>
      <c r="W530" s="4">
        <f t="shared" si="524"/>
        <v>0</v>
      </c>
      <c r="X530" s="4">
        <v>0</v>
      </c>
      <c r="Y530" s="4"/>
      <c r="Z530" s="4"/>
      <c r="AA530" s="4"/>
      <c r="AB530" s="4">
        <v>0</v>
      </c>
      <c r="AC530" s="4">
        <v>0</v>
      </c>
      <c r="AD530" s="4">
        <f t="shared" si="525"/>
        <v>3235.01</v>
      </c>
      <c r="AE530" s="4">
        <v>3235.01</v>
      </c>
      <c r="AF530" s="4"/>
      <c r="AG530" s="4"/>
      <c r="AH530" s="4"/>
      <c r="AI530" s="4">
        <v>0</v>
      </c>
      <c r="AJ530" s="4">
        <v>0</v>
      </c>
      <c r="AK530" s="4">
        <f t="shared" si="526"/>
        <v>0</v>
      </c>
      <c r="AL530" s="4">
        <f>VLOOKUP(C530,'[1]ИП-2020-2025 рабоч '!$I$15:$BG$1560,51,0)</f>
        <v>0</v>
      </c>
      <c r="AM530" s="4"/>
      <c r="AN530" s="4"/>
      <c r="AO530" s="4"/>
      <c r="AP530" s="4">
        <v>0</v>
      </c>
      <c r="AQ530" s="4">
        <v>0</v>
      </c>
      <c r="AR530" s="4">
        <f t="shared" si="523"/>
        <v>0</v>
      </c>
      <c r="AS530" s="4">
        <f>VLOOKUP(C530,'[1]ИП-2020-2025 рабоч '!$I$15:$BO$1404,59,0)</f>
        <v>0</v>
      </c>
      <c r="AT530" s="4"/>
      <c r="AU530" s="54"/>
      <c r="AV530" s="54"/>
      <c r="AW530" s="38"/>
      <c r="AX530" s="38"/>
      <c r="AY530" s="38"/>
      <c r="AZ530" s="38"/>
      <c r="BA530" s="38"/>
      <c r="BB530" s="38"/>
      <c r="BC530" s="38"/>
      <c r="BD530" s="38"/>
    </row>
    <row r="531" spans="1:56" s="39" customFormat="1" ht="66.75" x14ac:dyDescent="0.5">
      <c r="A531" s="2">
        <f t="shared" si="558"/>
        <v>461</v>
      </c>
      <c r="B531" s="59" t="s">
        <v>1491</v>
      </c>
      <c r="C531" s="51" t="s">
        <v>1492</v>
      </c>
      <c r="D531" s="3">
        <v>2018</v>
      </c>
      <c r="E531" s="3">
        <v>2023</v>
      </c>
      <c r="F531" s="55">
        <v>3235.01</v>
      </c>
      <c r="G531" s="4">
        <f t="shared" si="559"/>
        <v>0</v>
      </c>
      <c r="H531" s="4">
        <f t="shared" si="560"/>
        <v>0</v>
      </c>
      <c r="I531" s="4">
        <f t="shared" si="561"/>
        <v>3235.01</v>
      </c>
      <c r="J531" s="4">
        <f t="shared" si="562"/>
        <v>3235.01</v>
      </c>
      <c r="K531" s="4">
        <f t="shared" si="563"/>
        <v>0</v>
      </c>
      <c r="L531" s="4">
        <f t="shared" si="564"/>
        <v>0</v>
      </c>
      <c r="M531" s="4">
        <f t="shared" si="565"/>
        <v>0</v>
      </c>
      <c r="N531" s="4">
        <v>0</v>
      </c>
      <c r="O531" s="4">
        <v>0</v>
      </c>
      <c r="P531" s="4">
        <f t="shared" si="566"/>
        <v>0</v>
      </c>
      <c r="Q531" s="4">
        <v>0</v>
      </c>
      <c r="R531" s="4"/>
      <c r="S531" s="4"/>
      <c r="T531" s="4"/>
      <c r="U531" s="4">
        <v>0</v>
      </c>
      <c r="V531" s="4">
        <v>0</v>
      </c>
      <c r="W531" s="4">
        <f t="shared" si="524"/>
        <v>0</v>
      </c>
      <c r="X531" s="4">
        <v>0</v>
      </c>
      <c r="Y531" s="4"/>
      <c r="Z531" s="4"/>
      <c r="AA531" s="4"/>
      <c r="AB531" s="4">
        <v>0</v>
      </c>
      <c r="AC531" s="4">
        <v>0</v>
      </c>
      <c r="AD531" s="4">
        <f t="shared" si="525"/>
        <v>2035.25</v>
      </c>
      <c r="AE531" s="4">
        <v>2035.25</v>
      </c>
      <c r="AF531" s="4"/>
      <c r="AG531" s="4"/>
      <c r="AH531" s="4"/>
      <c r="AI531" s="4">
        <v>0</v>
      </c>
      <c r="AJ531" s="4">
        <v>0</v>
      </c>
      <c r="AK531" s="4">
        <f t="shared" si="526"/>
        <v>1199.76</v>
      </c>
      <c r="AL531" s="4">
        <f>VLOOKUP(C531,'[1]ИП-2020-2025 рабоч '!$I$15:$BG$1560,51,0)</f>
        <v>1199.76</v>
      </c>
      <c r="AM531" s="4"/>
      <c r="AN531" s="4"/>
      <c r="AO531" s="4"/>
      <c r="AP531" s="4">
        <v>0</v>
      </c>
      <c r="AQ531" s="4">
        <v>0</v>
      </c>
      <c r="AR531" s="4">
        <f t="shared" si="523"/>
        <v>0</v>
      </c>
      <c r="AS531" s="4">
        <f>VLOOKUP(C531,'[1]ИП-2020-2025 рабоч '!$I$15:$BO$1404,59,0)</f>
        <v>0</v>
      </c>
      <c r="AT531" s="4"/>
      <c r="AU531" s="54"/>
      <c r="AV531" s="54"/>
      <c r="AW531" s="38"/>
      <c r="AX531" s="38"/>
      <c r="AY531" s="38"/>
      <c r="AZ531" s="38"/>
      <c r="BA531" s="38"/>
      <c r="BB531" s="38"/>
      <c r="BC531" s="38"/>
      <c r="BD531" s="38"/>
    </row>
    <row r="532" spans="1:56" s="39" customFormat="1" ht="66.75" x14ac:dyDescent="0.5">
      <c r="A532" s="2">
        <f t="shared" si="558"/>
        <v>462</v>
      </c>
      <c r="B532" s="59" t="s">
        <v>1493</v>
      </c>
      <c r="C532" s="51" t="s">
        <v>1494</v>
      </c>
      <c r="D532" s="3">
        <v>2018</v>
      </c>
      <c r="E532" s="3">
        <v>2023</v>
      </c>
      <c r="F532" s="55">
        <v>3235.01</v>
      </c>
      <c r="G532" s="4">
        <f t="shared" si="559"/>
        <v>0</v>
      </c>
      <c r="H532" s="4">
        <f t="shared" si="560"/>
        <v>0</v>
      </c>
      <c r="I532" s="4">
        <f t="shared" si="561"/>
        <v>3235.01</v>
      </c>
      <c r="J532" s="4">
        <f t="shared" si="562"/>
        <v>3235.01</v>
      </c>
      <c r="K532" s="4">
        <f t="shared" si="563"/>
        <v>0</v>
      </c>
      <c r="L532" s="4">
        <f t="shared" si="564"/>
        <v>0</v>
      </c>
      <c r="M532" s="4">
        <f t="shared" si="565"/>
        <v>0</v>
      </c>
      <c r="N532" s="4">
        <v>0</v>
      </c>
      <c r="O532" s="4">
        <v>0</v>
      </c>
      <c r="P532" s="4">
        <f t="shared" si="566"/>
        <v>0</v>
      </c>
      <c r="Q532" s="4">
        <v>0</v>
      </c>
      <c r="R532" s="4"/>
      <c r="S532" s="4"/>
      <c r="T532" s="4"/>
      <c r="U532" s="4">
        <v>0</v>
      </c>
      <c r="V532" s="4">
        <v>0</v>
      </c>
      <c r="W532" s="4">
        <f t="shared" si="524"/>
        <v>0</v>
      </c>
      <c r="X532" s="4">
        <v>0</v>
      </c>
      <c r="Y532" s="4"/>
      <c r="Z532" s="4"/>
      <c r="AA532" s="4"/>
      <c r="AB532" s="4">
        <v>0</v>
      </c>
      <c r="AC532" s="4">
        <v>0</v>
      </c>
      <c r="AD532" s="4">
        <f t="shared" si="525"/>
        <v>3235.01</v>
      </c>
      <c r="AE532" s="4">
        <v>3235.01</v>
      </c>
      <c r="AF532" s="4"/>
      <c r="AG532" s="4"/>
      <c r="AH532" s="4"/>
      <c r="AI532" s="4">
        <v>0</v>
      </c>
      <c r="AJ532" s="4">
        <v>0</v>
      </c>
      <c r="AK532" s="4">
        <f t="shared" si="526"/>
        <v>0</v>
      </c>
      <c r="AL532" s="4">
        <f>VLOOKUP(C532,'[1]ИП-2020-2025 рабоч '!$I$15:$BG$1560,51,0)</f>
        <v>0</v>
      </c>
      <c r="AM532" s="4"/>
      <c r="AN532" s="4"/>
      <c r="AO532" s="4"/>
      <c r="AP532" s="4">
        <v>0</v>
      </c>
      <c r="AQ532" s="4">
        <v>0</v>
      </c>
      <c r="AR532" s="4">
        <f t="shared" si="523"/>
        <v>0</v>
      </c>
      <c r="AS532" s="4">
        <f>VLOOKUP(C532,'[1]ИП-2020-2025 рабоч '!$I$15:$BO$1404,59,0)</f>
        <v>0</v>
      </c>
      <c r="AT532" s="4"/>
      <c r="AU532" s="54"/>
      <c r="AV532" s="54"/>
      <c r="AW532" s="38"/>
      <c r="AX532" s="38"/>
      <c r="AY532" s="38"/>
      <c r="AZ532" s="38"/>
      <c r="BA532" s="38"/>
      <c r="BB532" s="38"/>
      <c r="BC532" s="38"/>
      <c r="BD532" s="38"/>
    </row>
    <row r="533" spans="1:56" s="39" customFormat="1" ht="99.75" x14ac:dyDescent="0.5">
      <c r="A533" s="2">
        <f t="shared" si="558"/>
        <v>463</v>
      </c>
      <c r="B533" s="59" t="s">
        <v>1495</v>
      </c>
      <c r="C533" s="51" t="s">
        <v>1496</v>
      </c>
      <c r="D533" s="3">
        <v>2018</v>
      </c>
      <c r="E533" s="3">
        <v>2023</v>
      </c>
      <c r="F533" s="55">
        <v>7882.7</v>
      </c>
      <c r="G533" s="4">
        <f t="shared" si="559"/>
        <v>0</v>
      </c>
      <c r="H533" s="4">
        <f t="shared" si="560"/>
        <v>0</v>
      </c>
      <c r="I533" s="4">
        <f t="shared" si="561"/>
        <v>7882.7</v>
      </c>
      <c r="J533" s="4">
        <f t="shared" si="562"/>
        <v>7882.7</v>
      </c>
      <c r="K533" s="4">
        <f t="shared" si="563"/>
        <v>0</v>
      </c>
      <c r="L533" s="4">
        <f t="shared" si="564"/>
        <v>0</v>
      </c>
      <c r="M533" s="4">
        <f t="shared" si="565"/>
        <v>0</v>
      </c>
      <c r="N533" s="4">
        <v>0</v>
      </c>
      <c r="O533" s="4">
        <v>0</v>
      </c>
      <c r="P533" s="4">
        <f t="shared" si="566"/>
        <v>0</v>
      </c>
      <c r="Q533" s="4">
        <v>0</v>
      </c>
      <c r="R533" s="4"/>
      <c r="S533" s="4"/>
      <c r="T533" s="4"/>
      <c r="U533" s="4">
        <v>0</v>
      </c>
      <c r="V533" s="4">
        <v>0</v>
      </c>
      <c r="W533" s="4">
        <f t="shared" si="524"/>
        <v>0</v>
      </c>
      <c r="X533" s="4">
        <v>0</v>
      </c>
      <c r="Y533" s="4"/>
      <c r="Z533" s="4"/>
      <c r="AA533" s="4"/>
      <c r="AB533" s="4">
        <v>0</v>
      </c>
      <c r="AC533" s="4">
        <v>0</v>
      </c>
      <c r="AD533" s="4">
        <f t="shared" si="525"/>
        <v>7882.7</v>
      </c>
      <c r="AE533" s="4">
        <v>7882.7</v>
      </c>
      <c r="AF533" s="4"/>
      <c r="AG533" s="4"/>
      <c r="AH533" s="4"/>
      <c r="AI533" s="4">
        <v>0</v>
      </c>
      <c r="AJ533" s="4">
        <v>0</v>
      </c>
      <c r="AK533" s="4">
        <f t="shared" si="526"/>
        <v>0</v>
      </c>
      <c r="AL533" s="4">
        <f>VLOOKUP(C533,'[1]ИП-2020-2025 рабоч '!$I$15:$BG$1560,51,0)</f>
        <v>0</v>
      </c>
      <c r="AM533" s="4"/>
      <c r="AN533" s="4"/>
      <c r="AO533" s="4"/>
      <c r="AP533" s="4">
        <v>0</v>
      </c>
      <c r="AQ533" s="4">
        <v>0</v>
      </c>
      <c r="AR533" s="4">
        <f t="shared" si="523"/>
        <v>0</v>
      </c>
      <c r="AS533" s="4">
        <f>VLOOKUP(C533,'[1]ИП-2020-2025 рабоч '!$I$15:$BO$1404,59,0)</f>
        <v>0</v>
      </c>
      <c r="AT533" s="4"/>
      <c r="AU533" s="54"/>
      <c r="AV533" s="54"/>
      <c r="AW533" s="38"/>
      <c r="AX533" s="38"/>
      <c r="AY533" s="38"/>
      <c r="AZ533" s="38"/>
      <c r="BA533" s="38"/>
      <c r="BB533" s="38"/>
      <c r="BC533" s="38"/>
      <c r="BD533" s="38"/>
    </row>
    <row r="534" spans="1:56" s="39" customFormat="1" ht="66.75" x14ac:dyDescent="0.5">
      <c r="A534" s="2">
        <f t="shared" si="558"/>
        <v>464</v>
      </c>
      <c r="B534" s="59" t="s">
        <v>1497</v>
      </c>
      <c r="C534" s="51" t="s">
        <v>1498</v>
      </c>
      <c r="D534" s="3">
        <v>2018</v>
      </c>
      <c r="E534" s="3">
        <v>2023</v>
      </c>
      <c r="F534" s="55">
        <v>3235.01</v>
      </c>
      <c r="G534" s="4">
        <f t="shared" si="559"/>
        <v>0</v>
      </c>
      <c r="H534" s="4">
        <f t="shared" si="560"/>
        <v>0</v>
      </c>
      <c r="I534" s="4">
        <f t="shared" si="561"/>
        <v>3235.01</v>
      </c>
      <c r="J534" s="4">
        <f t="shared" si="562"/>
        <v>3235.01</v>
      </c>
      <c r="K534" s="4">
        <f t="shared" si="563"/>
        <v>0</v>
      </c>
      <c r="L534" s="4">
        <f t="shared" si="564"/>
        <v>0</v>
      </c>
      <c r="M534" s="4">
        <f t="shared" si="565"/>
        <v>0</v>
      </c>
      <c r="N534" s="4">
        <v>0</v>
      </c>
      <c r="O534" s="4">
        <v>0</v>
      </c>
      <c r="P534" s="4">
        <f t="shared" si="566"/>
        <v>0</v>
      </c>
      <c r="Q534" s="4">
        <v>0</v>
      </c>
      <c r="R534" s="4"/>
      <c r="S534" s="4"/>
      <c r="T534" s="4"/>
      <c r="U534" s="4">
        <v>0</v>
      </c>
      <c r="V534" s="4">
        <v>0</v>
      </c>
      <c r="W534" s="4">
        <f t="shared" si="524"/>
        <v>0</v>
      </c>
      <c r="X534" s="4">
        <v>0</v>
      </c>
      <c r="Y534" s="4"/>
      <c r="Z534" s="4"/>
      <c r="AA534" s="4"/>
      <c r="AB534" s="4">
        <v>0</v>
      </c>
      <c r="AC534" s="4">
        <v>0</v>
      </c>
      <c r="AD534" s="4">
        <f t="shared" si="525"/>
        <v>3235.01</v>
      </c>
      <c r="AE534" s="4">
        <v>3235.01</v>
      </c>
      <c r="AF534" s="4"/>
      <c r="AG534" s="4"/>
      <c r="AH534" s="4"/>
      <c r="AI534" s="4">
        <v>0</v>
      </c>
      <c r="AJ534" s="4">
        <v>0</v>
      </c>
      <c r="AK534" s="4">
        <f t="shared" si="526"/>
        <v>0</v>
      </c>
      <c r="AL534" s="4">
        <f>VLOOKUP(C534,'[1]ИП-2020-2025 рабоч '!$I$15:$BG$1560,51,0)</f>
        <v>0</v>
      </c>
      <c r="AM534" s="4"/>
      <c r="AN534" s="4"/>
      <c r="AO534" s="4"/>
      <c r="AP534" s="4">
        <v>0</v>
      </c>
      <c r="AQ534" s="4">
        <v>0</v>
      </c>
      <c r="AR534" s="4">
        <f t="shared" si="523"/>
        <v>0</v>
      </c>
      <c r="AS534" s="4">
        <f>VLOOKUP(C534,'[1]ИП-2020-2025 рабоч '!$I$15:$BO$1404,59,0)</f>
        <v>0</v>
      </c>
      <c r="AT534" s="4"/>
      <c r="AU534" s="54"/>
      <c r="AV534" s="54"/>
      <c r="AW534" s="38"/>
      <c r="AX534" s="38"/>
      <c r="AY534" s="38"/>
      <c r="AZ534" s="38"/>
      <c r="BA534" s="38"/>
      <c r="BB534" s="38"/>
      <c r="BC534" s="38"/>
      <c r="BD534" s="38"/>
    </row>
    <row r="535" spans="1:56" s="39" customFormat="1" ht="66.75" x14ac:dyDescent="0.5">
      <c r="A535" s="2">
        <f t="shared" si="558"/>
        <v>465</v>
      </c>
      <c r="B535" s="59" t="s">
        <v>1499</v>
      </c>
      <c r="C535" s="51" t="s">
        <v>1500</v>
      </c>
      <c r="D535" s="3">
        <v>2018</v>
      </c>
      <c r="E535" s="3">
        <v>2023</v>
      </c>
      <c r="F535" s="55">
        <v>3235.01</v>
      </c>
      <c r="G535" s="4">
        <f t="shared" si="559"/>
        <v>0</v>
      </c>
      <c r="H535" s="4">
        <f t="shared" si="560"/>
        <v>0</v>
      </c>
      <c r="I535" s="4">
        <f t="shared" si="561"/>
        <v>3235.01</v>
      </c>
      <c r="J535" s="4">
        <f t="shared" si="562"/>
        <v>3235.01</v>
      </c>
      <c r="K535" s="4">
        <f t="shared" si="563"/>
        <v>0</v>
      </c>
      <c r="L535" s="4">
        <f t="shared" si="564"/>
        <v>0</v>
      </c>
      <c r="M535" s="4">
        <f t="shared" si="565"/>
        <v>0</v>
      </c>
      <c r="N535" s="4">
        <v>0</v>
      </c>
      <c r="O535" s="4">
        <v>0</v>
      </c>
      <c r="P535" s="4">
        <f t="shared" si="566"/>
        <v>0</v>
      </c>
      <c r="Q535" s="4">
        <v>0</v>
      </c>
      <c r="R535" s="4"/>
      <c r="S535" s="4"/>
      <c r="T535" s="4"/>
      <c r="U535" s="4">
        <v>0</v>
      </c>
      <c r="V535" s="4">
        <v>0</v>
      </c>
      <c r="W535" s="4">
        <f t="shared" si="524"/>
        <v>0</v>
      </c>
      <c r="X535" s="4">
        <v>0</v>
      </c>
      <c r="Y535" s="4"/>
      <c r="Z535" s="4"/>
      <c r="AA535" s="4"/>
      <c r="AB535" s="4">
        <v>0</v>
      </c>
      <c r="AC535" s="4">
        <v>0</v>
      </c>
      <c r="AD535" s="4">
        <f t="shared" si="525"/>
        <v>3235.01</v>
      </c>
      <c r="AE535" s="4">
        <v>3235.01</v>
      </c>
      <c r="AF535" s="4"/>
      <c r="AG535" s="4"/>
      <c r="AH535" s="4"/>
      <c r="AI535" s="4">
        <v>0</v>
      </c>
      <c r="AJ535" s="4">
        <v>0</v>
      </c>
      <c r="AK535" s="4">
        <f t="shared" si="526"/>
        <v>0</v>
      </c>
      <c r="AL535" s="4">
        <f>VLOOKUP(C535,'[1]ИП-2020-2025 рабоч '!$I$15:$BG$1560,51,0)</f>
        <v>0</v>
      </c>
      <c r="AM535" s="4"/>
      <c r="AN535" s="4"/>
      <c r="AO535" s="4"/>
      <c r="AP535" s="4">
        <v>0</v>
      </c>
      <c r="AQ535" s="4">
        <v>0</v>
      </c>
      <c r="AR535" s="4">
        <f t="shared" si="523"/>
        <v>0</v>
      </c>
      <c r="AS535" s="4">
        <f>VLOOKUP(C535,'[1]ИП-2020-2025 рабоч '!$I$15:$BO$1404,59,0)</f>
        <v>0</v>
      </c>
      <c r="AT535" s="4"/>
      <c r="AU535" s="54"/>
      <c r="AV535" s="54"/>
      <c r="AW535" s="38"/>
      <c r="AX535" s="38"/>
      <c r="AY535" s="38"/>
      <c r="AZ535" s="38"/>
      <c r="BA535" s="38"/>
      <c r="BB535" s="38"/>
      <c r="BC535" s="38"/>
      <c r="BD535" s="38"/>
    </row>
    <row r="536" spans="1:56" s="39" customFormat="1" ht="66.75" x14ac:dyDescent="0.5">
      <c r="A536" s="2">
        <f t="shared" si="558"/>
        <v>466</v>
      </c>
      <c r="B536" s="59" t="s">
        <v>1501</v>
      </c>
      <c r="C536" s="51" t="s">
        <v>1502</v>
      </c>
      <c r="D536" s="3">
        <v>2018</v>
      </c>
      <c r="E536" s="3">
        <v>2023</v>
      </c>
      <c r="F536" s="55">
        <v>3235.01</v>
      </c>
      <c r="G536" s="4">
        <f t="shared" si="559"/>
        <v>0</v>
      </c>
      <c r="H536" s="4">
        <f t="shared" si="560"/>
        <v>0</v>
      </c>
      <c r="I536" s="4">
        <f t="shared" si="561"/>
        <v>3235.01</v>
      </c>
      <c r="J536" s="4">
        <f t="shared" si="562"/>
        <v>3235.01</v>
      </c>
      <c r="K536" s="4">
        <f t="shared" si="563"/>
        <v>0</v>
      </c>
      <c r="L536" s="4">
        <f t="shared" si="564"/>
        <v>0</v>
      </c>
      <c r="M536" s="4">
        <f t="shared" si="565"/>
        <v>0</v>
      </c>
      <c r="N536" s="4">
        <v>0</v>
      </c>
      <c r="O536" s="4">
        <v>0</v>
      </c>
      <c r="P536" s="4">
        <f t="shared" si="566"/>
        <v>0</v>
      </c>
      <c r="Q536" s="4">
        <v>0</v>
      </c>
      <c r="R536" s="4"/>
      <c r="S536" s="4"/>
      <c r="T536" s="4"/>
      <c r="U536" s="4">
        <v>0</v>
      </c>
      <c r="V536" s="4">
        <v>0</v>
      </c>
      <c r="W536" s="4">
        <f t="shared" si="524"/>
        <v>0</v>
      </c>
      <c r="X536" s="4">
        <v>0</v>
      </c>
      <c r="Y536" s="4"/>
      <c r="Z536" s="4"/>
      <c r="AA536" s="4"/>
      <c r="AB536" s="4">
        <v>0</v>
      </c>
      <c r="AC536" s="4">
        <v>0</v>
      </c>
      <c r="AD536" s="4">
        <f t="shared" si="525"/>
        <v>3235.01</v>
      </c>
      <c r="AE536" s="4">
        <v>3235.01</v>
      </c>
      <c r="AF536" s="4"/>
      <c r="AG536" s="4"/>
      <c r="AH536" s="4"/>
      <c r="AI536" s="4">
        <v>0</v>
      </c>
      <c r="AJ536" s="4">
        <v>0</v>
      </c>
      <c r="AK536" s="4">
        <f t="shared" si="526"/>
        <v>0</v>
      </c>
      <c r="AL536" s="4">
        <f>VLOOKUP(C536,'[1]ИП-2020-2025 рабоч '!$I$15:$BG$1560,51,0)</f>
        <v>0</v>
      </c>
      <c r="AM536" s="4"/>
      <c r="AN536" s="4"/>
      <c r="AO536" s="4"/>
      <c r="AP536" s="4">
        <v>0</v>
      </c>
      <c r="AQ536" s="4">
        <v>0</v>
      </c>
      <c r="AR536" s="4">
        <f t="shared" si="523"/>
        <v>0</v>
      </c>
      <c r="AS536" s="4">
        <f>VLOOKUP(C536,'[1]ИП-2020-2025 рабоч '!$I$15:$BO$1404,59,0)</f>
        <v>0</v>
      </c>
      <c r="AT536" s="4"/>
      <c r="AU536" s="54"/>
      <c r="AV536" s="54"/>
      <c r="AW536" s="38"/>
      <c r="AX536" s="38"/>
      <c r="AY536" s="38"/>
      <c r="AZ536" s="38"/>
      <c r="BA536" s="38"/>
      <c r="BB536" s="38"/>
      <c r="BC536" s="38"/>
      <c r="BD536" s="38"/>
    </row>
    <row r="537" spans="1:56" s="39" customFormat="1" ht="132.75" x14ac:dyDescent="0.5">
      <c r="A537" s="2">
        <f t="shared" si="558"/>
        <v>467</v>
      </c>
      <c r="B537" s="59" t="s">
        <v>1503</v>
      </c>
      <c r="C537" s="51" t="s">
        <v>1504</v>
      </c>
      <c r="D537" s="3">
        <v>2019</v>
      </c>
      <c r="E537" s="3">
        <v>2021</v>
      </c>
      <c r="F537" s="55">
        <v>8960.92</v>
      </c>
      <c r="G537" s="4">
        <f t="shared" si="559"/>
        <v>0.5</v>
      </c>
      <c r="H537" s="4">
        <f t="shared" si="560"/>
        <v>0.8</v>
      </c>
      <c r="I537" s="4">
        <f t="shared" si="561"/>
        <v>7000</v>
      </c>
      <c r="J537" s="4">
        <f t="shared" si="562"/>
        <v>7000</v>
      </c>
      <c r="K537" s="4">
        <f t="shared" si="563"/>
        <v>0</v>
      </c>
      <c r="L537" s="4">
        <f t="shared" si="564"/>
        <v>0</v>
      </c>
      <c r="M537" s="4">
        <f t="shared" si="565"/>
        <v>0</v>
      </c>
      <c r="N537" s="4">
        <v>0.5</v>
      </c>
      <c r="O537" s="4">
        <v>0.8</v>
      </c>
      <c r="P537" s="4">
        <f t="shared" si="566"/>
        <v>7000</v>
      </c>
      <c r="Q537" s="4">
        <v>7000</v>
      </c>
      <c r="R537" s="4"/>
      <c r="S537" s="4"/>
      <c r="T537" s="4"/>
      <c r="U537" s="4">
        <v>0</v>
      </c>
      <c r="V537" s="4">
        <v>0</v>
      </c>
      <c r="W537" s="4">
        <f t="shared" si="524"/>
        <v>0</v>
      </c>
      <c r="X537" s="4">
        <v>0</v>
      </c>
      <c r="Y537" s="4"/>
      <c r="Z537" s="4"/>
      <c r="AA537" s="4"/>
      <c r="AB537" s="4">
        <v>0</v>
      </c>
      <c r="AC537" s="4">
        <v>0</v>
      </c>
      <c r="AD537" s="4">
        <f t="shared" si="525"/>
        <v>0</v>
      </c>
      <c r="AE537" s="4">
        <v>0</v>
      </c>
      <c r="AF537" s="4"/>
      <c r="AG537" s="4"/>
      <c r="AH537" s="4"/>
      <c r="AI537" s="4">
        <v>0</v>
      </c>
      <c r="AJ537" s="4">
        <v>0</v>
      </c>
      <c r="AK537" s="4">
        <f t="shared" si="526"/>
        <v>0</v>
      </c>
      <c r="AL537" s="4">
        <f>VLOOKUP(C537,'[1]ИП-2020-2025 рабоч '!$I$15:$BG$1560,51,0)</f>
        <v>0</v>
      </c>
      <c r="AM537" s="4"/>
      <c r="AN537" s="4"/>
      <c r="AO537" s="4"/>
      <c r="AP537" s="4">
        <v>0</v>
      </c>
      <c r="AQ537" s="4">
        <v>0</v>
      </c>
      <c r="AR537" s="4">
        <f t="shared" si="523"/>
        <v>0</v>
      </c>
      <c r="AS537" s="4">
        <f>VLOOKUP(C537,'[1]ИП-2020-2025 рабоч '!$I$15:$BO$1404,59,0)</f>
        <v>0</v>
      </c>
      <c r="AT537" s="4"/>
      <c r="AU537" s="54"/>
      <c r="AV537" s="54"/>
      <c r="AW537" s="38"/>
      <c r="AX537" s="38"/>
      <c r="AY537" s="38"/>
      <c r="AZ537" s="38"/>
      <c r="BA537" s="38"/>
      <c r="BB537" s="38"/>
      <c r="BC537" s="38"/>
      <c r="BD537" s="38"/>
    </row>
    <row r="538" spans="1:56" s="39" customFormat="1" ht="66.75" x14ac:dyDescent="0.5">
      <c r="A538" s="2">
        <f t="shared" si="558"/>
        <v>468</v>
      </c>
      <c r="B538" s="59" t="s">
        <v>1505</v>
      </c>
      <c r="C538" s="51" t="s">
        <v>1506</v>
      </c>
      <c r="D538" s="3">
        <v>2018</v>
      </c>
      <c r="E538" s="3">
        <v>2023</v>
      </c>
      <c r="F538" s="55">
        <v>3235.01</v>
      </c>
      <c r="G538" s="4">
        <f t="shared" si="559"/>
        <v>0</v>
      </c>
      <c r="H538" s="4">
        <f t="shared" si="560"/>
        <v>0</v>
      </c>
      <c r="I538" s="4">
        <f t="shared" si="561"/>
        <v>3235.01</v>
      </c>
      <c r="J538" s="4">
        <f t="shared" si="562"/>
        <v>3235.01</v>
      </c>
      <c r="K538" s="4">
        <f t="shared" si="563"/>
        <v>0</v>
      </c>
      <c r="L538" s="4">
        <f t="shared" si="564"/>
        <v>0</v>
      </c>
      <c r="M538" s="4">
        <f t="shared" si="565"/>
        <v>0</v>
      </c>
      <c r="N538" s="4">
        <v>0</v>
      </c>
      <c r="O538" s="4">
        <v>0</v>
      </c>
      <c r="P538" s="4">
        <f t="shared" si="566"/>
        <v>0</v>
      </c>
      <c r="Q538" s="4">
        <v>0</v>
      </c>
      <c r="R538" s="4"/>
      <c r="S538" s="4"/>
      <c r="T538" s="4"/>
      <c r="U538" s="4">
        <v>0</v>
      </c>
      <c r="V538" s="4">
        <v>0</v>
      </c>
      <c r="W538" s="4">
        <f t="shared" si="524"/>
        <v>0</v>
      </c>
      <c r="X538" s="4">
        <v>0</v>
      </c>
      <c r="Y538" s="4"/>
      <c r="Z538" s="4"/>
      <c r="AA538" s="4"/>
      <c r="AB538" s="4">
        <v>0</v>
      </c>
      <c r="AC538" s="4">
        <v>0</v>
      </c>
      <c r="AD538" s="4">
        <f t="shared" si="525"/>
        <v>3235.01</v>
      </c>
      <c r="AE538" s="4">
        <v>3235.01</v>
      </c>
      <c r="AF538" s="4"/>
      <c r="AG538" s="4"/>
      <c r="AH538" s="4"/>
      <c r="AI538" s="4">
        <v>0</v>
      </c>
      <c r="AJ538" s="4">
        <v>0</v>
      </c>
      <c r="AK538" s="4">
        <f t="shared" si="526"/>
        <v>0</v>
      </c>
      <c r="AL538" s="4">
        <f>VLOOKUP(C538,'[1]ИП-2020-2025 рабоч '!$I$15:$BG$1560,51,0)</f>
        <v>0</v>
      </c>
      <c r="AM538" s="4"/>
      <c r="AN538" s="4"/>
      <c r="AO538" s="4"/>
      <c r="AP538" s="4">
        <v>0</v>
      </c>
      <c r="AQ538" s="4">
        <v>0</v>
      </c>
      <c r="AR538" s="4">
        <f t="shared" si="523"/>
        <v>0</v>
      </c>
      <c r="AS538" s="4">
        <f>VLOOKUP(C538,'[1]ИП-2020-2025 рабоч '!$I$15:$BO$1404,59,0)</f>
        <v>0</v>
      </c>
      <c r="AT538" s="4"/>
      <c r="AU538" s="54"/>
      <c r="AV538" s="54"/>
      <c r="AW538" s="38"/>
      <c r="AX538" s="38"/>
      <c r="AY538" s="38"/>
      <c r="AZ538" s="38"/>
      <c r="BA538" s="38"/>
      <c r="BB538" s="38"/>
      <c r="BC538" s="38"/>
      <c r="BD538" s="38"/>
    </row>
    <row r="539" spans="1:56" s="39" customFormat="1" ht="47.25" customHeight="1" x14ac:dyDescent="0.5">
      <c r="A539" s="2"/>
      <c r="B539" s="20" t="s">
        <v>220</v>
      </c>
      <c r="C539" s="23"/>
      <c r="D539" s="3"/>
      <c r="E539" s="28"/>
      <c r="F539" s="26">
        <f t="shared" ref="F539:AQ539" si="567">SUM(F540:F542)</f>
        <v>42897.75</v>
      </c>
      <c r="G539" s="26">
        <f t="shared" si="567"/>
        <v>0.878</v>
      </c>
      <c r="H539" s="26">
        <f t="shared" si="567"/>
        <v>0.25</v>
      </c>
      <c r="I539" s="26">
        <f t="shared" si="567"/>
        <v>18712.330000000002</v>
      </c>
      <c r="J539" s="26">
        <f t="shared" si="567"/>
        <v>18712.330000000002</v>
      </c>
      <c r="K539" s="26">
        <f t="shared" si="567"/>
        <v>0</v>
      </c>
      <c r="L539" s="26">
        <f t="shared" si="567"/>
        <v>0</v>
      </c>
      <c r="M539" s="26">
        <f t="shared" si="567"/>
        <v>0</v>
      </c>
      <c r="N539" s="26">
        <f t="shared" si="567"/>
        <v>0.878</v>
      </c>
      <c r="O539" s="26">
        <f t="shared" si="567"/>
        <v>0.25</v>
      </c>
      <c r="P539" s="26">
        <f t="shared" si="567"/>
        <v>1235.6600000000001</v>
      </c>
      <c r="Q539" s="26">
        <f t="shared" si="567"/>
        <v>1235.6600000000001</v>
      </c>
      <c r="R539" s="26">
        <f t="shared" si="567"/>
        <v>0</v>
      </c>
      <c r="S539" s="26">
        <f t="shared" si="567"/>
        <v>0</v>
      </c>
      <c r="T539" s="26">
        <f t="shared" si="567"/>
        <v>0</v>
      </c>
      <c r="U539" s="26">
        <f t="shared" si="567"/>
        <v>0</v>
      </c>
      <c r="V539" s="26">
        <f t="shared" si="567"/>
        <v>0</v>
      </c>
      <c r="W539" s="26">
        <f t="shared" si="567"/>
        <v>419.54</v>
      </c>
      <c r="X539" s="26">
        <f t="shared" si="567"/>
        <v>419.54</v>
      </c>
      <c r="Y539" s="26">
        <f t="shared" si="567"/>
        <v>0</v>
      </c>
      <c r="Z539" s="26">
        <f t="shared" si="567"/>
        <v>0</v>
      </c>
      <c r="AA539" s="26">
        <f t="shared" si="567"/>
        <v>0</v>
      </c>
      <c r="AB539" s="26">
        <f t="shared" si="567"/>
        <v>0</v>
      </c>
      <c r="AC539" s="26">
        <f t="shared" si="567"/>
        <v>0</v>
      </c>
      <c r="AD539" s="26">
        <f t="shared" si="567"/>
        <v>1219.03</v>
      </c>
      <c r="AE539" s="26">
        <f t="shared" si="567"/>
        <v>1219.03</v>
      </c>
      <c r="AF539" s="26">
        <f t="shared" si="567"/>
        <v>0</v>
      </c>
      <c r="AG539" s="26">
        <f t="shared" si="567"/>
        <v>0</v>
      </c>
      <c r="AH539" s="26">
        <f t="shared" si="567"/>
        <v>0</v>
      </c>
      <c r="AI539" s="26">
        <f t="shared" si="567"/>
        <v>0</v>
      </c>
      <c r="AJ539" s="26">
        <f t="shared" si="567"/>
        <v>0</v>
      </c>
      <c r="AK539" s="26">
        <f t="shared" si="567"/>
        <v>15418.560000000001</v>
      </c>
      <c r="AL539" s="26">
        <f t="shared" si="567"/>
        <v>15418.560000000001</v>
      </c>
      <c r="AM539" s="26">
        <f t="shared" si="567"/>
        <v>0</v>
      </c>
      <c r="AN539" s="26">
        <f t="shared" si="567"/>
        <v>0</v>
      </c>
      <c r="AO539" s="26">
        <f t="shared" si="567"/>
        <v>0</v>
      </c>
      <c r="AP539" s="26">
        <f t="shared" si="567"/>
        <v>0</v>
      </c>
      <c r="AQ539" s="26">
        <f t="shared" si="567"/>
        <v>0</v>
      </c>
      <c r="AR539" s="26">
        <f t="shared" si="523"/>
        <v>419.54</v>
      </c>
      <c r="AS539" s="26">
        <f>SUM(AS540:AS542)</f>
        <v>419.54</v>
      </c>
      <c r="AT539" s="26">
        <f>SUM(AT540:AT542)</f>
        <v>0</v>
      </c>
      <c r="AU539" s="26">
        <f>SUM(AU540:AU542)</f>
        <v>0</v>
      </c>
      <c r="AV539" s="26">
        <f>SUM(AV540:AV542)</f>
        <v>0</v>
      </c>
    </row>
    <row r="540" spans="1:56" s="39" customFormat="1" ht="99.75" x14ac:dyDescent="0.5">
      <c r="A540" s="2">
        <f t="shared" ref="A540:A542" si="568">IF(A539&gt;0,A539+1,A538+1)</f>
        <v>469</v>
      </c>
      <c r="B540" s="59" t="s">
        <v>1513</v>
      </c>
      <c r="C540" s="51" t="s">
        <v>1514</v>
      </c>
      <c r="D540" s="3">
        <v>2018</v>
      </c>
      <c r="E540" s="3">
        <v>2021</v>
      </c>
      <c r="F540" s="55">
        <v>4746.9799999999996</v>
      </c>
      <c r="G540" s="4">
        <f t="shared" ref="G540:G542" si="569">N540+U540+AB540+AI540+AP540</f>
        <v>0.878</v>
      </c>
      <c r="H540" s="4">
        <f t="shared" ref="H540:H542" si="570">O540+V540+AC540+AJ540+AQ540</f>
        <v>0.25</v>
      </c>
      <c r="I540" s="4">
        <f t="shared" ref="I540:I542" si="571">P540+W540+AD540+AK540+AR540</f>
        <v>816.12</v>
      </c>
      <c r="J540" s="4">
        <f t="shared" ref="J540:J542" si="572">Q540+X540+AE540+AL540+AS540</f>
        <v>816.12</v>
      </c>
      <c r="K540" s="4">
        <f t="shared" ref="K540:K542" si="573">R540+Y540+AF540+AM540+AT540</f>
        <v>0</v>
      </c>
      <c r="L540" s="4">
        <f t="shared" ref="L540:L542" si="574">S540+Z540+AG540+AN540+AU540</f>
        <v>0</v>
      </c>
      <c r="M540" s="4">
        <f t="shared" ref="M540:M542" si="575">T540+AA540+AH540+AO540+AV540</f>
        <v>0</v>
      </c>
      <c r="N540" s="4">
        <v>0.878</v>
      </c>
      <c r="O540" s="4">
        <v>0.25</v>
      </c>
      <c r="P540" s="4">
        <f>Q540+R540+S540</f>
        <v>816.12</v>
      </c>
      <c r="Q540" s="4">
        <v>816.12</v>
      </c>
      <c r="R540" s="4"/>
      <c r="S540" s="4"/>
      <c r="T540" s="4"/>
      <c r="U540" s="4">
        <v>0</v>
      </c>
      <c r="V540" s="4">
        <v>0</v>
      </c>
      <c r="W540" s="4">
        <f t="shared" ref="W540:W595" si="576">X540+Y540+Z540</f>
        <v>0</v>
      </c>
      <c r="X540" s="4">
        <v>0</v>
      </c>
      <c r="Y540" s="4"/>
      <c r="Z540" s="4"/>
      <c r="AA540" s="4"/>
      <c r="AB540" s="4">
        <v>0</v>
      </c>
      <c r="AC540" s="4">
        <v>0</v>
      </c>
      <c r="AD540" s="4">
        <f t="shared" ref="AD540:AD595" si="577">AE540+AF540+AG540</f>
        <v>0</v>
      </c>
      <c r="AE540" s="4">
        <v>0</v>
      </c>
      <c r="AF540" s="4"/>
      <c r="AG540" s="4"/>
      <c r="AH540" s="4"/>
      <c r="AI540" s="4">
        <v>0</v>
      </c>
      <c r="AJ540" s="4">
        <v>0</v>
      </c>
      <c r="AK540" s="4">
        <f t="shared" ref="AK540:AK595" si="578">AL540+AM540+AN540</f>
        <v>0</v>
      </c>
      <c r="AL540" s="4">
        <f>VLOOKUP(C540,'[1]ИП-2020-2025 рабоч '!$I$15:$BG$1560,51,0)</f>
        <v>0</v>
      </c>
      <c r="AM540" s="4"/>
      <c r="AN540" s="4"/>
      <c r="AO540" s="4"/>
      <c r="AP540" s="4">
        <v>0</v>
      </c>
      <c r="AQ540" s="4">
        <v>0</v>
      </c>
      <c r="AR540" s="4">
        <f t="shared" ref="AR540:AR595" si="579">AS540+AT540+AU540</f>
        <v>0</v>
      </c>
      <c r="AS540" s="4">
        <f>VLOOKUP(C540,'[1]ИП-2020-2025 рабоч '!$I$15:$BO$1404,59,0)</f>
        <v>0</v>
      </c>
      <c r="AT540" s="4"/>
      <c r="AU540" s="54"/>
      <c r="AV540" s="54"/>
      <c r="AW540" s="38"/>
      <c r="AX540" s="38"/>
      <c r="AY540" s="38"/>
      <c r="AZ540" s="38"/>
      <c r="BA540" s="38"/>
      <c r="BB540" s="38"/>
      <c r="BC540" s="38"/>
      <c r="BD540" s="38"/>
    </row>
    <row r="541" spans="1:56" s="39" customFormat="1" ht="102.75" customHeight="1" x14ac:dyDescent="0.5">
      <c r="A541" s="2">
        <f t="shared" si="568"/>
        <v>470</v>
      </c>
      <c r="B541" s="59" t="s">
        <v>1515</v>
      </c>
      <c r="C541" s="51" t="s">
        <v>1516</v>
      </c>
      <c r="D541" s="3">
        <v>2013</v>
      </c>
      <c r="E541" s="3">
        <v>2026</v>
      </c>
      <c r="F541" s="55">
        <v>22351.279999999999</v>
      </c>
      <c r="G541" s="4">
        <f t="shared" si="569"/>
        <v>0</v>
      </c>
      <c r="H541" s="4">
        <f t="shared" si="570"/>
        <v>0</v>
      </c>
      <c r="I541" s="4">
        <f t="shared" si="571"/>
        <v>2097.7000000000003</v>
      </c>
      <c r="J541" s="4">
        <f t="shared" si="572"/>
        <v>2097.7000000000003</v>
      </c>
      <c r="K541" s="4">
        <f t="shared" si="573"/>
        <v>0</v>
      </c>
      <c r="L541" s="4">
        <f t="shared" si="574"/>
        <v>0</v>
      </c>
      <c r="M541" s="4">
        <f t="shared" si="575"/>
        <v>0</v>
      </c>
      <c r="N541" s="4">
        <v>0</v>
      </c>
      <c r="O541" s="4">
        <v>0</v>
      </c>
      <c r="P541" s="4">
        <f>Q541+R541+S541</f>
        <v>419.54</v>
      </c>
      <c r="Q541" s="4">
        <v>419.54</v>
      </c>
      <c r="R541" s="4"/>
      <c r="S541" s="4"/>
      <c r="T541" s="4"/>
      <c r="U541" s="4">
        <v>0</v>
      </c>
      <c r="V541" s="4">
        <v>0</v>
      </c>
      <c r="W541" s="4">
        <f t="shared" si="576"/>
        <v>419.54</v>
      </c>
      <c r="X541" s="4">
        <v>419.54</v>
      </c>
      <c r="Y541" s="4"/>
      <c r="Z541" s="4"/>
      <c r="AA541" s="4"/>
      <c r="AB541" s="4">
        <v>0</v>
      </c>
      <c r="AC541" s="4">
        <v>0</v>
      </c>
      <c r="AD541" s="4">
        <f t="shared" si="577"/>
        <v>419.54</v>
      </c>
      <c r="AE541" s="4">
        <v>419.54</v>
      </c>
      <c r="AF541" s="4"/>
      <c r="AG541" s="4"/>
      <c r="AH541" s="4"/>
      <c r="AI541" s="4">
        <v>0</v>
      </c>
      <c r="AJ541" s="4">
        <v>0</v>
      </c>
      <c r="AK541" s="4">
        <f t="shared" si="578"/>
        <v>419.54</v>
      </c>
      <c r="AL541" s="4">
        <f>VLOOKUP(C541,'[1]ИП-2020-2025 рабоч '!$I$15:$BG$1560,51,0)</f>
        <v>419.54</v>
      </c>
      <c r="AM541" s="4"/>
      <c r="AN541" s="4"/>
      <c r="AO541" s="4"/>
      <c r="AP541" s="4">
        <v>0</v>
      </c>
      <c r="AQ541" s="4">
        <v>0</v>
      </c>
      <c r="AR541" s="4">
        <f t="shared" si="579"/>
        <v>419.54</v>
      </c>
      <c r="AS541" s="4">
        <f>VLOOKUP(C541,'[1]ИП-2020-2025 рабоч '!$I$15:$BO$1404,59,0)</f>
        <v>419.54</v>
      </c>
      <c r="AT541" s="4"/>
      <c r="AU541" s="54"/>
      <c r="AV541" s="54"/>
      <c r="AW541" s="38"/>
      <c r="AX541" s="38"/>
      <c r="AY541" s="38"/>
      <c r="AZ541" s="38"/>
      <c r="BA541" s="38"/>
      <c r="BB541" s="38"/>
      <c r="BC541" s="38"/>
      <c r="BD541" s="38"/>
    </row>
    <row r="542" spans="1:56" s="39" customFormat="1" ht="66.75" x14ac:dyDescent="0.5">
      <c r="A542" s="2">
        <f t="shared" si="568"/>
        <v>471</v>
      </c>
      <c r="B542" s="59" t="s">
        <v>1517</v>
      </c>
      <c r="C542" s="51" t="s">
        <v>1518</v>
      </c>
      <c r="D542" s="3">
        <v>2018</v>
      </c>
      <c r="E542" s="3">
        <v>2024</v>
      </c>
      <c r="F542" s="55">
        <v>15799.49</v>
      </c>
      <c r="G542" s="4">
        <f t="shared" si="569"/>
        <v>0</v>
      </c>
      <c r="H542" s="4">
        <f t="shared" si="570"/>
        <v>0</v>
      </c>
      <c r="I542" s="4">
        <f t="shared" si="571"/>
        <v>15798.51</v>
      </c>
      <c r="J542" s="4">
        <f t="shared" si="572"/>
        <v>15798.51</v>
      </c>
      <c r="K542" s="4">
        <f t="shared" si="573"/>
        <v>0</v>
      </c>
      <c r="L542" s="4">
        <f t="shared" si="574"/>
        <v>0</v>
      </c>
      <c r="M542" s="4">
        <f t="shared" si="575"/>
        <v>0</v>
      </c>
      <c r="N542" s="4">
        <v>0</v>
      </c>
      <c r="O542" s="4">
        <v>0</v>
      </c>
      <c r="P542" s="4">
        <f>Q542+R542+S542</f>
        <v>0</v>
      </c>
      <c r="Q542" s="4">
        <v>0</v>
      </c>
      <c r="R542" s="4"/>
      <c r="S542" s="4"/>
      <c r="T542" s="4"/>
      <c r="U542" s="4">
        <v>0</v>
      </c>
      <c r="V542" s="4">
        <v>0</v>
      </c>
      <c r="W542" s="4">
        <f t="shared" si="576"/>
        <v>0</v>
      </c>
      <c r="X542" s="4">
        <v>0</v>
      </c>
      <c r="Y542" s="4"/>
      <c r="Z542" s="4"/>
      <c r="AA542" s="4"/>
      <c r="AB542" s="4">
        <v>0</v>
      </c>
      <c r="AC542" s="4">
        <v>0</v>
      </c>
      <c r="AD542" s="4">
        <f t="shared" si="577"/>
        <v>799.49</v>
      </c>
      <c r="AE542" s="4">
        <v>799.49</v>
      </c>
      <c r="AF542" s="4"/>
      <c r="AG542" s="4"/>
      <c r="AH542" s="4"/>
      <c r="AI542" s="4">
        <v>0</v>
      </c>
      <c r="AJ542" s="4">
        <v>0</v>
      </c>
      <c r="AK542" s="4">
        <f t="shared" si="578"/>
        <v>14999.02</v>
      </c>
      <c r="AL542" s="4">
        <f>VLOOKUP(C542,'[1]ИП-2020-2025 рабоч '!$I$15:$BG$1560,51,0)</f>
        <v>14999.02</v>
      </c>
      <c r="AM542" s="4"/>
      <c r="AN542" s="4"/>
      <c r="AO542" s="4"/>
      <c r="AP542" s="4">
        <v>0</v>
      </c>
      <c r="AQ542" s="4">
        <v>0</v>
      </c>
      <c r="AR542" s="4">
        <f t="shared" si="579"/>
        <v>0</v>
      </c>
      <c r="AS542" s="4">
        <f>VLOOKUP(C542,'[1]ИП-2020-2025 рабоч '!$I$15:$BO$1404,59,0)</f>
        <v>0</v>
      </c>
      <c r="AT542" s="4"/>
      <c r="AU542" s="54"/>
      <c r="AV542" s="54"/>
      <c r="AW542" s="38"/>
      <c r="AX542" s="38"/>
      <c r="AY542" s="38"/>
      <c r="AZ542" s="38"/>
      <c r="BA542" s="38"/>
      <c r="BB542" s="38"/>
      <c r="BC542" s="38"/>
      <c r="BD542" s="38"/>
    </row>
    <row r="543" spans="1:56" s="39" customFormat="1" ht="45" customHeight="1" x14ac:dyDescent="0.5">
      <c r="A543" s="2"/>
      <c r="B543" s="20" t="s">
        <v>231</v>
      </c>
      <c r="C543" s="23"/>
      <c r="D543" s="3"/>
      <c r="E543" s="28"/>
      <c r="F543" s="26">
        <f>SUM(F544:F548)</f>
        <v>22104.28</v>
      </c>
      <c r="G543" s="26">
        <f t="shared" ref="G543:AV543" si="580">SUM(G544:G548)</f>
        <v>2.6</v>
      </c>
      <c r="H543" s="26">
        <f t="shared" si="580"/>
        <v>0.42000000000000004</v>
      </c>
      <c r="I543" s="26">
        <f t="shared" si="580"/>
        <v>17912.79</v>
      </c>
      <c r="J543" s="26">
        <f t="shared" si="580"/>
        <v>17912.79</v>
      </c>
      <c r="K543" s="26">
        <f t="shared" si="580"/>
        <v>0</v>
      </c>
      <c r="L543" s="26">
        <f t="shared" si="580"/>
        <v>0</v>
      </c>
      <c r="M543" s="26">
        <f t="shared" si="580"/>
        <v>0</v>
      </c>
      <c r="N543" s="26">
        <f t="shared" si="580"/>
        <v>1.95</v>
      </c>
      <c r="O543" s="26">
        <f t="shared" si="580"/>
        <v>0.32</v>
      </c>
      <c r="P543" s="26">
        <f t="shared" si="580"/>
        <v>8744.1</v>
      </c>
      <c r="Q543" s="26">
        <f t="shared" si="580"/>
        <v>8744.1</v>
      </c>
      <c r="R543" s="26">
        <f t="shared" si="580"/>
        <v>0</v>
      </c>
      <c r="S543" s="26">
        <f t="shared" si="580"/>
        <v>0</v>
      </c>
      <c r="T543" s="26">
        <f t="shared" si="580"/>
        <v>0</v>
      </c>
      <c r="U543" s="26">
        <f t="shared" si="580"/>
        <v>0</v>
      </c>
      <c r="V543" s="26">
        <f t="shared" si="580"/>
        <v>0</v>
      </c>
      <c r="W543" s="26">
        <f t="shared" si="580"/>
        <v>0</v>
      </c>
      <c r="X543" s="26">
        <f t="shared" si="580"/>
        <v>0</v>
      </c>
      <c r="Y543" s="26">
        <f t="shared" si="580"/>
        <v>0</v>
      </c>
      <c r="Z543" s="26">
        <f t="shared" si="580"/>
        <v>0</v>
      </c>
      <c r="AA543" s="26">
        <f t="shared" si="580"/>
        <v>0</v>
      </c>
      <c r="AB543" s="26">
        <f t="shared" si="580"/>
        <v>0.25</v>
      </c>
      <c r="AC543" s="26">
        <f t="shared" si="580"/>
        <v>0.1</v>
      </c>
      <c r="AD543" s="26">
        <f t="shared" si="580"/>
        <v>2867.37</v>
      </c>
      <c r="AE543" s="26">
        <f t="shared" si="580"/>
        <v>2867.37</v>
      </c>
      <c r="AF543" s="26">
        <f t="shared" si="580"/>
        <v>0</v>
      </c>
      <c r="AG543" s="26">
        <f t="shared" si="580"/>
        <v>0</v>
      </c>
      <c r="AH543" s="26">
        <f t="shared" si="580"/>
        <v>0</v>
      </c>
      <c r="AI543" s="26">
        <f t="shared" si="580"/>
        <v>0</v>
      </c>
      <c r="AJ543" s="26">
        <f t="shared" si="580"/>
        <v>0</v>
      </c>
      <c r="AK543" s="26">
        <f t="shared" si="580"/>
        <v>5000</v>
      </c>
      <c r="AL543" s="26">
        <f t="shared" si="580"/>
        <v>5000</v>
      </c>
      <c r="AM543" s="26">
        <f t="shared" si="580"/>
        <v>0</v>
      </c>
      <c r="AN543" s="26">
        <f t="shared" si="580"/>
        <v>0</v>
      </c>
      <c r="AO543" s="26">
        <f t="shared" si="580"/>
        <v>0</v>
      </c>
      <c r="AP543" s="26">
        <f t="shared" si="580"/>
        <v>0.4</v>
      </c>
      <c r="AQ543" s="26">
        <f t="shared" si="580"/>
        <v>0</v>
      </c>
      <c r="AR543" s="26">
        <f t="shared" si="579"/>
        <v>1301.32</v>
      </c>
      <c r="AS543" s="26">
        <f t="shared" si="580"/>
        <v>1301.32</v>
      </c>
      <c r="AT543" s="26">
        <f t="shared" si="580"/>
        <v>0</v>
      </c>
      <c r="AU543" s="26">
        <f t="shared" si="580"/>
        <v>0</v>
      </c>
      <c r="AV543" s="26">
        <f t="shared" si="580"/>
        <v>0</v>
      </c>
    </row>
    <row r="544" spans="1:56" s="39" customFormat="1" ht="99.75" x14ac:dyDescent="0.5">
      <c r="A544" s="2">
        <f t="shared" ref="A544:A548" si="581">IF(A543&gt;0,A543+1,A542+1)</f>
        <v>472</v>
      </c>
      <c r="B544" s="59" t="s">
        <v>1519</v>
      </c>
      <c r="C544" s="51" t="s">
        <v>1520</v>
      </c>
      <c r="D544" s="3">
        <v>2015</v>
      </c>
      <c r="E544" s="3">
        <v>2025</v>
      </c>
      <c r="F544" s="55">
        <v>1341.32</v>
      </c>
      <c r="G544" s="4">
        <f t="shared" ref="G544:G548" si="582">N544+U544+AB544+AI544+AP544</f>
        <v>0.4</v>
      </c>
      <c r="H544" s="4">
        <f t="shared" ref="H544:H548" si="583">O544+V544+AC544+AJ544+AQ544</f>
        <v>0</v>
      </c>
      <c r="I544" s="4">
        <f t="shared" ref="I544:I548" si="584">P544+W544+AD544+AK544+AR544</f>
        <v>1301.32</v>
      </c>
      <c r="J544" s="4">
        <f t="shared" ref="J544:J548" si="585">Q544+X544+AE544+AL544+AS544</f>
        <v>1301.32</v>
      </c>
      <c r="K544" s="4">
        <f t="shared" ref="K544:K548" si="586">R544+Y544+AF544+AM544+AT544</f>
        <v>0</v>
      </c>
      <c r="L544" s="4">
        <f t="shared" ref="L544:L548" si="587">S544+Z544+AG544+AN544+AU544</f>
        <v>0</v>
      </c>
      <c r="M544" s="4">
        <f t="shared" ref="M544:M548" si="588">T544+AA544+AH544+AO544+AV544</f>
        <v>0</v>
      </c>
      <c r="N544" s="4">
        <v>0</v>
      </c>
      <c r="O544" s="4">
        <v>0</v>
      </c>
      <c r="P544" s="4">
        <f>Q544+R544+S544</f>
        <v>0</v>
      </c>
      <c r="Q544" s="4">
        <v>0</v>
      </c>
      <c r="R544" s="4"/>
      <c r="S544" s="4"/>
      <c r="T544" s="4"/>
      <c r="U544" s="4">
        <v>0</v>
      </c>
      <c r="V544" s="4">
        <v>0</v>
      </c>
      <c r="W544" s="4">
        <f t="shared" si="576"/>
        <v>0</v>
      </c>
      <c r="X544" s="4">
        <v>0</v>
      </c>
      <c r="Y544" s="4"/>
      <c r="Z544" s="4"/>
      <c r="AA544" s="4"/>
      <c r="AB544" s="4">
        <v>0</v>
      </c>
      <c r="AC544" s="4">
        <v>0</v>
      </c>
      <c r="AD544" s="4">
        <f t="shared" si="577"/>
        <v>0</v>
      </c>
      <c r="AE544" s="4">
        <v>0</v>
      </c>
      <c r="AF544" s="4"/>
      <c r="AG544" s="4"/>
      <c r="AH544" s="4"/>
      <c r="AI544" s="4">
        <v>0</v>
      </c>
      <c r="AJ544" s="4">
        <v>0</v>
      </c>
      <c r="AK544" s="4">
        <f t="shared" si="578"/>
        <v>0</v>
      </c>
      <c r="AL544" s="4">
        <f>VLOOKUP(C544,'[1]ИП-2020-2025 рабоч '!$I$15:$BG$1560,51,0)</f>
        <v>0</v>
      </c>
      <c r="AM544" s="4"/>
      <c r="AN544" s="4"/>
      <c r="AO544" s="4"/>
      <c r="AP544" s="4">
        <v>0.4</v>
      </c>
      <c r="AQ544" s="4">
        <v>0</v>
      </c>
      <c r="AR544" s="4">
        <f t="shared" si="579"/>
        <v>1301.32</v>
      </c>
      <c r="AS544" s="4">
        <f>VLOOKUP(C544,'[1]ИП-2020-2025 рабоч '!$I$15:$BO$1404,59,0)</f>
        <v>1301.32</v>
      </c>
      <c r="AT544" s="4"/>
      <c r="AU544" s="54"/>
      <c r="AV544" s="54"/>
      <c r="AW544" s="38"/>
      <c r="AX544" s="38"/>
      <c r="AY544" s="38"/>
      <c r="AZ544" s="38"/>
      <c r="BA544" s="38"/>
      <c r="BB544" s="38"/>
      <c r="BC544" s="38"/>
      <c r="BD544" s="38"/>
    </row>
    <row r="545" spans="1:56" s="39" customFormat="1" ht="99.75" x14ac:dyDescent="0.5">
      <c r="A545" s="2">
        <f t="shared" si="581"/>
        <v>473</v>
      </c>
      <c r="B545" s="59" t="s">
        <v>1521</v>
      </c>
      <c r="C545" s="51" t="s">
        <v>1522</v>
      </c>
      <c r="D545" s="3">
        <v>2016</v>
      </c>
      <c r="E545" s="3">
        <v>2021</v>
      </c>
      <c r="F545" s="55">
        <v>1955.62</v>
      </c>
      <c r="G545" s="4">
        <f t="shared" si="582"/>
        <v>0.25</v>
      </c>
      <c r="H545" s="4">
        <f t="shared" si="583"/>
        <v>0.16</v>
      </c>
      <c r="I545" s="4">
        <f t="shared" si="584"/>
        <v>100</v>
      </c>
      <c r="J545" s="4">
        <f t="shared" si="585"/>
        <v>100</v>
      </c>
      <c r="K545" s="4">
        <f t="shared" si="586"/>
        <v>0</v>
      </c>
      <c r="L545" s="4">
        <f t="shared" si="587"/>
        <v>0</v>
      </c>
      <c r="M545" s="4">
        <f t="shared" si="588"/>
        <v>0</v>
      </c>
      <c r="N545" s="4">
        <v>0.25</v>
      </c>
      <c r="O545" s="4">
        <v>0.16</v>
      </c>
      <c r="P545" s="4">
        <f>Q545+R545+S545</f>
        <v>100</v>
      </c>
      <c r="Q545" s="4">
        <v>100</v>
      </c>
      <c r="R545" s="4"/>
      <c r="S545" s="4"/>
      <c r="T545" s="4"/>
      <c r="U545" s="4">
        <v>0</v>
      </c>
      <c r="V545" s="4">
        <v>0</v>
      </c>
      <c r="W545" s="4">
        <f t="shared" si="576"/>
        <v>0</v>
      </c>
      <c r="X545" s="4">
        <v>0</v>
      </c>
      <c r="Y545" s="4"/>
      <c r="Z545" s="4"/>
      <c r="AA545" s="4"/>
      <c r="AB545" s="4">
        <v>0</v>
      </c>
      <c r="AC545" s="4">
        <v>0</v>
      </c>
      <c r="AD545" s="4">
        <f t="shared" si="577"/>
        <v>0</v>
      </c>
      <c r="AE545" s="4">
        <v>0</v>
      </c>
      <c r="AF545" s="4"/>
      <c r="AG545" s="4"/>
      <c r="AH545" s="4"/>
      <c r="AI545" s="4">
        <v>0</v>
      </c>
      <c r="AJ545" s="4">
        <v>0</v>
      </c>
      <c r="AK545" s="4">
        <f t="shared" si="578"/>
        <v>0</v>
      </c>
      <c r="AL545" s="4">
        <f>VLOOKUP(C545,'[1]ИП-2020-2025 рабоч '!$I$15:$BG$1560,51,0)</f>
        <v>0</v>
      </c>
      <c r="AM545" s="4"/>
      <c r="AN545" s="4"/>
      <c r="AO545" s="4"/>
      <c r="AP545" s="4">
        <v>0</v>
      </c>
      <c r="AQ545" s="4">
        <v>0</v>
      </c>
      <c r="AR545" s="4">
        <f t="shared" si="579"/>
        <v>0</v>
      </c>
      <c r="AS545" s="4">
        <f>VLOOKUP(C545,'[1]ИП-2020-2025 рабоч '!$I$15:$BO$1404,59,0)</f>
        <v>0</v>
      </c>
      <c r="AT545" s="4"/>
      <c r="AU545" s="54"/>
      <c r="AV545" s="54"/>
      <c r="AW545" s="38"/>
      <c r="AX545" s="38"/>
      <c r="AY545" s="38"/>
      <c r="AZ545" s="38"/>
      <c r="BA545" s="38"/>
      <c r="BB545" s="38"/>
      <c r="BC545" s="38"/>
      <c r="BD545" s="38"/>
    </row>
    <row r="546" spans="1:56" s="39" customFormat="1" ht="99.75" x14ac:dyDescent="0.5">
      <c r="A546" s="2">
        <f t="shared" si="581"/>
        <v>474</v>
      </c>
      <c r="B546" s="59" t="s">
        <v>2963</v>
      </c>
      <c r="C546" s="51" t="s">
        <v>1523</v>
      </c>
      <c r="D546" s="3">
        <v>2018</v>
      </c>
      <c r="E546" s="3">
        <v>2021</v>
      </c>
      <c r="F546" s="55">
        <v>10939.97</v>
      </c>
      <c r="G546" s="4">
        <f t="shared" si="582"/>
        <v>1.7</v>
      </c>
      <c r="H546" s="4">
        <f t="shared" si="583"/>
        <v>0.16</v>
      </c>
      <c r="I546" s="4">
        <f t="shared" si="584"/>
        <v>8644.1</v>
      </c>
      <c r="J546" s="4">
        <f t="shared" si="585"/>
        <v>8644.1</v>
      </c>
      <c r="K546" s="4">
        <f t="shared" si="586"/>
        <v>0</v>
      </c>
      <c r="L546" s="4">
        <f t="shared" si="587"/>
        <v>0</v>
      </c>
      <c r="M546" s="4">
        <f t="shared" si="588"/>
        <v>0</v>
      </c>
      <c r="N546" s="4">
        <v>1.7</v>
      </c>
      <c r="O546" s="4">
        <v>0.16</v>
      </c>
      <c r="P546" s="4">
        <f>Q546+R546+S546</f>
        <v>8644.1</v>
      </c>
      <c r="Q546" s="4">
        <v>8644.1</v>
      </c>
      <c r="R546" s="4"/>
      <c r="S546" s="4"/>
      <c r="T546" s="4"/>
      <c r="U546" s="4">
        <v>0</v>
      </c>
      <c r="V546" s="4">
        <v>0</v>
      </c>
      <c r="W546" s="4">
        <f t="shared" si="576"/>
        <v>0</v>
      </c>
      <c r="X546" s="4">
        <v>0</v>
      </c>
      <c r="Y546" s="4"/>
      <c r="Z546" s="4"/>
      <c r="AA546" s="4"/>
      <c r="AB546" s="4">
        <v>0</v>
      </c>
      <c r="AC546" s="4">
        <v>0</v>
      </c>
      <c r="AD546" s="4">
        <f t="shared" si="577"/>
        <v>0</v>
      </c>
      <c r="AE546" s="4">
        <v>0</v>
      </c>
      <c r="AF546" s="4"/>
      <c r="AG546" s="4"/>
      <c r="AH546" s="4"/>
      <c r="AI546" s="4">
        <v>0</v>
      </c>
      <c r="AJ546" s="4">
        <v>0</v>
      </c>
      <c r="AK546" s="4">
        <f t="shared" si="578"/>
        <v>0</v>
      </c>
      <c r="AL546" s="4">
        <f>VLOOKUP(C546,'[1]ИП-2020-2025 рабоч '!$I$15:$BG$1560,51,0)</f>
        <v>0</v>
      </c>
      <c r="AM546" s="4"/>
      <c r="AN546" s="4"/>
      <c r="AO546" s="4"/>
      <c r="AP546" s="4">
        <v>0</v>
      </c>
      <c r="AQ546" s="4">
        <v>0</v>
      </c>
      <c r="AR546" s="4">
        <f t="shared" si="579"/>
        <v>0</v>
      </c>
      <c r="AS546" s="4">
        <f>VLOOKUP(C546,'[1]ИП-2020-2025 рабоч '!$I$15:$BO$1404,59,0)</f>
        <v>0</v>
      </c>
      <c r="AT546" s="4"/>
      <c r="AU546" s="54"/>
      <c r="AV546" s="54"/>
      <c r="AW546" s="38"/>
      <c r="AX546" s="38"/>
      <c r="AY546" s="38"/>
      <c r="AZ546" s="38"/>
      <c r="BA546" s="38"/>
      <c r="BB546" s="38"/>
      <c r="BC546" s="38"/>
      <c r="BD546" s="38"/>
    </row>
    <row r="547" spans="1:56" s="39" customFormat="1" ht="99.75" x14ac:dyDescent="0.5">
      <c r="A547" s="2">
        <f t="shared" si="581"/>
        <v>475</v>
      </c>
      <c r="B547" s="59" t="s">
        <v>1524</v>
      </c>
      <c r="C547" s="51" t="s">
        <v>1525</v>
      </c>
      <c r="D547" s="3">
        <v>2019</v>
      </c>
      <c r="E547" s="3">
        <v>2023</v>
      </c>
      <c r="F547" s="55">
        <v>2290.71</v>
      </c>
      <c r="G547" s="4">
        <f t="shared" si="582"/>
        <v>0.25</v>
      </c>
      <c r="H547" s="4">
        <f t="shared" si="583"/>
        <v>0.1</v>
      </c>
      <c r="I547" s="4">
        <f t="shared" si="584"/>
        <v>2290.71</v>
      </c>
      <c r="J547" s="4">
        <f t="shared" si="585"/>
        <v>2290.71</v>
      </c>
      <c r="K547" s="4">
        <f t="shared" si="586"/>
        <v>0</v>
      </c>
      <c r="L547" s="4">
        <f t="shared" si="587"/>
        <v>0</v>
      </c>
      <c r="M547" s="4">
        <f t="shared" si="588"/>
        <v>0</v>
      </c>
      <c r="N547" s="4">
        <v>0</v>
      </c>
      <c r="O547" s="4">
        <v>0</v>
      </c>
      <c r="P547" s="4">
        <f>Q547+R547+S547</f>
        <v>0</v>
      </c>
      <c r="Q547" s="4">
        <v>0</v>
      </c>
      <c r="R547" s="4"/>
      <c r="S547" s="4"/>
      <c r="T547" s="4"/>
      <c r="U547" s="4">
        <v>0</v>
      </c>
      <c r="V547" s="4">
        <v>0</v>
      </c>
      <c r="W547" s="4">
        <f t="shared" si="576"/>
        <v>0</v>
      </c>
      <c r="X547" s="4">
        <v>0</v>
      </c>
      <c r="Y547" s="4"/>
      <c r="Z547" s="4"/>
      <c r="AA547" s="4"/>
      <c r="AB547" s="4">
        <v>0.25</v>
      </c>
      <c r="AC547" s="4">
        <v>0.1</v>
      </c>
      <c r="AD547" s="4">
        <f t="shared" si="577"/>
        <v>2290.71</v>
      </c>
      <c r="AE547" s="4">
        <v>2290.71</v>
      </c>
      <c r="AF547" s="4"/>
      <c r="AG547" s="4"/>
      <c r="AH547" s="4"/>
      <c r="AI547" s="4">
        <v>0</v>
      </c>
      <c r="AJ547" s="4">
        <v>0</v>
      </c>
      <c r="AK547" s="4">
        <f t="shared" si="578"/>
        <v>0</v>
      </c>
      <c r="AL547" s="4">
        <f>VLOOKUP(C547,'[1]ИП-2020-2025 рабоч '!$I$15:$BG$1560,51,0)</f>
        <v>0</v>
      </c>
      <c r="AM547" s="4"/>
      <c r="AN547" s="4"/>
      <c r="AO547" s="4"/>
      <c r="AP547" s="4">
        <v>0</v>
      </c>
      <c r="AQ547" s="4">
        <v>0</v>
      </c>
      <c r="AR547" s="4">
        <f t="shared" si="579"/>
        <v>0</v>
      </c>
      <c r="AS547" s="4">
        <f>VLOOKUP(C547,'[1]ИП-2020-2025 рабоч '!$I$15:$BO$1404,59,0)</f>
        <v>0</v>
      </c>
      <c r="AT547" s="4"/>
      <c r="AU547" s="54"/>
      <c r="AV547" s="54"/>
      <c r="AW547" s="38"/>
      <c r="AX547" s="38"/>
      <c r="AY547" s="38"/>
      <c r="AZ547" s="38"/>
      <c r="BA547" s="38"/>
      <c r="BB547" s="38"/>
      <c r="BC547" s="38"/>
      <c r="BD547" s="38"/>
    </row>
    <row r="548" spans="1:56" s="39" customFormat="1" ht="66.75" x14ac:dyDescent="0.5">
      <c r="A548" s="2">
        <f t="shared" si="581"/>
        <v>476</v>
      </c>
      <c r="B548" s="59" t="s">
        <v>1526</v>
      </c>
      <c r="C548" s="51" t="s">
        <v>1527</v>
      </c>
      <c r="D548" s="3">
        <v>2018</v>
      </c>
      <c r="E548" s="3">
        <v>2024</v>
      </c>
      <c r="F548" s="55">
        <v>5576.66</v>
      </c>
      <c r="G548" s="4">
        <f t="shared" si="582"/>
        <v>0</v>
      </c>
      <c r="H548" s="4">
        <f t="shared" si="583"/>
        <v>0</v>
      </c>
      <c r="I548" s="4">
        <f t="shared" si="584"/>
        <v>5576.66</v>
      </c>
      <c r="J548" s="4">
        <f t="shared" si="585"/>
        <v>5576.66</v>
      </c>
      <c r="K548" s="4">
        <f t="shared" si="586"/>
        <v>0</v>
      </c>
      <c r="L548" s="4">
        <f t="shared" si="587"/>
        <v>0</v>
      </c>
      <c r="M548" s="4">
        <f t="shared" si="588"/>
        <v>0</v>
      </c>
      <c r="N548" s="4">
        <v>0</v>
      </c>
      <c r="O548" s="4">
        <v>0</v>
      </c>
      <c r="P548" s="4">
        <f>Q548+R548+S548</f>
        <v>0</v>
      </c>
      <c r="Q548" s="4">
        <v>0</v>
      </c>
      <c r="R548" s="4"/>
      <c r="S548" s="4"/>
      <c r="T548" s="4"/>
      <c r="U548" s="4">
        <v>0</v>
      </c>
      <c r="V548" s="4">
        <v>0</v>
      </c>
      <c r="W548" s="4">
        <f t="shared" si="576"/>
        <v>0</v>
      </c>
      <c r="X548" s="4">
        <v>0</v>
      </c>
      <c r="Y548" s="4"/>
      <c r="Z548" s="4"/>
      <c r="AA548" s="4"/>
      <c r="AB548" s="4">
        <v>0</v>
      </c>
      <c r="AC548" s="4">
        <v>0</v>
      </c>
      <c r="AD548" s="4">
        <f t="shared" si="577"/>
        <v>576.66</v>
      </c>
      <c r="AE548" s="4">
        <v>576.66</v>
      </c>
      <c r="AF548" s="4"/>
      <c r="AG548" s="4"/>
      <c r="AH548" s="4"/>
      <c r="AI548" s="4">
        <v>0</v>
      </c>
      <c r="AJ548" s="4">
        <v>0</v>
      </c>
      <c r="AK548" s="4">
        <f t="shared" si="578"/>
        <v>5000</v>
      </c>
      <c r="AL548" s="4">
        <f>VLOOKUP(C548,'[1]ИП-2020-2025 рабоч '!$I$15:$BG$1560,51,0)</f>
        <v>5000</v>
      </c>
      <c r="AM548" s="4"/>
      <c r="AN548" s="4"/>
      <c r="AO548" s="4"/>
      <c r="AP548" s="4">
        <v>0</v>
      </c>
      <c r="AQ548" s="4">
        <v>0</v>
      </c>
      <c r="AR548" s="4">
        <f t="shared" si="579"/>
        <v>0</v>
      </c>
      <c r="AS548" s="4">
        <f>VLOOKUP(C548,'[1]ИП-2020-2025 рабоч '!$I$15:$BO$1404,59,0)</f>
        <v>0</v>
      </c>
      <c r="AT548" s="4"/>
      <c r="AU548" s="54"/>
      <c r="AV548" s="54"/>
      <c r="AW548" s="38"/>
      <c r="AX548" s="38"/>
      <c r="AY548" s="38"/>
      <c r="AZ548" s="38"/>
      <c r="BA548" s="38"/>
      <c r="BB548" s="38"/>
      <c r="BC548" s="38"/>
      <c r="BD548" s="38"/>
    </row>
    <row r="549" spans="1:56" s="39" customFormat="1" ht="54.75" customHeight="1" x14ac:dyDescent="0.5">
      <c r="A549" s="2"/>
      <c r="B549" s="88" t="s">
        <v>1528</v>
      </c>
      <c r="C549" s="23"/>
      <c r="D549" s="3"/>
      <c r="E549" s="28"/>
      <c r="F549" s="26">
        <f t="shared" ref="F549:AQ549" si="589">SUM(F550:F553)</f>
        <v>6097.4000000000005</v>
      </c>
      <c r="G549" s="26">
        <f t="shared" si="589"/>
        <v>0.70000000000000007</v>
      </c>
      <c r="H549" s="26">
        <f t="shared" si="589"/>
        <v>0</v>
      </c>
      <c r="I549" s="26">
        <f t="shared" si="589"/>
        <v>6067.4000000000005</v>
      </c>
      <c r="J549" s="26">
        <f t="shared" si="589"/>
        <v>6067.4000000000005</v>
      </c>
      <c r="K549" s="26">
        <f t="shared" si="589"/>
        <v>0</v>
      </c>
      <c r="L549" s="26">
        <f t="shared" si="589"/>
        <v>0</v>
      </c>
      <c r="M549" s="26">
        <f t="shared" si="589"/>
        <v>0</v>
      </c>
      <c r="N549" s="26">
        <f t="shared" si="589"/>
        <v>0</v>
      </c>
      <c r="O549" s="26">
        <f t="shared" si="589"/>
        <v>0</v>
      </c>
      <c r="P549" s="26">
        <f t="shared" si="589"/>
        <v>0</v>
      </c>
      <c r="Q549" s="26">
        <f t="shared" si="589"/>
        <v>0</v>
      </c>
      <c r="R549" s="26">
        <f t="shared" si="589"/>
        <v>0</v>
      </c>
      <c r="S549" s="26">
        <f t="shared" si="589"/>
        <v>0</v>
      </c>
      <c r="T549" s="26">
        <f t="shared" si="589"/>
        <v>0</v>
      </c>
      <c r="U549" s="26">
        <f t="shared" si="589"/>
        <v>0</v>
      </c>
      <c r="V549" s="26">
        <f t="shared" si="589"/>
        <v>0</v>
      </c>
      <c r="W549" s="26">
        <f t="shared" si="589"/>
        <v>0</v>
      </c>
      <c r="X549" s="26">
        <f t="shared" si="589"/>
        <v>0</v>
      </c>
      <c r="Y549" s="26">
        <f t="shared" si="589"/>
        <v>0</v>
      </c>
      <c r="Z549" s="26">
        <f t="shared" si="589"/>
        <v>0</v>
      </c>
      <c r="AA549" s="26">
        <f t="shared" si="589"/>
        <v>0</v>
      </c>
      <c r="AB549" s="26">
        <f t="shared" si="589"/>
        <v>0</v>
      </c>
      <c r="AC549" s="26">
        <f t="shared" si="589"/>
        <v>0</v>
      </c>
      <c r="AD549" s="26">
        <f t="shared" si="589"/>
        <v>235.01</v>
      </c>
      <c r="AE549" s="26">
        <f t="shared" si="589"/>
        <v>235.01</v>
      </c>
      <c r="AF549" s="26">
        <f t="shared" si="589"/>
        <v>0</v>
      </c>
      <c r="AG549" s="26">
        <f t="shared" si="589"/>
        <v>0</v>
      </c>
      <c r="AH549" s="26">
        <f t="shared" si="589"/>
        <v>0</v>
      </c>
      <c r="AI549" s="26">
        <f t="shared" si="589"/>
        <v>0</v>
      </c>
      <c r="AJ549" s="26">
        <f t="shared" si="589"/>
        <v>0</v>
      </c>
      <c r="AK549" s="26">
        <f t="shared" si="589"/>
        <v>3000</v>
      </c>
      <c r="AL549" s="26">
        <f t="shared" si="589"/>
        <v>3000</v>
      </c>
      <c r="AM549" s="26">
        <f t="shared" si="589"/>
        <v>0</v>
      </c>
      <c r="AN549" s="26">
        <f t="shared" si="589"/>
        <v>0</v>
      </c>
      <c r="AO549" s="26">
        <f t="shared" si="589"/>
        <v>0</v>
      </c>
      <c r="AP549" s="26">
        <f t="shared" si="589"/>
        <v>0.70000000000000007</v>
      </c>
      <c r="AQ549" s="26">
        <f t="shared" si="589"/>
        <v>0</v>
      </c>
      <c r="AR549" s="26">
        <f t="shared" si="579"/>
        <v>2832.3900000000003</v>
      </c>
      <c r="AS549" s="26">
        <f>SUM(AS550:AS553)</f>
        <v>2832.3900000000003</v>
      </c>
      <c r="AT549" s="26">
        <f>SUM(AT550:AT553)</f>
        <v>0</v>
      </c>
      <c r="AU549" s="26">
        <f>SUM(AU550:AU553)</f>
        <v>0</v>
      </c>
      <c r="AV549" s="26">
        <f>SUM(AV550:AV553)</f>
        <v>0</v>
      </c>
    </row>
    <row r="550" spans="1:56" s="39" customFormat="1" ht="99.75" x14ac:dyDescent="0.5">
      <c r="A550" s="2">
        <f t="shared" ref="A550:A553" si="590">IF(A549&gt;0,A549+1,A548+1)</f>
        <v>477</v>
      </c>
      <c r="B550" s="59" t="s">
        <v>2964</v>
      </c>
      <c r="C550" s="51" t="s">
        <v>1529</v>
      </c>
      <c r="D550" s="3">
        <v>2015</v>
      </c>
      <c r="E550" s="3">
        <v>2025</v>
      </c>
      <c r="F550" s="55">
        <v>635.06000000000006</v>
      </c>
      <c r="G550" s="4">
        <f t="shared" ref="G550:G553" si="591">N550+U550+AB550+AI550+AP550</f>
        <v>0.1</v>
      </c>
      <c r="H550" s="4">
        <f t="shared" ref="H550:H553" si="592">O550+V550+AC550+AJ550+AQ550</f>
        <v>0</v>
      </c>
      <c r="I550" s="4">
        <f t="shared" ref="I550:I553" si="593">P550+W550+AD550+AK550+AR550</f>
        <v>625.06000000000006</v>
      </c>
      <c r="J550" s="4">
        <f t="shared" ref="J550:J553" si="594">Q550+X550+AE550+AL550+AS550</f>
        <v>625.06000000000006</v>
      </c>
      <c r="K550" s="4">
        <f t="shared" ref="K550:K553" si="595">R550+Y550+AF550+AM550+AT550</f>
        <v>0</v>
      </c>
      <c r="L550" s="4">
        <f t="shared" ref="L550:L553" si="596">S550+Z550+AG550+AN550+AU550</f>
        <v>0</v>
      </c>
      <c r="M550" s="4">
        <f t="shared" ref="M550:M553" si="597">T550+AA550+AH550+AO550+AV550</f>
        <v>0</v>
      </c>
      <c r="N550" s="4">
        <v>0</v>
      </c>
      <c r="O550" s="4">
        <v>0</v>
      </c>
      <c r="P550" s="4">
        <f>Q550+R550+S550</f>
        <v>0</v>
      </c>
      <c r="Q550" s="4">
        <v>0</v>
      </c>
      <c r="R550" s="4"/>
      <c r="S550" s="4"/>
      <c r="T550" s="4"/>
      <c r="U550" s="4">
        <v>0</v>
      </c>
      <c r="V550" s="4">
        <v>0</v>
      </c>
      <c r="W550" s="4">
        <f t="shared" si="576"/>
        <v>0</v>
      </c>
      <c r="X550" s="4">
        <v>0</v>
      </c>
      <c r="Y550" s="4"/>
      <c r="Z550" s="4"/>
      <c r="AA550" s="4"/>
      <c r="AB550" s="4">
        <v>0</v>
      </c>
      <c r="AC550" s="4">
        <v>0</v>
      </c>
      <c r="AD550" s="4">
        <f t="shared" si="577"/>
        <v>0</v>
      </c>
      <c r="AE550" s="4">
        <v>0</v>
      </c>
      <c r="AF550" s="4"/>
      <c r="AG550" s="4"/>
      <c r="AH550" s="4"/>
      <c r="AI550" s="4">
        <v>0</v>
      </c>
      <c r="AJ550" s="4">
        <v>0</v>
      </c>
      <c r="AK550" s="4">
        <f t="shared" si="578"/>
        <v>0</v>
      </c>
      <c r="AL550" s="4">
        <f>VLOOKUP(C550,'[1]ИП-2020-2025 рабоч '!$I$15:$BG$1560,51,0)</f>
        <v>0</v>
      </c>
      <c r="AM550" s="4"/>
      <c r="AN550" s="4"/>
      <c r="AO550" s="4"/>
      <c r="AP550" s="4">
        <v>0.1</v>
      </c>
      <c r="AQ550" s="4">
        <v>0</v>
      </c>
      <c r="AR550" s="4">
        <f t="shared" si="579"/>
        <v>625.06000000000006</v>
      </c>
      <c r="AS550" s="4">
        <f>VLOOKUP(C550,'[1]ИП-2020-2025 рабоч '!$I$15:$BO$1404,59,0)</f>
        <v>625.06000000000006</v>
      </c>
      <c r="AT550" s="4"/>
      <c r="AU550" s="54"/>
      <c r="AV550" s="54"/>
      <c r="AW550" s="38"/>
      <c r="AX550" s="38"/>
      <c r="AY550" s="38"/>
      <c r="AZ550" s="38"/>
      <c r="BA550" s="38"/>
      <c r="BB550" s="38"/>
      <c r="BC550" s="38"/>
      <c r="BD550" s="38"/>
    </row>
    <row r="551" spans="1:56" s="39" customFormat="1" ht="99.75" x14ac:dyDescent="0.5">
      <c r="A551" s="2">
        <f t="shared" si="590"/>
        <v>478</v>
      </c>
      <c r="B551" s="59" t="s">
        <v>2964</v>
      </c>
      <c r="C551" s="51" t="s">
        <v>1530</v>
      </c>
      <c r="D551" s="3">
        <v>2015</v>
      </c>
      <c r="E551" s="3">
        <v>2025</v>
      </c>
      <c r="F551" s="55">
        <v>760.31999999999994</v>
      </c>
      <c r="G551" s="4">
        <f t="shared" si="591"/>
        <v>0.2</v>
      </c>
      <c r="H551" s="4">
        <f t="shared" si="592"/>
        <v>0</v>
      </c>
      <c r="I551" s="4">
        <f t="shared" si="593"/>
        <v>750.31999999999994</v>
      </c>
      <c r="J551" s="4">
        <f t="shared" si="594"/>
        <v>750.31999999999994</v>
      </c>
      <c r="K551" s="4">
        <f t="shared" si="595"/>
        <v>0</v>
      </c>
      <c r="L551" s="4">
        <f t="shared" si="596"/>
        <v>0</v>
      </c>
      <c r="M551" s="4">
        <f t="shared" si="597"/>
        <v>0</v>
      </c>
      <c r="N551" s="4">
        <v>0</v>
      </c>
      <c r="O551" s="4">
        <v>0</v>
      </c>
      <c r="P551" s="4">
        <f>Q551+R551+S551</f>
        <v>0</v>
      </c>
      <c r="Q551" s="4">
        <v>0</v>
      </c>
      <c r="R551" s="4"/>
      <c r="S551" s="4"/>
      <c r="T551" s="4"/>
      <c r="U551" s="4">
        <v>0</v>
      </c>
      <c r="V551" s="4">
        <v>0</v>
      </c>
      <c r="W551" s="4">
        <f t="shared" si="576"/>
        <v>0</v>
      </c>
      <c r="X551" s="4">
        <v>0</v>
      </c>
      <c r="Y551" s="4"/>
      <c r="Z551" s="4"/>
      <c r="AA551" s="4"/>
      <c r="AB551" s="4">
        <v>0</v>
      </c>
      <c r="AC551" s="4">
        <v>0</v>
      </c>
      <c r="AD551" s="4">
        <f t="shared" si="577"/>
        <v>0</v>
      </c>
      <c r="AE551" s="4">
        <v>0</v>
      </c>
      <c r="AF551" s="4"/>
      <c r="AG551" s="4"/>
      <c r="AH551" s="4"/>
      <c r="AI551" s="4">
        <v>0</v>
      </c>
      <c r="AJ551" s="4">
        <v>0</v>
      </c>
      <c r="AK551" s="4">
        <f t="shared" si="578"/>
        <v>0</v>
      </c>
      <c r="AL551" s="4">
        <f>VLOOKUP(C551,'[1]ИП-2020-2025 рабоч '!$I$15:$BG$1560,51,0)</f>
        <v>0</v>
      </c>
      <c r="AM551" s="4"/>
      <c r="AN551" s="4"/>
      <c r="AO551" s="4"/>
      <c r="AP551" s="4">
        <v>0.2</v>
      </c>
      <c r="AQ551" s="4">
        <v>0</v>
      </c>
      <c r="AR551" s="4">
        <f t="shared" si="579"/>
        <v>750.31999999999994</v>
      </c>
      <c r="AS551" s="4">
        <f>VLOOKUP(C551,'[1]ИП-2020-2025 рабоч '!$I$15:$BO$1404,59,0)</f>
        <v>750.31999999999994</v>
      </c>
      <c r="AT551" s="4"/>
      <c r="AU551" s="54"/>
      <c r="AV551" s="54"/>
      <c r="AW551" s="38"/>
      <c r="AX551" s="38"/>
      <c r="AY551" s="38"/>
      <c r="AZ551" s="38"/>
      <c r="BA551" s="38"/>
      <c r="BB551" s="38"/>
      <c r="BC551" s="38"/>
      <c r="BD551" s="38"/>
    </row>
    <row r="552" spans="1:56" s="39" customFormat="1" ht="99.75" x14ac:dyDescent="0.5">
      <c r="A552" s="2">
        <f t="shared" si="590"/>
        <v>479</v>
      </c>
      <c r="B552" s="59" t="s">
        <v>1531</v>
      </c>
      <c r="C552" s="51" t="s">
        <v>1532</v>
      </c>
      <c r="D552" s="3">
        <v>2015</v>
      </c>
      <c r="E552" s="3">
        <v>2025</v>
      </c>
      <c r="F552" s="55">
        <v>1467.0100000000002</v>
      </c>
      <c r="G552" s="4">
        <f t="shared" si="591"/>
        <v>0.4</v>
      </c>
      <c r="H552" s="4">
        <f t="shared" si="592"/>
        <v>0</v>
      </c>
      <c r="I552" s="4">
        <f t="shared" si="593"/>
        <v>1457.0100000000002</v>
      </c>
      <c r="J552" s="4">
        <f t="shared" si="594"/>
        <v>1457.0100000000002</v>
      </c>
      <c r="K552" s="4">
        <f t="shared" si="595"/>
        <v>0</v>
      </c>
      <c r="L552" s="4">
        <f t="shared" si="596"/>
        <v>0</v>
      </c>
      <c r="M552" s="4">
        <f t="shared" si="597"/>
        <v>0</v>
      </c>
      <c r="N552" s="4">
        <v>0</v>
      </c>
      <c r="O552" s="4">
        <v>0</v>
      </c>
      <c r="P552" s="4">
        <f>Q552+R552+S552</f>
        <v>0</v>
      </c>
      <c r="Q552" s="4">
        <v>0</v>
      </c>
      <c r="R552" s="4"/>
      <c r="S552" s="4"/>
      <c r="T552" s="4"/>
      <c r="U552" s="4">
        <v>0</v>
      </c>
      <c r="V552" s="4">
        <v>0</v>
      </c>
      <c r="W552" s="4">
        <f t="shared" si="576"/>
        <v>0</v>
      </c>
      <c r="X552" s="4">
        <v>0</v>
      </c>
      <c r="Y552" s="4"/>
      <c r="Z552" s="4"/>
      <c r="AA552" s="4"/>
      <c r="AB552" s="4">
        <v>0</v>
      </c>
      <c r="AC552" s="4">
        <v>0</v>
      </c>
      <c r="AD552" s="4">
        <f t="shared" si="577"/>
        <v>0</v>
      </c>
      <c r="AE552" s="4">
        <v>0</v>
      </c>
      <c r="AF552" s="4"/>
      <c r="AG552" s="4"/>
      <c r="AH552" s="4"/>
      <c r="AI552" s="4">
        <v>0</v>
      </c>
      <c r="AJ552" s="4">
        <v>0</v>
      </c>
      <c r="AK552" s="4">
        <f t="shared" si="578"/>
        <v>0</v>
      </c>
      <c r="AL552" s="4">
        <f>VLOOKUP(C552,'[1]ИП-2020-2025 рабоч '!$I$15:$BG$1560,51,0)</f>
        <v>0</v>
      </c>
      <c r="AM552" s="4"/>
      <c r="AN552" s="4"/>
      <c r="AO552" s="4"/>
      <c r="AP552" s="4">
        <v>0.4</v>
      </c>
      <c r="AQ552" s="4">
        <v>0</v>
      </c>
      <c r="AR552" s="4">
        <f t="shared" si="579"/>
        <v>1457.0100000000002</v>
      </c>
      <c r="AS552" s="4">
        <f>VLOOKUP(C552,'[1]ИП-2020-2025 рабоч '!$I$15:$BO$1404,59,0)</f>
        <v>1457.0100000000002</v>
      </c>
      <c r="AT552" s="4"/>
      <c r="AU552" s="54"/>
      <c r="AV552" s="54"/>
      <c r="AW552" s="38"/>
      <c r="AX552" s="38"/>
      <c r="AY552" s="38"/>
      <c r="AZ552" s="38"/>
      <c r="BA552" s="38"/>
      <c r="BB552" s="38"/>
      <c r="BC552" s="38"/>
      <c r="BD552" s="38"/>
    </row>
    <row r="553" spans="1:56" s="39" customFormat="1" ht="66.75" x14ac:dyDescent="0.5">
      <c r="A553" s="2">
        <f t="shared" si="590"/>
        <v>480</v>
      </c>
      <c r="B553" s="59" t="s">
        <v>1533</v>
      </c>
      <c r="C553" s="51" t="s">
        <v>1534</v>
      </c>
      <c r="D553" s="3">
        <v>2018</v>
      </c>
      <c r="E553" s="3">
        <v>2024</v>
      </c>
      <c r="F553" s="55">
        <v>3235.01</v>
      </c>
      <c r="G553" s="4">
        <f t="shared" si="591"/>
        <v>0</v>
      </c>
      <c r="H553" s="4">
        <f t="shared" si="592"/>
        <v>0</v>
      </c>
      <c r="I553" s="4">
        <f t="shared" si="593"/>
        <v>3235.01</v>
      </c>
      <c r="J553" s="4">
        <f t="shared" si="594"/>
        <v>3235.01</v>
      </c>
      <c r="K553" s="4">
        <f t="shared" si="595"/>
        <v>0</v>
      </c>
      <c r="L553" s="4">
        <f t="shared" si="596"/>
        <v>0</v>
      </c>
      <c r="M553" s="4">
        <f t="shared" si="597"/>
        <v>0</v>
      </c>
      <c r="N553" s="4">
        <v>0</v>
      </c>
      <c r="O553" s="4">
        <v>0</v>
      </c>
      <c r="P553" s="4">
        <f>Q553+R553+S553</f>
        <v>0</v>
      </c>
      <c r="Q553" s="4">
        <v>0</v>
      </c>
      <c r="R553" s="4"/>
      <c r="S553" s="4"/>
      <c r="T553" s="4"/>
      <c r="U553" s="4">
        <v>0</v>
      </c>
      <c r="V553" s="4">
        <v>0</v>
      </c>
      <c r="W553" s="4">
        <f t="shared" si="576"/>
        <v>0</v>
      </c>
      <c r="X553" s="4">
        <v>0</v>
      </c>
      <c r="Y553" s="4"/>
      <c r="Z553" s="4"/>
      <c r="AA553" s="4"/>
      <c r="AB553" s="4">
        <v>0</v>
      </c>
      <c r="AC553" s="4">
        <v>0</v>
      </c>
      <c r="AD553" s="4">
        <f t="shared" si="577"/>
        <v>235.01</v>
      </c>
      <c r="AE553" s="4">
        <v>235.01</v>
      </c>
      <c r="AF553" s="4"/>
      <c r="AG553" s="4"/>
      <c r="AH553" s="4"/>
      <c r="AI553" s="4">
        <v>0</v>
      </c>
      <c r="AJ553" s="4">
        <v>0</v>
      </c>
      <c r="AK553" s="4">
        <f t="shared" si="578"/>
        <v>3000</v>
      </c>
      <c r="AL553" s="4">
        <f>VLOOKUP(C553,'[1]ИП-2020-2025 рабоч '!$I$15:$BG$1560,51,0)</f>
        <v>3000</v>
      </c>
      <c r="AM553" s="4"/>
      <c r="AN553" s="4"/>
      <c r="AO553" s="4"/>
      <c r="AP553" s="4">
        <v>0</v>
      </c>
      <c r="AQ553" s="4">
        <v>0</v>
      </c>
      <c r="AR553" s="4">
        <f t="shared" si="579"/>
        <v>0</v>
      </c>
      <c r="AS553" s="4">
        <f>VLOOKUP(C553,'[1]ИП-2020-2025 рабоч '!$I$15:$BO$1404,59,0)</f>
        <v>0</v>
      </c>
      <c r="AT553" s="4"/>
      <c r="AU553" s="54"/>
      <c r="AV553" s="54"/>
      <c r="AW553" s="38"/>
      <c r="AX553" s="38"/>
      <c r="AY553" s="38"/>
      <c r="AZ553" s="38"/>
      <c r="BA553" s="38"/>
      <c r="BB553" s="38"/>
      <c r="BC553" s="38"/>
      <c r="BD553" s="38"/>
    </row>
    <row r="554" spans="1:56" s="39" customFormat="1" ht="41.25" customHeight="1" x14ac:dyDescent="0.5">
      <c r="A554" s="2"/>
      <c r="B554" s="20" t="s">
        <v>234</v>
      </c>
      <c r="C554" s="23"/>
      <c r="D554" s="3"/>
      <c r="E554" s="28"/>
      <c r="F554" s="26">
        <f t="shared" ref="F554:AQ554" si="598">SUM(F555:F562)</f>
        <v>49426.670000000006</v>
      </c>
      <c r="G554" s="26">
        <f t="shared" si="598"/>
        <v>7.2</v>
      </c>
      <c r="H554" s="26">
        <f t="shared" si="598"/>
        <v>2.0499999999999998</v>
      </c>
      <c r="I554" s="26">
        <f t="shared" si="598"/>
        <v>34502.170000000006</v>
      </c>
      <c r="J554" s="26">
        <f t="shared" si="598"/>
        <v>34502.170000000006</v>
      </c>
      <c r="K554" s="26">
        <f t="shared" si="598"/>
        <v>0</v>
      </c>
      <c r="L554" s="26">
        <f t="shared" si="598"/>
        <v>0</v>
      </c>
      <c r="M554" s="26">
        <f t="shared" si="598"/>
        <v>0</v>
      </c>
      <c r="N554" s="26">
        <f t="shared" si="598"/>
        <v>4.0199999999999996</v>
      </c>
      <c r="O554" s="26">
        <f t="shared" si="598"/>
        <v>0.75</v>
      </c>
      <c r="P554" s="26">
        <f t="shared" si="598"/>
        <v>3105.91</v>
      </c>
      <c r="Q554" s="26">
        <f t="shared" si="598"/>
        <v>3105.91</v>
      </c>
      <c r="R554" s="26">
        <f t="shared" si="598"/>
        <v>0</v>
      </c>
      <c r="S554" s="26">
        <f t="shared" si="598"/>
        <v>0</v>
      </c>
      <c r="T554" s="26">
        <f t="shared" si="598"/>
        <v>0</v>
      </c>
      <c r="U554" s="26">
        <f t="shared" si="598"/>
        <v>0.12</v>
      </c>
      <c r="V554" s="26">
        <f t="shared" si="598"/>
        <v>0.25</v>
      </c>
      <c r="W554" s="26">
        <f t="shared" si="598"/>
        <v>1970.87</v>
      </c>
      <c r="X554" s="26">
        <f t="shared" si="598"/>
        <v>1970.87</v>
      </c>
      <c r="Y554" s="26">
        <f t="shared" si="598"/>
        <v>0</v>
      </c>
      <c r="Z554" s="26">
        <f t="shared" si="598"/>
        <v>0</v>
      </c>
      <c r="AA554" s="26">
        <f t="shared" si="598"/>
        <v>0</v>
      </c>
      <c r="AB554" s="26">
        <f t="shared" si="598"/>
        <v>3.06</v>
      </c>
      <c r="AC554" s="26">
        <f t="shared" si="598"/>
        <v>1.05</v>
      </c>
      <c r="AD554" s="26">
        <f t="shared" si="598"/>
        <v>29425.390000000007</v>
      </c>
      <c r="AE554" s="26">
        <f t="shared" si="598"/>
        <v>29425.390000000007</v>
      </c>
      <c r="AF554" s="26">
        <f t="shared" si="598"/>
        <v>0</v>
      </c>
      <c r="AG554" s="26">
        <f t="shared" si="598"/>
        <v>0</v>
      </c>
      <c r="AH554" s="26">
        <f t="shared" si="598"/>
        <v>0</v>
      </c>
      <c r="AI554" s="26">
        <f t="shared" si="598"/>
        <v>0</v>
      </c>
      <c r="AJ554" s="26">
        <f t="shared" si="598"/>
        <v>0</v>
      </c>
      <c r="AK554" s="26">
        <f t="shared" si="598"/>
        <v>0</v>
      </c>
      <c r="AL554" s="26">
        <f t="shared" si="598"/>
        <v>0</v>
      </c>
      <c r="AM554" s="26">
        <f t="shared" si="598"/>
        <v>0</v>
      </c>
      <c r="AN554" s="26">
        <f t="shared" si="598"/>
        <v>0</v>
      </c>
      <c r="AO554" s="26">
        <f t="shared" si="598"/>
        <v>0</v>
      </c>
      <c r="AP554" s="26">
        <f t="shared" si="598"/>
        <v>0</v>
      </c>
      <c r="AQ554" s="26">
        <f t="shared" si="598"/>
        <v>0</v>
      </c>
      <c r="AR554" s="26">
        <f t="shared" si="579"/>
        <v>0</v>
      </c>
      <c r="AS554" s="26">
        <f>SUM(AS555:AS562)</f>
        <v>0</v>
      </c>
      <c r="AT554" s="26">
        <f>SUM(AT555:AT562)</f>
        <v>0</v>
      </c>
      <c r="AU554" s="26">
        <f>SUM(AU555:AU562)</f>
        <v>0</v>
      </c>
      <c r="AV554" s="26">
        <f>SUM(AV555:AV562)</f>
        <v>0</v>
      </c>
    </row>
    <row r="555" spans="1:56" s="39" customFormat="1" ht="99.75" x14ac:dyDescent="0.5">
      <c r="A555" s="2">
        <f t="shared" ref="A555:A562" si="599">IF(A554&gt;0,A554+1,A553+1)</f>
        <v>481</v>
      </c>
      <c r="B555" s="59" t="s">
        <v>2965</v>
      </c>
      <c r="C555" s="51" t="s">
        <v>1537</v>
      </c>
      <c r="D555" s="3">
        <v>2019</v>
      </c>
      <c r="E555" s="3">
        <v>2023</v>
      </c>
      <c r="F555" s="55">
        <v>11570.79</v>
      </c>
      <c r="G555" s="4">
        <f t="shared" ref="G555:G562" si="600">N555+U555+AB555+AI555+AP555</f>
        <v>1.6</v>
      </c>
      <c r="H555" s="4">
        <f t="shared" ref="H555:H562" si="601">O555+V555+AC555+AJ555+AQ555</f>
        <v>0.25</v>
      </c>
      <c r="I555" s="4">
        <f t="shared" ref="I555:I562" si="602">P555+W555+AD555+AK555+AR555</f>
        <v>11570.79</v>
      </c>
      <c r="J555" s="4">
        <f t="shared" ref="J555:J562" si="603">Q555+X555+AE555+AL555+AS555</f>
        <v>11570.79</v>
      </c>
      <c r="K555" s="4">
        <f t="shared" ref="K555:K562" si="604">R555+Y555+AF555+AM555+AT555</f>
        <v>0</v>
      </c>
      <c r="L555" s="4">
        <f t="shared" ref="L555:L562" si="605">S555+Z555+AG555+AN555+AU555</f>
        <v>0</v>
      </c>
      <c r="M555" s="4">
        <f t="shared" ref="M555:M562" si="606">T555+AA555+AH555+AO555+AV555</f>
        <v>0</v>
      </c>
      <c r="N555" s="4">
        <v>0</v>
      </c>
      <c r="O555" s="4">
        <v>0</v>
      </c>
      <c r="P555" s="4">
        <f t="shared" ref="P555:P562" si="607">Q555+R555+S555</f>
        <v>0</v>
      </c>
      <c r="Q555" s="4">
        <v>0</v>
      </c>
      <c r="R555" s="4"/>
      <c r="S555" s="4"/>
      <c r="T555" s="4"/>
      <c r="U555" s="4">
        <v>0</v>
      </c>
      <c r="V555" s="4">
        <v>0</v>
      </c>
      <c r="W555" s="4">
        <f t="shared" si="576"/>
        <v>0</v>
      </c>
      <c r="X555" s="4">
        <v>0</v>
      </c>
      <c r="Y555" s="4"/>
      <c r="Z555" s="4"/>
      <c r="AA555" s="4"/>
      <c r="AB555" s="4">
        <v>1.6</v>
      </c>
      <c r="AC555" s="4">
        <v>0.25</v>
      </c>
      <c r="AD555" s="4">
        <f t="shared" si="577"/>
        <v>11570.79</v>
      </c>
      <c r="AE555" s="4">
        <v>11570.79</v>
      </c>
      <c r="AF555" s="4"/>
      <c r="AG555" s="4"/>
      <c r="AH555" s="4"/>
      <c r="AI555" s="4">
        <v>0</v>
      </c>
      <c r="AJ555" s="4">
        <v>0</v>
      </c>
      <c r="AK555" s="4">
        <f t="shared" si="578"/>
        <v>0</v>
      </c>
      <c r="AL555" s="4">
        <f>VLOOKUP(C555,'[1]ИП-2020-2025 рабоч '!$I$15:$BG$1560,51,0)</f>
        <v>0</v>
      </c>
      <c r="AM555" s="4"/>
      <c r="AN555" s="4"/>
      <c r="AO555" s="4"/>
      <c r="AP555" s="4">
        <v>0</v>
      </c>
      <c r="AQ555" s="4">
        <v>0</v>
      </c>
      <c r="AR555" s="4">
        <f t="shared" si="579"/>
        <v>0</v>
      </c>
      <c r="AS555" s="4">
        <f>VLOOKUP(C555,'[1]ИП-2020-2025 рабоч '!$I$15:$BO$1404,59,0)</f>
        <v>0</v>
      </c>
      <c r="AT555" s="4"/>
      <c r="AU555" s="54"/>
      <c r="AV555" s="54"/>
      <c r="AW555" s="38"/>
      <c r="AX555" s="38"/>
      <c r="AY555" s="38"/>
      <c r="AZ555" s="38"/>
      <c r="BA555" s="38"/>
      <c r="BB555" s="38"/>
      <c r="BC555" s="38"/>
      <c r="BD555" s="38"/>
    </row>
    <row r="556" spans="1:56" s="39" customFormat="1" ht="99.75" x14ac:dyDescent="0.5">
      <c r="A556" s="2">
        <f t="shared" si="599"/>
        <v>482</v>
      </c>
      <c r="B556" s="59" t="s">
        <v>1538</v>
      </c>
      <c r="C556" s="51" t="s">
        <v>1539</v>
      </c>
      <c r="D556" s="3">
        <v>2019</v>
      </c>
      <c r="E556" s="3">
        <v>2023</v>
      </c>
      <c r="F556" s="55">
        <v>8661.26</v>
      </c>
      <c r="G556" s="4">
        <f t="shared" si="600"/>
        <v>1</v>
      </c>
      <c r="H556" s="4">
        <f t="shared" si="601"/>
        <v>0.4</v>
      </c>
      <c r="I556" s="4">
        <f t="shared" si="602"/>
        <v>8661.26</v>
      </c>
      <c r="J556" s="4">
        <f t="shared" si="603"/>
        <v>8661.26</v>
      </c>
      <c r="K556" s="4">
        <f t="shared" si="604"/>
        <v>0</v>
      </c>
      <c r="L556" s="4">
        <f t="shared" si="605"/>
        <v>0</v>
      </c>
      <c r="M556" s="4">
        <f t="shared" si="606"/>
        <v>0</v>
      </c>
      <c r="N556" s="4">
        <v>0</v>
      </c>
      <c r="O556" s="4">
        <v>0</v>
      </c>
      <c r="P556" s="4">
        <f t="shared" si="607"/>
        <v>0</v>
      </c>
      <c r="Q556" s="4">
        <v>0</v>
      </c>
      <c r="R556" s="4"/>
      <c r="S556" s="4"/>
      <c r="T556" s="4"/>
      <c r="U556" s="4">
        <v>0</v>
      </c>
      <c r="V556" s="4">
        <v>0</v>
      </c>
      <c r="W556" s="4">
        <f t="shared" si="576"/>
        <v>0</v>
      </c>
      <c r="X556" s="4">
        <v>0</v>
      </c>
      <c r="Y556" s="4"/>
      <c r="Z556" s="4"/>
      <c r="AA556" s="4"/>
      <c r="AB556" s="4">
        <v>1</v>
      </c>
      <c r="AC556" s="4">
        <v>0.4</v>
      </c>
      <c r="AD556" s="4">
        <f t="shared" si="577"/>
        <v>8661.26</v>
      </c>
      <c r="AE556" s="4">
        <v>8661.26</v>
      </c>
      <c r="AF556" s="4"/>
      <c r="AG556" s="4"/>
      <c r="AH556" s="4"/>
      <c r="AI556" s="4">
        <v>0</v>
      </c>
      <c r="AJ556" s="4">
        <v>0</v>
      </c>
      <c r="AK556" s="4">
        <f t="shared" si="578"/>
        <v>0</v>
      </c>
      <c r="AL556" s="4">
        <f>VLOOKUP(C556,'[1]ИП-2020-2025 рабоч '!$I$15:$BG$1560,51,0)</f>
        <v>0</v>
      </c>
      <c r="AM556" s="4"/>
      <c r="AN556" s="4"/>
      <c r="AO556" s="4"/>
      <c r="AP556" s="4">
        <v>0</v>
      </c>
      <c r="AQ556" s="4">
        <v>0</v>
      </c>
      <c r="AR556" s="4">
        <f t="shared" si="579"/>
        <v>0</v>
      </c>
      <c r="AS556" s="4">
        <f>VLOOKUP(C556,'[1]ИП-2020-2025 рабоч '!$I$15:$BO$1404,59,0)</f>
        <v>0</v>
      </c>
      <c r="AT556" s="4"/>
      <c r="AU556" s="54"/>
      <c r="AV556" s="54"/>
      <c r="AW556" s="38"/>
      <c r="AX556" s="38"/>
      <c r="AY556" s="38"/>
      <c r="AZ556" s="38"/>
      <c r="BA556" s="38"/>
      <c r="BB556" s="38"/>
      <c r="BC556" s="38"/>
      <c r="BD556" s="38"/>
    </row>
    <row r="557" spans="1:56" s="39" customFormat="1" ht="66.75" x14ac:dyDescent="0.5">
      <c r="A557" s="2">
        <f t="shared" si="599"/>
        <v>483</v>
      </c>
      <c r="B557" s="59" t="s">
        <v>2966</v>
      </c>
      <c r="C557" s="51" t="s">
        <v>1540</v>
      </c>
      <c r="D557" s="3">
        <v>2019</v>
      </c>
      <c r="E557" s="3">
        <v>2023</v>
      </c>
      <c r="F557" s="55">
        <v>5958.33</v>
      </c>
      <c r="G557" s="4">
        <f t="shared" si="600"/>
        <v>0.46</v>
      </c>
      <c r="H557" s="4">
        <f t="shared" si="601"/>
        <v>0.4</v>
      </c>
      <c r="I557" s="4">
        <f t="shared" si="602"/>
        <v>5958.33</v>
      </c>
      <c r="J557" s="4">
        <f t="shared" si="603"/>
        <v>5958.33</v>
      </c>
      <c r="K557" s="4">
        <f t="shared" si="604"/>
        <v>0</v>
      </c>
      <c r="L557" s="4">
        <f t="shared" si="605"/>
        <v>0</v>
      </c>
      <c r="M557" s="4">
        <f t="shared" si="606"/>
        <v>0</v>
      </c>
      <c r="N557" s="4">
        <v>0</v>
      </c>
      <c r="O557" s="4">
        <v>0</v>
      </c>
      <c r="P557" s="4">
        <f t="shared" si="607"/>
        <v>0</v>
      </c>
      <c r="Q557" s="4">
        <v>0</v>
      </c>
      <c r="R557" s="4"/>
      <c r="S557" s="4"/>
      <c r="T557" s="4"/>
      <c r="U557" s="4">
        <v>0</v>
      </c>
      <c r="V557" s="4">
        <v>0</v>
      </c>
      <c r="W557" s="4">
        <f t="shared" si="576"/>
        <v>0</v>
      </c>
      <c r="X557" s="4">
        <v>0</v>
      </c>
      <c r="Y557" s="4"/>
      <c r="Z557" s="4"/>
      <c r="AA557" s="4"/>
      <c r="AB557" s="4">
        <v>0.46</v>
      </c>
      <c r="AC557" s="4">
        <v>0.4</v>
      </c>
      <c r="AD557" s="4">
        <f t="shared" si="577"/>
        <v>5958.33</v>
      </c>
      <c r="AE557" s="4">
        <v>5958.33</v>
      </c>
      <c r="AF557" s="4"/>
      <c r="AG557" s="4"/>
      <c r="AH557" s="4"/>
      <c r="AI557" s="4">
        <v>0</v>
      </c>
      <c r="AJ557" s="4">
        <v>0</v>
      </c>
      <c r="AK557" s="4">
        <f t="shared" si="578"/>
        <v>0</v>
      </c>
      <c r="AL557" s="4">
        <f>VLOOKUP(C557,'[1]ИП-2020-2025 рабоч '!$I$15:$BG$1560,51,0)</f>
        <v>0</v>
      </c>
      <c r="AM557" s="4"/>
      <c r="AN557" s="4"/>
      <c r="AO557" s="4"/>
      <c r="AP557" s="4">
        <v>0</v>
      </c>
      <c r="AQ557" s="4">
        <v>0</v>
      </c>
      <c r="AR557" s="4">
        <f t="shared" si="579"/>
        <v>0</v>
      </c>
      <c r="AS557" s="4">
        <f>VLOOKUP(C557,'[1]ИП-2020-2025 рабоч '!$I$15:$BO$1404,59,0)</f>
        <v>0</v>
      </c>
      <c r="AT557" s="4"/>
      <c r="AU557" s="54"/>
      <c r="AV557" s="54"/>
      <c r="AW557" s="38"/>
      <c r="AX557" s="38"/>
      <c r="AY557" s="38"/>
      <c r="AZ557" s="38"/>
      <c r="BA557" s="38"/>
      <c r="BB557" s="38"/>
      <c r="BC557" s="38"/>
      <c r="BD557" s="38"/>
    </row>
    <row r="558" spans="1:56" s="39" customFormat="1" ht="66.75" x14ac:dyDescent="0.5">
      <c r="A558" s="2">
        <f t="shared" si="599"/>
        <v>484</v>
      </c>
      <c r="B558" s="59" t="s">
        <v>1541</v>
      </c>
      <c r="C558" s="51" t="s">
        <v>1542</v>
      </c>
      <c r="D558" s="3">
        <v>2018</v>
      </c>
      <c r="E558" s="3">
        <v>2023</v>
      </c>
      <c r="F558" s="55">
        <v>3235.01</v>
      </c>
      <c r="G558" s="4">
        <f t="shared" si="600"/>
        <v>0</v>
      </c>
      <c r="H558" s="4">
        <f t="shared" si="601"/>
        <v>0</v>
      </c>
      <c r="I558" s="4">
        <f t="shared" si="602"/>
        <v>3235.01</v>
      </c>
      <c r="J558" s="4">
        <f t="shared" si="603"/>
        <v>3235.01</v>
      </c>
      <c r="K558" s="4">
        <f t="shared" si="604"/>
        <v>0</v>
      </c>
      <c r="L558" s="4">
        <f t="shared" si="605"/>
        <v>0</v>
      </c>
      <c r="M558" s="4">
        <f t="shared" si="606"/>
        <v>0</v>
      </c>
      <c r="N558" s="4">
        <v>0</v>
      </c>
      <c r="O558" s="4">
        <v>0</v>
      </c>
      <c r="P558" s="4">
        <f t="shared" si="607"/>
        <v>0</v>
      </c>
      <c r="Q558" s="4">
        <v>0</v>
      </c>
      <c r="R558" s="4"/>
      <c r="S558" s="4"/>
      <c r="T558" s="4"/>
      <c r="U558" s="4">
        <v>0</v>
      </c>
      <c r="V558" s="4">
        <v>0</v>
      </c>
      <c r="W558" s="4">
        <f t="shared" si="576"/>
        <v>0</v>
      </c>
      <c r="X558" s="4">
        <v>0</v>
      </c>
      <c r="Y558" s="4"/>
      <c r="Z558" s="4"/>
      <c r="AA558" s="4"/>
      <c r="AB558" s="4">
        <v>0</v>
      </c>
      <c r="AC558" s="4">
        <v>0</v>
      </c>
      <c r="AD558" s="4">
        <f t="shared" si="577"/>
        <v>3235.01</v>
      </c>
      <c r="AE558" s="4">
        <v>3235.01</v>
      </c>
      <c r="AF558" s="4"/>
      <c r="AG558" s="4"/>
      <c r="AH558" s="4"/>
      <c r="AI558" s="4">
        <v>0</v>
      </c>
      <c r="AJ558" s="4">
        <v>0</v>
      </c>
      <c r="AK558" s="4">
        <f t="shared" si="578"/>
        <v>0</v>
      </c>
      <c r="AL558" s="4">
        <f>VLOOKUP(C558,'[1]ИП-2020-2025 рабоч '!$I$15:$BG$1560,51,0)</f>
        <v>0</v>
      </c>
      <c r="AM558" s="4"/>
      <c r="AN558" s="4"/>
      <c r="AO558" s="4"/>
      <c r="AP558" s="4">
        <v>0</v>
      </c>
      <c r="AQ558" s="4">
        <v>0</v>
      </c>
      <c r="AR558" s="4">
        <f t="shared" si="579"/>
        <v>0</v>
      </c>
      <c r="AS558" s="4">
        <f>VLOOKUP(C558,'[1]ИП-2020-2025 рабоч '!$I$15:$BO$1404,59,0)</f>
        <v>0</v>
      </c>
      <c r="AT558" s="4"/>
      <c r="AU558" s="54"/>
      <c r="AV558" s="54"/>
      <c r="AW558" s="38"/>
      <c r="AX558" s="38"/>
      <c r="AY558" s="38"/>
      <c r="AZ558" s="38"/>
      <c r="BA558" s="38"/>
      <c r="BB558" s="38"/>
      <c r="BC558" s="38"/>
      <c r="BD558" s="38"/>
    </row>
    <row r="559" spans="1:56" s="39" customFormat="1" ht="99.75" x14ac:dyDescent="0.5">
      <c r="A559" s="2">
        <f t="shared" si="599"/>
        <v>485</v>
      </c>
      <c r="B559" s="59" t="s">
        <v>1543</v>
      </c>
      <c r="C559" s="51" t="s">
        <v>1544</v>
      </c>
      <c r="D559" s="3">
        <v>2019</v>
      </c>
      <c r="E559" s="3">
        <v>2021</v>
      </c>
      <c r="F559" s="55">
        <v>8166.45</v>
      </c>
      <c r="G559" s="4">
        <f t="shared" si="600"/>
        <v>2.57</v>
      </c>
      <c r="H559" s="4">
        <f t="shared" si="601"/>
        <v>0.25</v>
      </c>
      <c r="I559" s="4">
        <f t="shared" si="602"/>
        <v>1411.91</v>
      </c>
      <c r="J559" s="4">
        <f t="shared" si="603"/>
        <v>1411.91</v>
      </c>
      <c r="K559" s="4">
        <f t="shared" si="604"/>
        <v>0</v>
      </c>
      <c r="L559" s="4">
        <f t="shared" si="605"/>
        <v>0</v>
      </c>
      <c r="M559" s="4">
        <f t="shared" si="606"/>
        <v>0</v>
      </c>
      <c r="N559" s="4">
        <v>2.57</v>
      </c>
      <c r="O559" s="4">
        <v>0.25</v>
      </c>
      <c r="P559" s="4">
        <f t="shared" si="607"/>
        <v>1411.91</v>
      </c>
      <c r="Q559" s="4">
        <v>1411.91</v>
      </c>
      <c r="R559" s="4"/>
      <c r="S559" s="4"/>
      <c r="T559" s="4"/>
      <c r="U559" s="4">
        <v>0</v>
      </c>
      <c r="V559" s="4">
        <v>0</v>
      </c>
      <c r="W559" s="4">
        <f t="shared" si="576"/>
        <v>0</v>
      </c>
      <c r="X559" s="4">
        <v>0</v>
      </c>
      <c r="Y559" s="4"/>
      <c r="Z559" s="4"/>
      <c r="AA559" s="4"/>
      <c r="AB559" s="4">
        <v>0</v>
      </c>
      <c r="AC559" s="4">
        <v>0</v>
      </c>
      <c r="AD559" s="4">
        <f t="shared" si="577"/>
        <v>0</v>
      </c>
      <c r="AE559" s="4">
        <v>0</v>
      </c>
      <c r="AF559" s="4"/>
      <c r="AG559" s="4"/>
      <c r="AH559" s="4"/>
      <c r="AI559" s="4">
        <v>0</v>
      </c>
      <c r="AJ559" s="4">
        <v>0</v>
      </c>
      <c r="AK559" s="4">
        <f t="shared" si="578"/>
        <v>0</v>
      </c>
      <c r="AL559" s="4">
        <f>VLOOKUP(C559,'[1]ИП-2020-2025 рабоч '!$I$15:$BG$1560,51,0)</f>
        <v>0</v>
      </c>
      <c r="AM559" s="4"/>
      <c r="AN559" s="4"/>
      <c r="AO559" s="4"/>
      <c r="AP559" s="4">
        <v>0</v>
      </c>
      <c r="AQ559" s="4">
        <v>0</v>
      </c>
      <c r="AR559" s="4">
        <f t="shared" si="579"/>
        <v>0</v>
      </c>
      <c r="AS559" s="4">
        <f>VLOOKUP(C559,'[1]ИП-2020-2025 рабоч '!$I$15:$BO$1404,59,0)</f>
        <v>0</v>
      </c>
      <c r="AT559" s="4"/>
      <c r="AU559" s="54"/>
      <c r="AV559" s="54"/>
      <c r="AW559" s="38"/>
      <c r="AX559" s="38"/>
      <c r="AY559" s="38"/>
      <c r="AZ559" s="38"/>
      <c r="BA559" s="38"/>
      <c r="BB559" s="38"/>
      <c r="BC559" s="38"/>
      <c r="BD559" s="38"/>
    </row>
    <row r="560" spans="1:56" s="39" customFormat="1" ht="99.75" x14ac:dyDescent="0.5">
      <c r="A560" s="2">
        <f t="shared" si="599"/>
        <v>486</v>
      </c>
      <c r="B560" s="59" t="s">
        <v>1545</v>
      </c>
      <c r="C560" s="51" t="s">
        <v>1546</v>
      </c>
      <c r="D560" s="3">
        <v>2019</v>
      </c>
      <c r="E560" s="3">
        <v>2021</v>
      </c>
      <c r="F560" s="55">
        <v>6226.07</v>
      </c>
      <c r="G560" s="4">
        <f t="shared" si="600"/>
        <v>1</v>
      </c>
      <c r="H560" s="4">
        <f t="shared" si="601"/>
        <v>0.25</v>
      </c>
      <c r="I560" s="4">
        <f t="shared" si="602"/>
        <v>1094</v>
      </c>
      <c r="J560" s="4">
        <f t="shared" si="603"/>
        <v>1094</v>
      </c>
      <c r="K560" s="4">
        <f t="shared" si="604"/>
        <v>0</v>
      </c>
      <c r="L560" s="4">
        <f t="shared" si="605"/>
        <v>0</v>
      </c>
      <c r="M560" s="4">
        <f t="shared" si="606"/>
        <v>0</v>
      </c>
      <c r="N560" s="4">
        <v>1</v>
      </c>
      <c r="O560" s="4">
        <v>0.25</v>
      </c>
      <c r="P560" s="4">
        <f t="shared" si="607"/>
        <v>1094</v>
      </c>
      <c r="Q560" s="4">
        <v>1094</v>
      </c>
      <c r="R560" s="4"/>
      <c r="S560" s="4"/>
      <c r="T560" s="4"/>
      <c r="U560" s="4">
        <v>0</v>
      </c>
      <c r="V560" s="4">
        <v>0</v>
      </c>
      <c r="W560" s="4">
        <f t="shared" si="576"/>
        <v>0</v>
      </c>
      <c r="X560" s="4">
        <v>0</v>
      </c>
      <c r="Y560" s="4"/>
      <c r="Z560" s="4"/>
      <c r="AA560" s="4"/>
      <c r="AB560" s="4">
        <v>0</v>
      </c>
      <c r="AC560" s="4">
        <v>0</v>
      </c>
      <c r="AD560" s="4">
        <f t="shared" si="577"/>
        <v>0</v>
      </c>
      <c r="AE560" s="4">
        <v>0</v>
      </c>
      <c r="AF560" s="4"/>
      <c r="AG560" s="4"/>
      <c r="AH560" s="4"/>
      <c r="AI560" s="4">
        <v>0</v>
      </c>
      <c r="AJ560" s="4">
        <v>0</v>
      </c>
      <c r="AK560" s="4">
        <f t="shared" si="578"/>
        <v>0</v>
      </c>
      <c r="AL560" s="4">
        <f>VLOOKUP(C560,'[1]ИП-2020-2025 рабоч '!$I$15:$BG$1560,51,0)</f>
        <v>0</v>
      </c>
      <c r="AM560" s="4"/>
      <c r="AN560" s="4"/>
      <c r="AO560" s="4"/>
      <c r="AP560" s="4">
        <v>0</v>
      </c>
      <c r="AQ560" s="4">
        <v>0</v>
      </c>
      <c r="AR560" s="4">
        <f t="shared" si="579"/>
        <v>0</v>
      </c>
      <c r="AS560" s="4">
        <f>VLOOKUP(C560,'[1]ИП-2020-2025 рабоч '!$I$15:$BO$1404,59,0)</f>
        <v>0</v>
      </c>
      <c r="AT560" s="4"/>
      <c r="AU560" s="54"/>
      <c r="AV560" s="54"/>
      <c r="AW560" s="38"/>
      <c r="AX560" s="38"/>
      <c r="AY560" s="38"/>
      <c r="AZ560" s="38"/>
      <c r="BA560" s="38"/>
      <c r="BB560" s="38"/>
      <c r="BC560" s="38"/>
      <c r="BD560" s="38"/>
    </row>
    <row r="561" spans="1:56" s="39" customFormat="1" ht="99.75" x14ac:dyDescent="0.5">
      <c r="A561" s="2">
        <f t="shared" si="599"/>
        <v>487</v>
      </c>
      <c r="B561" s="59" t="s">
        <v>2967</v>
      </c>
      <c r="C561" s="51" t="s">
        <v>1547</v>
      </c>
      <c r="D561" s="3">
        <v>2022</v>
      </c>
      <c r="E561" s="3">
        <v>2022</v>
      </c>
      <c r="F561" s="55">
        <v>1970.87</v>
      </c>
      <c r="G561" s="4">
        <f t="shared" si="600"/>
        <v>0.12</v>
      </c>
      <c r="H561" s="4">
        <f t="shared" si="601"/>
        <v>0.25</v>
      </c>
      <c r="I561" s="4">
        <f t="shared" si="602"/>
        <v>1970.87</v>
      </c>
      <c r="J561" s="4">
        <f t="shared" si="603"/>
        <v>1970.87</v>
      </c>
      <c r="K561" s="4">
        <f t="shared" si="604"/>
        <v>0</v>
      </c>
      <c r="L561" s="4">
        <f t="shared" si="605"/>
        <v>0</v>
      </c>
      <c r="M561" s="4">
        <f t="shared" si="606"/>
        <v>0</v>
      </c>
      <c r="N561" s="4">
        <v>0</v>
      </c>
      <c r="O561" s="4">
        <v>0</v>
      </c>
      <c r="P561" s="4">
        <f t="shared" si="607"/>
        <v>0</v>
      </c>
      <c r="Q561" s="4">
        <v>0</v>
      </c>
      <c r="R561" s="4"/>
      <c r="S561" s="4"/>
      <c r="T561" s="4"/>
      <c r="U561" s="4">
        <v>0.12</v>
      </c>
      <c r="V561" s="4">
        <v>0.25</v>
      </c>
      <c r="W561" s="4">
        <f t="shared" si="576"/>
        <v>1970.87</v>
      </c>
      <c r="X561" s="4">
        <v>1970.87</v>
      </c>
      <c r="Y561" s="4"/>
      <c r="Z561" s="4"/>
      <c r="AA561" s="4"/>
      <c r="AB561" s="4">
        <v>0</v>
      </c>
      <c r="AC561" s="4">
        <v>0</v>
      </c>
      <c r="AD561" s="4">
        <f t="shared" si="577"/>
        <v>0</v>
      </c>
      <c r="AE561" s="4">
        <v>0</v>
      </c>
      <c r="AF561" s="4"/>
      <c r="AG561" s="4"/>
      <c r="AH561" s="4"/>
      <c r="AI561" s="4">
        <v>0</v>
      </c>
      <c r="AJ561" s="4">
        <v>0</v>
      </c>
      <c r="AK561" s="4">
        <f t="shared" si="578"/>
        <v>0</v>
      </c>
      <c r="AL561" s="4">
        <f>VLOOKUP(C561,'[1]ИП-2020-2025 рабоч '!$I$15:$BG$1560,51,0)</f>
        <v>0</v>
      </c>
      <c r="AM561" s="4"/>
      <c r="AN561" s="4"/>
      <c r="AO561" s="4"/>
      <c r="AP561" s="4">
        <v>0</v>
      </c>
      <c r="AQ561" s="4">
        <v>0</v>
      </c>
      <c r="AR561" s="4">
        <f t="shared" si="579"/>
        <v>0</v>
      </c>
      <c r="AS561" s="4">
        <f>VLOOKUP(C561,'[1]ИП-2020-2025 рабоч '!$I$15:$BO$1404,59,0)</f>
        <v>0</v>
      </c>
      <c r="AT561" s="4"/>
      <c r="AU561" s="54"/>
      <c r="AV561" s="54"/>
      <c r="AW561" s="38"/>
      <c r="AX561" s="38"/>
      <c r="AY561" s="38"/>
      <c r="AZ561" s="38"/>
      <c r="BA561" s="38"/>
      <c r="BB561" s="38"/>
      <c r="BC561" s="38"/>
      <c r="BD561" s="38"/>
    </row>
    <row r="562" spans="1:56" s="39" customFormat="1" ht="99.75" x14ac:dyDescent="0.5">
      <c r="A562" s="2">
        <f t="shared" si="599"/>
        <v>488</v>
      </c>
      <c r="B562" s="59" t="s">
        <v>2768</v>
      </c>
      <c r="C562" s="51" t="s">
        <v>1548</v>
      </c>
      <c r="D562" s="3">
        <v>2022</v>
      </c>
      <c r="E562" s="3">
        <v>2021</v>
      </c>
      <c r="F562" s="55">
        <v>3637.89</v>
      </c>
      <c r="G562" s="4">
        <f t="shared" si="600"/>
        <v>0.45</v>
      </c>
      <c r="H562" s="4">
        <f t="shared" si="601"/>
        <v>0.25</v>
      </c>
      <c r="I562" s="4">
        <f t="shared" si="602"/>
        <v>600</v>
      </c>
      <c r="J562" s="4">
        <f t="shared" si="603"/>
        <v>600</v>
      </c>
      <c r="K562" s="4">
        <f t="shared" si="604"/>
        <v>0</v>
      </c>
      <c r="L562" s="4">
        <f t="shared" si="605"/>
        <v>0</v>
      </c>
      <c r="M562" s="4">
        <f t="shared" si="606"/>
        <v>0</v>
      </c>
      <c r="N562" s="4">
        <v>0.45</v>
      </c>
      <c r="O562" s="4">
        <v>0.25</v>
      </c>
      <c r="P562" s="4">
        <f t="shared" si="607"/>
        <v>600</v>
      </c>
      <c r="Q562" s="4">
        <v>600</v>
      </c>
      <c r="R562" s="4"/>
      <c r="S562" s="4"/>
      <c r="T562" s="4"/>
      <c r="U562" s="4">
        <v>0</v>
      </c>
      <c r="V562" s="4">
        <v>0</v>
      </c>
      <c r="W562" s="4">
        <f t="shared" si="576"/>
        <v>0</v>
      </c>
      <c r="X562" s="4">
        <v>0</v>
      </c>
      <c r="Y562" s="4"/>
      <c r="Z562" s="4"/>
      <c r="AA562" s="4"/>
      <c r="AB562" s="4">
        <v>0</v>
      </c>
      <c r="AC562" s="4">
        <v>0</v>
      </c>
      <c r="AD562" s="4">
        <f t="shared" si="577"/>
        <v>0</v>
      </c>
      <c r="AE562" s="4">
        <v>0</v>
      </c>
      <c r="AF562" s="4"/>
      <c r="AG562" s="4"/>
      <c r="AH562" s="4"/>
      <c r="AI562" s="4">
        <v>0</v>
      </c>
      <c r="AJ562" s="4">
        <v>0</v>
      </c>
      <c r="AK562" s="4">
        <f t="shared" si="578"/>
        <v>0</v>
      </c>
      <c r="AL562" s="4">
        <f>VLOOKUP(C562,'[1]ИП-2020-2025 рабоч '!$I$15:$BG$1560,51,0)</f>
        <v>0</v>
      </c>
      <c r="AM562" s="4"/>
      <c r="AN562" s="4"/>
      <c r="AO562" s="4"/>
      <c r="AP562" s="4">
        <v>0</v>
      </c>
      <c r="AQ562" s="4">
        <v>0</v>
      </c>
      <c r="AR562" s="4">
        <f t="shared" si="579"/>
        <v>0</v>
      </c>
      <c r="AS562" s="4">
        <f>VLOOKUP(C562,'[1]ИП-2020-2025 рабоч '!$I$15:$BO$1404,59,0)</f>
        <v>0</v>
      </c>
      <c r="AT562" s="4"/>
      <c r="AU562" s="54"/>
      <c r="AV562" s="54"/>
      <c r="AW562" s="38"/>
      <c r="AX562" s="38"/>
      <c r="AY562" s="38"/>
      <c r="AZ562" s="38"/>
      <c r="BA562" s="38"/>
      <c r="BB562" s="38"/>
      <c r="BC562" s="38"/>
      <c r="BD562" s="38"/>
    </row>
    <row r="563" spans="1:56" s="39" customFormat="1" ht="43.5" customHeight="1" x14ac:dyDescent="0.5">
      <c r="A563" s="2"/>
      <c r="B563" s="20" t="s">
        <v>272</v>
      </c>
      <c r="C563" s="23"/>
      <c r="D563" s="3"/>
      <c r="E563" s="28"/>
      <c r="F563" s="26">
        <f>SUM(F564:F589)</f>
        <v>42140.259999999995</v>
      </c>
      <c r="G563" s="26">
        <f t="shared" ref="G563:AV563" si="608">SUM(G564:G589)</f>
        <v>4.0659999999999998</v>
      </c>
      <c r="H563" s="26">
        <f t="shared" si="608"/>
        <v>0</v>
      </c>
      <c r="I563" s="26">
        <f t="shared" si="608"/>
        <v>11824.599170000001</v>
      </c>
      <c r="J563" s="26">
        <f t="shared" si="608"/>
        <v>11824.599170000001</v>
      </c>
      <c r="K563" s="26">
        <f t="shared" si="608"/>
        <v>0</v>
      </c>
      <c r="L563" s="26">
        <f t="shared" si="608"/>
        <v>0</v>
      </c>
      <c r="M563" s="26">
        <f t="shared" si="608"/>
        <v>0</v>
      </c>
      <c r="N563" s="26">
        <f t="shared" si="608"/>
        <v>3.7160000000000002</v>
      </c>
      <c r="O563" s="26">
        <f t="shared" si="608"/>
        <v>0</v>
      </c>
      <c r="P563" s="26">
        <f t="shared" si="608"/>
        <v>9950.6891700000015</v>
      </c>
      <c r="Q563" s="26">
        <f t="shared" si="608"/>
        <v>9950.6891700000015</v>
      </c>
      <c r="R563" s="26">
        <f t="shared" si="608"/>
        <v>0</v>
      </c>
      <c r="S563" s="26">
        <f t="shared" si="608"/>
        <v>0</v>
      </c>
      <c r="T563" s="26">
        <f t="shared" si="608"/>
        <v>0</v>
      </c>
      <c r="U563" s="26">
        <f t="shared" si="608"/>
        <v>0</v>
      </c>
      <c r="V563" s="26">
        <f t="shared" si="608"/>
        <v>0</v>
      </c>
      <c r="W563" s="26">
        <f t="shared" si="608"/>
        <v>0</v>
      </c>
      <c r="X563" s="26">
        <f t="shared" si="608"/>
        <v>0</v>
      </c>
      <c r="Y563" s="26">
        <f t="shared" si="608"/>
        <v>0</v>
      </c>
      <c r="Z563" s="26">
        <f t="shared" si="608"/>
        <v>0</v>
      </c>
      <c r="AA563" s="26">
        <f t="shared" si="608"/>
        <v>0</v>
      </c>
      <c r="AB563" s="26">
        <f t="shared" si="608"/>
        <v>0.35000000000000003</v>
      </c>
      <c r="AC563" s="26">
        <f t="shared" si="608"/>
        <v>0</v>
      </c>
      <c r="AD563" s="26">
        <f t="shared" si="608"/>
        <v>1873.9099999999999</v>
      </c>
      <c r="AE563" s="26">
        <f t="shared" si="608"/>
        <v>1873.9099999999999</v>
      </c>
      <c r="AF563" s="26">
        <f t="shared" si="608"/>
        <v>0</v>
      </c>
      <c r="AG563" s="26">
        <f t="shared" si="608"/>
        <v>0</v>
      </c>
      <c r="AH563" s="26">
        <f t="shared" si="608"/>
        <v>0</v>
      </c>
      <c r="AI563" s="26">
        <f t="shared" si="608"/>
        <v>0</v>
      </c>
      <c r="AJ563" s="26">
        <f t="shared" si="608"/>
        <v>0</v>
      </c>
      <c r="AK563" s="26">
        <f t="shared" si="608"/>
        <v>0</v>
      </c>
      <c r="AL563" s="26">
        <f t="shared" si="608"/>
        <v>0</v>
      </c>
      <c r="AM563" s="26">
        <f t="shared" si="608"/>
        <v>0</v>
      </c>
      <c r="AN563" s="26">
        <f t="shared" si="608"/>
        <v>0</v>
      </c>
      <c r="AO563" s="26">
        <f t="shared" si="608"/>
        <v>0</v>
      </c>
      <c r="AP563" s="26">
        <f t="shared" si="608"/>
        <v>0</v>
      </c>
      <c r="AQ563" s="26">
        <f t="shared" si="608"/>
        <v>0</v>
      </c>
      <c r="AR563" s="26">
        <f t="shared" si="579"/>
        <v>0</v>
      </c>
      <c r="AS563" s="26">
        <f t="shared" si="608"/>
        <v>0</v>
      </c>
      <c r="AT563" s="26">
        <f t="shared" si="608"/>
        <v>0</v>
      </c>
      <c r="AU563" s="26">
        <f t="shared" si="608"/>
        <v>0</v>
      </c>
      <c r="AV563" s="26">
        <f t="shared" si="608"/>
        <v>0</v>
      </c>
    </row>
    <row r="564" spans="1:56" s="39" customFormat="1" ht="66" customHeight="1" x14ac:dyDescent="0.5">
      <c r="A564" s="2">
        <f t="shared" ref="A564:A589" si="609">IF(A563&gt;0,A563+1,A562+1)</f>
        <v>489</v>
      </c>
      <c r="B564" s="59" t="s">
        <v>1551</v>
      </c>
      <c r="C564" s="51" t="s">
        <v>1552</v>
      </c>
      <c r="D564" s="3">
        <v>2016</v>
      </c>
      <c r="E564" s="3">
        <v>2021</v>
      </c>
      <c r="F564" s="55">
        <v>1878.16</v>
      </c>
      <c r="G564" s="4">
        <f t="shared" ref="G564:G589" si="610">N564+U564+AB564+AI564+AP564</f>
        <v>0.19</v>
      </c>
      <c r="H564" s="4">
        <f t="shared" ref="H564:H589" si="611">O564+V564+AC564+AJ564+AQ564</f>
        <v>0</v>
      </c>
      <c r="I564" s="4">
        <f t="shared" ref="I564:I589" si="612">P564+W564+AD564+AK564+AR564</f>
        <v>358.50600000000003</v>
      </c>
      <c r="J564" s="4">
        <f t="shared" ref="J564:J589" si="613">Q564+X564+AE564+AL564+AS564</f>
        <v>358.50600000000003</v>
      </c>
      <c r="K564" s="4">
        <f t="shared" ref="K564:K589" si="614">R564+Y564+AF564+AM564+AT564</f>
        <v>0</v>
      </c>
      <c r="L564" s="4">
        <f t="shared" ref="L564:L589" si="615">S564+Z564+AG564+AN564+AU564</f>
        <v>0</v>
      </c>
      <c r="M564" s="4">
        <f t="shared" ref="M564:M589" si="616">T564+AA564+AH564+AO564+AV564</f>
        <v>0</v>
      </c>
      <c r="N564" s="4">
        <v>0.19</v>
      </c>
      <c r="O564" s="4">
        <v>0</v>
      </c>
      <c r="P564" s="4">
        <f t="shared" ref="P564:P589" si="617">Q564+R564+S564</f>
        <v>358.50600000000003</v>
      </c>
      <c r="Q564" s="4">
        <v>358.50600000000003</v>
      </c>
      <c r="R564" s="4"/>
      <c r="S564" s="4"/>
      <c r="T564" s="4"/>
      <c r="U564" s="4">
        <v>0</v>
      </c>
      <c r="V564" s="4">
        <v>0</v>
      </c>
      <c r="W564" s="4">
        <f t="shared" si="576"/>
        <v>0</v>
      </c>
      <c r="X564" s="4">
        <v>0</v>
      </c>
      <c r="Y564" s="4"/>
      <c r="Z564" s="4"/>
      <c r="AA564" s="4"/>
      <c r="AB564" s="4">
        <v>0</v>
      </c>
      <c r="AC564" s="4">
        <v>0</v>
      </c>
      <c r="AD564" s="4">
        <f t="shared" si="577"/>
        <v>0</v>
      </c>
      <c r="AE564" s="4">
        <v>0</v>
      </c>
      <c r="AF564" s="4"/>
      <c r="AG564" s="4"/>
      <c r="AH564" s="4"/>
      <c r="AI564" s="4">
        <v>0</v>
      </c>
      <c r="AJ564" s="4">
        <v>0</v>
      </c>
      <c r="AK564" s="4">
        <f t="shared" si="578"/>
        <v>0</v>
      </c>
      <c r="AL564" s="4">
        <f>VLOOKUP(C564,'[1]ИП-2020-2025 рабоч '!$I$15:$BG$1560,51,0)</f>
        <v>0</v>
      </c>
      <c r="AM564" s="4"/>
      <c r="AN564" s="4"/>
      <c r="AO564" s="4"/>
      <c r="AP564" s="4">
        <v>0</v>
      </c>
      <c r="AQ564" s="4">
        <v>0</v>
      </c>
      <c r="AR564" s="4">
        <f t="shared" si="579"/>
        <v>0</v>
      </c>
      <c r="AS564" s="4">
        <f>VLOOKUP(C564,'[1]ИП-2020-2025 рабоч '!$I$15:$BO$1404,59,0)</f>
        <v>0</v>
      </c>
      <c r="AT564" s="4"/>
      <c r="AU564" s="54"/>
      <c r="AV564" s="54"/>
      <c r="AW564" s="38"/>
      <c r="AX564" s="38"/>
      <c r="AY564" s="38"/>
      <c r="AZ564" s="38"/>
      <c r="BA564" s="38"/>
      <c r="BB564" s="38"/>
      <c r="BC564" s="38"/>
      <c r="BD564" s="38"/>
    </row>
    <row r="565" spans="1:56" s="39" customFormat="1" ht="69" customHeight="1" x14ac:dyDescent="0.5">
      <c r="A565" s="2">
        <f t="shared" si="609"/>
        <v>490</v>
      </c>
      <c r="B565" s="65" t="s">
        <v>1553</v>
      </c>
      <c r="C565" s="51" t="s">
        <v>1554</v>
      </c>
      <c r="D565" s="3">
        <v>2016</v>
      </c>
      <c r="E565" s="3">
        <v>2021</v>
      </c>
      <c r="F565" s="55">
        <v>1519.25</v>
      </c>
      <c r="G565" s="4">
        <f t="shared" si="610"/>
        <v>0.113</v>
      </c>
      <c r="H565" s="4">
        <f t="shared" si="611"/>
        <v>0</v>
      </c>
      <c r="I565" s="4">
        <f t="shared" si="612"/>
        <v>286.89400000000001</v>
      </c>
      <c r="J565" s="4">
        <f t="shared" si="613"/>
        <v>286.89400000000001</v>
      </c>
      <c r="K565" s="4">
        <f t="shared" si="614"/>
        <v>0</v>
      </c>
      <c r="L565" s="4">
        <f t="shared" si="615"/>
        <v>0</v>
      </c>
      <c r="M565" s="4">
        <f t="shared" si="616"/>
        <v>0</v>
      </c>
      <c r="N565" s="4">
        <v>0.113</v>
      </c>
      <c r="O565" s="4">
        <v>0</v>
      </c>
      <c r="P565" s="4">
        <f t="shared" si="617"/>
        <v>286.89400000000001</v>
      </c>
      <c r="Q565" s="4">
        <v>286.89400000000001</v>
      </c>
      <c r="R565" s="4"/>
      <c r="S565" s="4"/>
      <c r="T565" s="4"/>
      <c r="U565" s="4">
        <v>0</v>
      </c>
      <c r="V565" s="4">
        <v>0</v>
      </c>
      <c r="W565" s="4">
        <f t="shared" si="576"/>
        <v>0</v>
      </c>
      <c r="X565" s="4">
        <v>0</v>
      </c>
      <c r="Y565" s="4"/>
      <c r="Z565" s="4"/>
      <c r="AA565" s="4"/>
      <c r="AB565" s="4">
        <v>0</v>
      </c>
      <c r="AC565" s="4">
        <v>0</v>
      </c>
      <c r="AD565" s="4">
        <f t="shared" si="577"/>
        <v>0</v>
      </c>
      <c r="AE565" s="4">
        <v>0</v>
      </c>
      <c r="AF565" s="4"/>
      <c r="AG565" s="4"/>
      <c r="AH565" s="4"/>
      <c r="AI565" s="4">
        <v>0</v>
      </c>
      <c r="AJ565" s="4">
        <v>0</v>
      </c>
      <c r="AK565" s="4">
        <f t="shared" si="578"/>
        <v>0</v>
      </c>
      <c r="AL565" s="4">
        <f>VLOOKUP(C565,'[1]ИП-2020-2025 рабоч '!$I$15:$BG$1560,51,0)</f>
        <v>0</v>
      </c>
      <c r="AM565" s="4"/>
      <c r="AN565" s="4"/>
      <c r="AO565" s="4"/>
      <c r="AP565" s="4">
        <v>0</v>
      </c>
      <c r="AQ565" s="4">
        <v>0</v>
      </c>
      <c r="AR565" s="4">
        <f t="shared" si="579"/>
        <v>0</v>
      </c>
      <c r="AS565" s="4">
        <f>VLOOKUP(C565,'[1]ИП-2020-2025 рабоч '!$I$15:$BO$1404,59,0)</f>
        <v>0</v>
      </c>
      <c r="AT565" s="4"/>
      <c r="AU565" s="54"/>
      <c r="AV565" s="54"/>
      <c r="AW565" s="38"/>
      <c r="AX565" s="38"/>
      <c r="AY565" s="38"/>
      <c r="AZ565" s="38"/>
      <c r="BA565" s="38"/>
      <c r="BB565" s="38"/>
      <c r="BC565" s="38"/>
      <c r="BD565" s="38"/>
    </row>
    <row r="566" spans="1:56" s="39" customFormat="1" ht="72.75" customHeight="1" x14ac:dyDescent="0.5">
      <c r="A566" s="2">
        <f t="shared" si="609"/>
        <v>491</v>
      </c>
      <c r="B566" s="65" t="s">
        <v>1555</v>
      </c>
      <c r="C566" s="51" t="s">
        <v>1556</v>
      </c>
      <c r="D566" s="3">
        <v>2016</v>
      </c>
      <c r="E566" s="3">
        <v>2021</v>
      </c>
      <c r="F566" s="55">
        <v>1271.8900000000001</v>
      </c>
      <c r="G566" s="4">
        <f t="shared" si="610"/>
        <v>0.06</v>
      </c>
      <c r="H566" s="4">
        <f t="shared" si="611"/>
        <v>0</v>
      </c>
      <c r="I566" s="4">
        <f t="shared" si="612"/>
        <v>237.44800000000001</v>
      </c>
      <c r="J566" s="4">
        <f t="shared" si="613"/>
        <v>237.44800000000001</v>
      </c>
      <c r="K566" s="4">
        <f t="shared" si="614"/>
        <v>0</v>
      </c>
      <c r="L566" s="4">
        <f t="shared" si="615"/>
        <v>0</v>
      </c>
      <c r="M566" s="4">
        <f t="shared" si="616"/>
        <v>0</v>
      </c>
      <c r="N566" s="4">
        <v>0.06</v>
      </c>
      <c r="O566" s="4">
        <v>0</v>
      </c>
      <c r="P566" s="4">
        <f t="shared" si="617"/>
        <v>237.44800000000001</v>
      </c>
      <c r="Q566" s="4">
        <v>237.44800000000001</v>
      </c>
      <c r="R566" s="4"/>
      <c r="S566" s="4"/>
      <c r="T566" s="4"/>
      <c r="U566" s="4">
        <v>0</v>
      </c>
      <c r="V566" s="4">
        <v>0</v>
      </c>
      <c r="W566" s="4">
        <f t="shared" si="576"/>
        <v>0</v>
      </c>
      <c r="X566" s="4">
        <v>0</v>
      </c>
      <c r="Y566" s="4"/>
      <c r="Z566" s="4"/>
      <c r="AA566" s="4"/>
      <c r="AB566" s="4">
        <v>0</v>
      </c>
      <c r="AC566" s="4">
        <v>0</v>
      </c>
      <c r="AD566" s="4">
        <f t="shared" si="577"/>
        <v>0</v>
      </c>
      <c r="AE566" s="4">
        <v>0</v>
      </c>
      <c r="AF566" s="4"/>
      <c r="AG566" s="4"/>
      <c r="AH566" s="4"/>
      <c r="AI566" s="4">
        <v>0</v>
      </c>
      <c r="AJ566" s="4">
        <v>0</v>
      </c>
      <c r="AK566" s="4">
        <f t="shared" si="578"/>
        <v>0</v>
      </c>
      <c r="AL566" s="4">
        <f>VLOOKUP(C566,'[1]ИП-2020-2025 рабоч '!$I$15:$BG$1560,51,0)</f>
        <v>0</v>
      </c>
      <c r="AM566" s="4"/>
      <c r="AN566" s="4"/>
      <c r="AO566" s="4"/>
      <c r="AP566" s="4">
        <v>0</v>
      </c>
      <c r="AQ566" s="4">
        <v>0</v>
      </c>
      <c r="AR566" s="4">
        <f t="shared" si="579"/>
        <v>0</v>
      </c>
      <c r="AS566" s="4">
        <f>VLOOKUP(C566,'[1]ИП-2020-2025 рабоч '!$I$15:$BO$1404,59,0)</f>
        <v>0</v>
      </c>
      <c r="AT566" s="4"/>
      <c r="AU566" s="54"/>
      <c r="AV566" s="54"/>
      <c r="AW566" s="38"/>
      <c r="AX566" s="38"/>
      <c r="AY566" s="38"/>
      <c r="AZ566" s="38"/>
      <c r="BA566" s="38"/>
      <c r="BB566" s="38"/>
      <c r="BC566" s="38"/>
      <c r="BD566" s="38"/>
    </row>
    <row r="567" spans="1:56" s="39" customFormat="1" ht="66.75" customHeight="1" x14ac:dyDescent="0.5">
      <c r="A567" s="2">
        <f t="shared" si="609"/>
        <v>492</v>
      </c>
      <c r="B567" s="65" t="s">
        <v>1557</v>
      </c>
      <c r="C567" s="51" t="s">
        <v>1558</v>
      </c>
      <c r="D567" s="3">
        <v>2016</v>
      </c>
      <c r="E567" s="3">
        <v>2021</v>
      </c>
      <c r="F567" s="55">
        <v>1784.89</v>
      </c>
      <c r="G567" s="4">
        <f t="shared" si="610"/>
        <v>0.17</v>
      </c>
      <c r="H567" s="4">
        <f t="shared" si="611"/>
        <v>0</v>
      </c>
      <c r="I567" s="4">
        <f t="shared" si="612"/>
        <v>339.83400000000006</v>
      </c>
      <c r="J567" s="4">
        <f t="shared" si="613"/>
        <v>339.83400000000006</v>
      </c>
      <c r="K567" s="4">
        <f t="shared" si="614"/>
        <v>0</v>
      </c>
      <c r="L567" s="4">
        <f t="shared" si="615"/>
        <v>0</v>
      </c>
      <c r="M567" s="4">
        <f t="shared" si="616"/>
        <v>0</v>
      </c>
      <c r="N567" s="4">
        <v>0.17</v>
      </c>
      <c r="O567" s="4">
        <v>0</v>
      </c>
      <c r="P567" s="4">
        <f t="shared" si="617"/>
        <v>339.83400000000006</v>
      </c>
      <c r="Q567" s="4">
        <v>339.83400000000006</v>
      </c>
      <c r="R567" s="4"/>
      <c r="S567" s="4"/>
      <c r="T567" s="4"/>
      <c r="U567" s="4">
        <v>0</v>
      </c>
      <c r="V567" s="4">
        <v>0</v>
      </c>
      <c r="W567" s="4">
        <f t="shared" si="576"/>
        <v>0</v>
      </c>
      <c r="X567" s="4">
        <v>0</v>
      </c>
      <c r="Y567" s="4"/>
      <c r="Z567" s="4"/>
      <c r="AA567" s="4"/>
      <c r="AB567" s="4">
        <v>0</v>
      </c>
      <c r="AC567" s="4">
        <v>0</v>
      </c>
      <c r="AD567" s="4">
        <f t="shared" si="577"/>
        <v>0</v>
      </c>
      <c r="AE567" s="4">
        <v>0</v>
      </c>
      <c r="AF567" s="4"/>
      <c r="AG567" s="4"/>
      <c r="AH567" s="4"/>
      <c r="AI567" s="4">
        <v>0</v>
      </c>
      <c r="AJ567" s="4">
        <v>0</v>
      </c>
      <c r="AK567" s="4">
        <f t="shared" si="578"/>
        <v>0</v>
      </c>
      <c r="AL567" s="4">
        <f>VLOOKUP(C567,'[1]ИП-2020-2025 рабоч '!$I$15:$BG$1560,51,0)</f>
        <v>0</v>
      </c>
      <c r="AM567" s="4"/>
      <c r="AN567" s="4"/>
      <c r="AO567" s="4"/>
      <c r="AP567" s="4">
        <v>0</v>
      </c>
      <c r="AQ567" s="4">
        <v>0</v>
      </c>
      <c r="AR567" s="4">
        <f t="shared" si="579"/>
        <v>0</v>
      </c>
      <c r="AS567" s="4">
        <f>VLOOKUP(C567,'[1]ИП-2020-2025 рабоч '!$I$15:$BO$1404,59,0)</f>
        <v>0</v>
      </c>
      <c r="AT567" s="4"/>
      <c r="AU567" s="54"/>
      <c r="AV567" s="54"/>
      <c r="AW567" s="38"/>
      <c r="AX567" s="38"/>
      <c r="AY567" s="38"/>
      <c r="AZ567" s="38"/>
      <c r="BA567" s="38"/>
      <c r="BB567" s="38"/>
      <c r="BC567" s="38"/>
      <c r="BD567" s="38"/>
    </row>
    <row r="568" spans="1:56" s="39" customFormat="1" ht="76.5" customHeight="1" x14ac:dyDescent="0.5">
      <c r="A568" s="2">
        <f t="shared" si="609"/>
        <v>493</v>
      </c>
      <c r="B568" s="65" t="s">
        <v>1559</v>
      </c>
      <c r="C568" s="51" t="s">
        <v>1560</v>
      </c>
      <c r="D568" s="3">
        <v>2016</v>
      </c>
      <c r="E568" s="3">
        <v>2021</v>
      </c>
      <c r="F568" s="55">
        <v>1607.49</v>
      </c>
      <c r="G568" s="4">
        <f t="shared" si="610"/>
        <v>0.13200000000000001</v>
      </c>
      <c r="H568" s="4">
        <f t="shared" si="611"/>
        <v>0</v>
      </c>
      <c r="I568" s="4">
        <f t="shared" si="612"/>
        <v>301.2</v>
      </c>
      <c r="J568" s="4">
        <f t="shared" si="613"/>
        <v>301.2</v>
      </c>
      <c r="K568" s="4">
        <f t="shared" si="614"/>
        <v>0</v>
      </c>
      <c r="L568" s="4">
        <f t="shared" si="615"/>
        <v>0</v>
      </c>
      <c r="M568" s="4">
        <f t="shared" si="616"/>
        <v>0</v>
      </c>
      <c r="N568" s="4">
        <v>0.13200000000000001</v>
      </c>
      <c r="O568" s="4">
        <v>0</v>
      </c>
      <c r="P568" s="4">
        <f t="shared" si="617"/>
        <v>301.2</v>
      </c>
      <c r="Q568" s="4">
        <v>301.2</v>
      </c>
      <c r="R568" s="4"/>
      <c r="S568" s="4"/>
      <c r="T568" s="4"/>
      <c r="U568" s="4">
        <v>0</v>
      </c>
      <c r="V568" s="4">
        <v>0</v>
      </c>
      <c r="W568" s="4">
        <f t="shared" si="576"/>
        <v>0</v>
      </c>
      <c r="X568" s="4">
        <v>0</v>
      </c>
      <c r="Y568" s="4"/>
      <c r="Z568" s="4"/>
      <c r="AA568" s="4"/>
      <c r="AB568" s="4">
        <v>0</v>
      </c>
      <c r="AC568" s="4">
        <v>0</v>
      </c>
      <c r="AD568" s="4">
        <f t="shared" si="577"/>
        <v>0</v>
      </c>
      <c r="AE568" s="4">
        <v>0</v>
      </c>
      <c r="AF568" s="4"/>
      <c r="AG568" s="4"/>
      <c r="AH568" s="4"/>
      <c r="AI568" s="4">
        <v>0</v>
      </c>
      <c r="AJ568" s="4">
        <v>0</v>
      </c>
      <c r="AK568" s="4">
        <f t="shared" si="578"/>
        <v>0</v>
      </c>
      <c r="AL568" s="4">
        <f>VLOOKUP(C568,'[1]ИП-2020-2025 рабоч '!$I$15:$BG$1560,51,0)</f>
        <v>0</v>
      </c>
      <c r="AM568" s="4"/>
      <c r="AN568" s="4"/>
      <c r="AO568" s="4"/>
      <c r="AP568" s="4">
        <v>0</v>
      </c>
      <c r="AQ568" s="4">
        <v>0</v>
      </c>
      <c r="AR568" s="4">
        <f t="shared" si="579"/>
        <v>0</v>
      </c>
      <c r="AS568" s="4">
        <f>VLOOKUP(C568,'[1]ИП-2020-2025 рабоч '!$I$15:$BO$1404,59,0)</f>
        <v>0</v>
      </c>
      <c r="AT568" s="4"/>
      <c r="AU568" s="54"/>
      <c r="AV568" s="54"/>
      <c r="AW568" s="38"/>
      <c r="AX568" s="38"/>
      <c r="AY568" s="38"/>
      <c r="AZ568" s="38"/>
      <c r="BA568" s="38"/>
      <c r="BB568" s="38"/>
      <c r="BC568" s="38"/>
      <c r="BD568" s="38"/>
    </row>
    <row r="569" spans="1:56" s="39" customFormat="1" ht="76.5" customHeight="1" x14ac:dyDescent="0.5">
      <c r="A569" s="2">
        <f t="shared" si="609"/>
        <v>494</v>
      </c>
      <c r="B569" s="65" t="s">
        <v>1561</v>
      </c>
      <c r="C569" s="51" t="s">
        <v>1562</v>
      </c>
      <c r="D569" s="3">
        <v>2016</v>
      </c>
      <c r="E569" s="3">
        <v>2021</v>
      </c>
      <c r="F569" s="55">
        <v>1346.89</v>
      </c>
      <c r="G569" s="4">
        <f t="shared" si="610"/>
        <v>7.5999999999999998E-2</v>
      </c>
      <c r="H569" s="4">
        <f t="shared" si="611"/>
        <v>0</v>
      </c>
      <c r="I569" s="4">
        <f t="shared" si="612"/>
        <v>249.78000000000003</v>
      </c>
      <c r="J569" s="4">
        <f t="shared" si="613"/>
        <v>249.78000000000003</v>
      </c>
      <c r="K569" s="4">
        <f t="shared" si="614"/>
        <v>0</v>
      </c>
      <c r="L569" s="4">
        <f t="shared" si="615"/>
        <v>0</v>
      </c>
      <c r="M569" s="4">
        <f t="shared" si="616"/>
        <v>0</v>
      </c>
      <c r="N569" s="4">
        <v>7.5999999999999998E-2</v>
      </c>
      <c r="O569" s="4">
        <v>0</v>
      </c>
      <c r="P569" s="4">
        <f t="shared" si="617"/>
        <v>249.78000000000003</v>
      </c>
      <c r="Q569" s="4">
        <v>249.78000000000003</v>
      </c>
      <c r="R569" s="4"/>
      <c r="S569" s="4"/>
      <c r="T569" s="4"/>
      <c r="U569" s="4">
        <v>0</v>
      </c>
      <c r="V569" s="4">
        <v>0</v>
      </c>
      <c r="W569" s="4">
        <f t="shared" si="576"/>
        <v>0</v>
      </c>
      <c r="X569" s="4">
        <v>0</v>
      </c>
      <c r="Y569" s="4"/>
      <c r="Z569" s="4"/>
      <c r="AA569" s="4"/>
      <c r="AB569" s="4">
        <v>0</v>
      </c>
      <c r="AC569" s="4">
        <v>0</v>
      </c>
      <c r="AD569" s="4">
        <f t="shared" si="577"/>
        <v>0</v>
      </c>
      <c r="AE569" s="4">
        <v>0</v>
      </c>
      <c r="AF569" s="4"/>
      <c r="AG569" s="4"/>
      <c r="AH569" s="4"/>
      <c r="AI569" s="4">
        <v>0</v>
      </c>
      <c r="AJ569" s="4">
        <v>0</v>
      </c>
      <c r="AK569" s="4">
        <f t="shared" si="578"/>
        <v>0</v>
      </c>
      <c r="AL569" s="4">
        <f>VLOOKUP(C569,'[1]ИП-2020-2025 рабоч '!$I$15:$BG$1560,51,0)</f>
        <v>0</v>
      </c>
      <c r="AM569" s="4"/>
      <c r="AN569" s="4"/>
      <c r="AO569" s="4"/>
      <c r="AP569" s="4">
        <v>0</v>
      </c>
      <c r="AQ569" s="4">
        <v>0</v>
      </c>
      <c r="AR569" s="4">
        <f t="shared" si="579"/>
        <v>0</v>
      </c>
      <c r="AS569" s="4">
        <f>VLOOKUP(C569,'[1]ИП-2020-2025 рабоч '!$I$15:$BO$1404,59,0)</f>
        <v>0</v>
      </c>
      <c r="AT569" s="4"/>
      <c r="AU569" s="54"/>
      <c r="AV569" s="54"/>
      <c r="AW569" s="38"/>
      <c r="AX569" s="38"/>
      <c r="AY569" s="38"/>
      <c r="AZ569" s="38"/>
      <c r="BA569" s="38"/>
      <c r="BB569" s="38"/>
      <c r="BC569" s="38"/>
      <c r="BD569" s="38"/>
    </row>
    <row r="570" spans="1:56" s="39" customFormat="1" ht="72.75" customHeight="1" x14ac:dyDescent="0.5">
      <c r="A570" s="2">
        <f t="shared" si="609"/>
        <v>495</v>
      </c>
      <c r="B570" s="65" t="s">
        <v>1563</v>
      </c>
      <c r="C570" s="51" t="s">
        <v>1564</v>
      </c>
      <c r="D570" s="3">
        <v>2016</v>
      </c>
      <c r="E570" s="3">
        <v>2021</v>
      </c>
      <c r="F570" s="55">
        <v>1551.7</v>
      </c>
      <c r="G570" s="4">
        <f t="shared" si="610"/>
        <v>0.12</v>
      </c>
      <c r="H570" s="4">
        <f t="shared" si="611"/>
        <v>0</v>
      </c>
      <c r="I570" s="4">
        <f t="shared" si="612"/>
        <v>306.16000000000003</v>
      </c>
      <c r="J570" s="4">
        <f t="shared" si="613"/>
        <v>306.16000000000003</v>
      </c>
      <c r="K570" s="4">
        <f t="shared" si="614"/>
        <v>0</v>
      </c>
      <c r="L570" s="4">
        <f t="shared" si="615"/>
        <v>0</v>
      </c>
      <c r="M570" s="4">
        <f t="shared" si="616"/>
        <v>0</v>
      </c>
      <c r="N570" s="4">
        <v>0.12</v>
      </c>
      <c r="O570" s="4">
        <v>0</v>
      </c>
      <c r="P570" s="4">
        <f t="shared" si="617"/>
        <v>306.16000000000003</v>
      </c>
      <c r="Q570" s="4">
        <v>306.16000000000003</v>
      </c>
      <c r="R570" s="4"/>
      <c r="S570" s="4"/>
      <c r="T570" s="4"/>
      <c r="U570" s="4">
        <v>0</v>
      </c>
      <c r="V570" s="4">
        <v>0</v>
      </c>
      <c r="W570" s="4">
        <f t="shared" si="576"/>
        <v>0</v>
      </c>
      <c r="X570" s="4">
        <v>0</v>
      </c>
      <c r="Y570" s="4"/>
      <c r="Z570" s="4"/>
      <c r="AA570" s="4"/>
      <c r="AB570" s="4">
        <v>0</v>
      </c>
      <c r="AC570" s="4">
        <v>0</v>
      </c>
      <c r="AD570" s="4">
        <f t="shared" si="577"/>
        <v>0</v>
      </c>
      <c r="AE570" s="4">
        <v>0</v>
      </c>
      <c r="AF570" s="4"/>
      <c r="AG570" s="4"/>
      <c r="AH570" s="4"/>
      <c r="AI570" s="4">
        <v>0</v>
      </c>
      <c r="AJ570" s="4">
        <v>0</v>
      </c>
      <c r="AK570" s="4">
        <f t="shared" si="578"/>
        <v>0</v>
      </c>
      <c r="AL570" s="4">
        <f>VLOOKUP(C570,'[1]ИП-2020-2025 рабоч '!$I$15:$BG$1560,51,0)</f>
        <v>0</v>
      </c>
      <c r="AM570" s="4"/>
      <c r="AN570" s="4"/>
      <c r="AO570" s="4"/>
      <c r="AP570" s="4">
        <v>0</v>
      </c>
      <c r="AQ570" s="4">
        <v>0</v>
      </c>
      <c r="AR570" s="4">
        <f t="shared" si="579"/>
        <v>0</v>
      </c>
      <c r="AS570" s="4">
        <f>VLOOKUP(C570,'[1]ИП-2020-2025 рабоч '!$I$15:$BO$1404,59,0)</f>
        <v>0</v>
      </c>
      <c r="AT570" s="4"/>
      <c r="AU570" s="54"/>
      <c r="AV570" s="54"/>
      <c r="AW570" s="38"/>
      <c r="AX570" s="38"/>
      <c r="AY570" s="38"/>
      <c r="AZ570" s="38"/>
      <c r="BA570" s="38"/>
      <c r="BB570" s="38"/>
      <c r="BC570" s="38"/>
      <c r="BD570" s="38"/>
    </row>
    <row r="571" spans="1:56" s="39" customFormat="1" ht="80.25" customHeight="1" x14ac:dyDescent="0.5">
      <c r="A571" s="2">
        <f t="shared" si="609"/>
        <v>496</v>
      </c>
      <c r="B571" s="65" t="s">
        <v>1565</v>
      </c>
      <c r="C571" s="51" t="s">
        <v>1566</v>
      </c>
      <c r="D571" s="3">
        <v>2016</v>
      </c>
      <c r="E571" s="3">
        <v>2021</v>
      </c>
      <c r="F571" s="55">
        <v>2498.96</v>
      </c>
      <c r="G571" s="4">
        <f t="shared" si="610"/>
        <v>0.3</v>
      </c>
      <c r="H571" s="4">
        <f t="shared" si="611"/>
        <v>0</v>
      </c>
      <c r="I571" s="4">
        <f t="shared" si="612"/>
        <v>494.762</v>
      </c>
      <c r="J571" s="4">
        <f t="shared" si="613"/>
        <v>494.762</v>
      </c>
      <c r="K571" s="4">
        <f t="shared" si="614"/>
        <v>0</v>
      </c>
      <c r="L571" s="4">
        <f t="shared" si="615"/>
        <v>0</v>
      </c>
      <c r="M571" s="4">
        <f t="shared" si="616"/>
        <v>0</v>
      </c>
      <c r="N571" s="4">
        <v>0.3</v>
      </c>
      <c r="O571" s="4">
        <v>0</v>
      </c>
      <c r="P571" s="4">
        <f t="shared" si="617"/>
        <v>494.762</v>
      </c>
      <c r="Q571" s="4">
        <v>494.762</v>
      </c>
      <c r="R571" s="4"/>
      <c r="S571" s="4"/>
      <c r="T571" s="4"/>
      <c r="U571" s="4">
        <v>0</v>
      </c>
      <c r="V571" s="4">
        <v>0</v>
      </c>
      <c r="W571" s="4">
        <f t="shared" si="576"/>
        <v>0</v>
      </c>
      <c r="X571" s="4">
        <v>0</v>
      </c>
      <c r="Y571" s="4"/>
      <c r="Z571" s="4"/>
      <c r="AA571" s="4"/>
      <c r="AB571" s="4">
        <v>0</v>
      </c>
      <c r="AC571" s="4">
        <v>0</v>
      </c>
      <c r="AD571" s="4">
        <f t="shared" si="577"/>
        <v>0</v>
      </c>
      <c r="AE571" s="4">
        <v>0</v>
      </c>
      <c r="AF571" s="4"/>
      <c r="AG571" s="4"/>
      <c r="AH571" s="4"/>
      <c r="AI571" s="4">
        <v>0</v>
      </c>
      <c r="AJ571" s="4">
        <v>0</v>
      </c>
      <c r="AK571" s="4">
        <f t="shared" si="578"/>
        <v>0</v>
      </c>
      <c r="AL571" s="4">
        <f>VLOOKUP(C571,'[1]ИП-2020-2025 рабоч '!$I$15:$BG$1560,51,0)</f>
        <v>0</v>
      </c>
      <c r="AM571" s="4"/>
      <c r="AN571" s="4"/>
      <c r="AO571" s="4"/>
      <c r="AP571" s="4">
        <v>0</v>
      </c>
      <c r="AQ571" s="4">
        <v>0</v>
      </c>
      <c r="AR571" s="4">
        <f t="shared" si="579"/>
        <v>0</v>
      </c>
      <c r="AS571" s="4">
        <f>VLOOKUP(C571,'[1]ИП-2020-2025 рабоч '!$I$15:$BO$1404,59,0)</f>
        <v>0</v>
      </c>
      <c r="AT571" s="4"/>
      <c r="AU571" s="54"/>
      <c r="AV571" s="54"/>
      <c r="AW571" s="38"/>
      <c r="AX571" s="38"/>
      <c r="AY571" s="38"/>
      <c r="AZ571" s="38"/>
      <c r="BA571" s="38"/>
      <c r="BB571" s="38"/>
      <c r="BC571" s="38"/>
      <c r="BD571" s="38"/>
    </row>
    <row r="572" spans="1:56" s="39" customFormat="1" ht="99.75" x14ac:dyDescent="0.5">
      <c r="A572" s="2">
        <f t="shared" si="609"/>
        <v>497</v>
      </c>
      <c r="B572" s="59" t="s">
        <v>1567</v>
      </c>
      <c r="C572" s="51" t="s">
        <v>1568</v>
      </c>
      <c r="D572" s="3">
        <v>2017</v>
      </c>
      <c r="E572" s="3">
        <v>2021</v>
      </c>
      <c r="F572" s="55">
        <v>1878.16</v>
      </c>
      <c r="G572" s="4">
        <f t="shared" si="610"/>
        <v>0.19</v>
      </c>
      <c r="H572" s="4">
        <f t="shared" si="611"/>
        <v>0</v>
      </c>
      <c r="I572" s="4">
        <f t="shared" si="612"/>
        <v>375.63200000000006</v>
      </c>
      <c r="J572" s="4">
        <f t="shared" si="613"/>
        <v>375.63200000000006</v>
      </c>
      <c r="K572" s="4">
        <f t="shared" si="614"/>
        <v>0</v>
      </c>
      <c r="L572" s="4">
        <f t="shared" si="615"/>
        <v>0</v>
      </c>
      <c r="M572" s="4">
        <f t="shared" si="616"/>
        <v>0</v>
      </c>
      <c r="N572" s="4">
        <v>0.19</v>
      </c>
      <c r="O572" s="4">
        <v>0</v>
      </c>
      <c r="P572" s="4">
        <f t="shared" si="617"/>
        <v>375.63200000000006</v>
      </c>
      <c r="Q572" s="4">
        <v>375.63200000000006</v>
      </c>
      <c r="R572" s="4"/>
      <c r="S572" s="4"/>
      <c r="T572" s="4"/>
      <c r="U572" s="4">
        <v>0</v>
      </c>
      <c r="V572" s="4">
        <v>0</v>
      </c>
      <c r="W572" s="4">
        <f t="shared" si="576"/>
        <v>0</v>
      </c>
      <c r="X572" s="4">
        <v>0</v>
      </c>
      <c r="Y572" s="4"/>
      <c r="Z572" s="4"/>
      <c r="AA572" s="4"/>
      <c r="AB572" s="4">
        <v>0</v>
      </c>
      <c r="AC572" s="4">
        <v>0</v>
      </c>
      <c r="AD572" s="4">
        <f t="shared" si="577"/>
        <v>0</v>
      </c>
      <c r="AE572" s="4">
        <v>0</v>
      </c>
      <c r="AF572" s="4"/>
      <c r="AG572" s="4"/>
      <c r="AH572" s="4"/>
      <c r="AI572" s="4">
        <v>0</v>
      </c>
      <c r="AJ572" s="4">
        <v>0</v>
      </c>
      <c r="AK572" s="4">
        <f t="shared" si="578"/>
        <v>0</v>
      </c>
      <c r="AL572" s="4">
        <f>VLOOKUP(C572,'[1]ИП-2020-2025 рабоч '!$I$15:$BG$1560,51,0)</f>
        <v>0</v>
      </c>
      <c r="AM572" s="4"/>
      <c r="AN572" s="4"/>
      <c r="AO572" s="4"/>
      <c r="AP572" s="4">
        <v>0</v>
      </c>
      <c r="AQ572" s="4">
        <v>0</v>
      </c>
      <c r="AR572" s="4">
        <f t="shared" si="579"/>
        <v>0</v>
      </c>
      <c r="AS572" s="4">
        <f>VLOOKUP(C572,'[1]ИП-2020-2025 рабоч '!$I$15:$BO$1404,59,0)</f>
        <v>0</v>
      </c>
      <c r="AT572" s="4"/>
      <c r="AU572" s="54"/>
      <c r="AV572" s="54"/>
      <c r="AW572" s="38"/>
      <c r="AX572" s="38"/>
      <c r="AY572" s="38"/>
      <c r="AZ572" s="38"/>
      <c r="BA572" s="38"/>
      <c r="BB572" s="38"/>
      <c r="BC572" s="38"/>
      <c r="BD572" s="38"/>
    </row>
    <row r="573" spans="1:56" s="39" customFormat="1" ht="99.75" x14ac:dyDescent="0.5">
      <c r="A573" s="2">
        <f t="shared" si="609"/>
        <v>498</v>
      </c>
      <c r="B573" s="59" t="s">
        <v>1569</v>
      </c>
      <c r="C573" s="51" t="s">
        <v>1570</v>
      </c>
      <c r="D573" s="3">
        <v>2017</v>
      </c>
      <c r="E573" s="3">
        <v>2021</v>
      </c>
      <c r="F573" s="55">
        <v>1738.26</v>
      </c>
      <c r="G573" s="4">
        <f t="shared" si="610"/>
        <v>0.16</v>
      </c>
      <c r="H573" s="4">
        <f t="shared" si="611"/>
        <v>0</v>
      </c>
      <c r="I573" s="4">
        <f t="shared" si="612"/>
        <v>347.65200000000004</v>
      </c>
      <c r="J573" s="4">
        <f t="shared" si="613"/>
        <v>347.65200000000004</v>
      </c>
      <c r="K573" s="4">
        <f t="shared" si="614"/>
        <v>0</v>
      </c>
      <c r="L573" s="4">
        <f t="shared" si="615"/>
        <v>0</v>
      </c>
      <c r="M573" s="4">
        <f t="shared" si="616"/>
        <v>0</v>
      </c>
      <c r="N573" s="4">
        <v>0.16</v>
      </c>
      <c r="O573" s="4">
        <v>0</v>
      </c>
      <c r="P573" s="4">
        <f t="shared" si="617"/>
        <v>347.65200000000004</v>
      </c>
      <c r="Q573" s="4">
        <v>347.65200000000004</v>
      </c>
      <c r="R573" s="4"/>
      <c r="S573" s="4"/>
      <c r="T573" s="4"/>
      <c r="U573" s="4">
        <v>0</v>
      </c>
      <c r="V573" s="4">
        <v>0</v>
      </c>
      <c r="W573" s="4">
        <f t="shared" si="576"/>
        <v>0</v>
      </c>
      <c r="X573" s="4">
        <v>0</v>
      </c>
      <c r="Y573" s="4"/>
      <c r="Z573" s="4"/>
      <c r="AA573" s="4"/>
      <c r="AB573" s="4">
        <v>0</v>
      </c>
      <c r="AC573" s="4">
        <v>0</v>
      </c>
      <c r="AD573" s="4">
        <f t="shared" si="577"/>
        <v>0</v>
      </c>
      <c r="AE573" s="4">
        <v>0</v>
      </c>
      <c r="AF573" s="4"/>
      <c r="AG573" s="4"/>
      <c r="AH573" s="4"/>
      <c r="AI573" s="4">
        <v>0</v>
      </c>
      <c r="AJ573" s="4">
        <v>0</v>
      </c>
      <c r="AK573" s="4">
        <f t="shared" si="578"/>
        <v>0</v>
      </c>
      <c r="AL573" s="4">
        <f>VLOOKUP(C573,'[1]ИП-2020-2025 рабоч '!$I$15:$BG$1560,51,0)</f>
        <v>0</v>
      </c>
      <c r="AM573" s="4"/>
      <c r="AN573" s="4"/>
      <c r="AO573" s="4"/>
      <c r="AP573" s="4">
        <v>0</v>
      </c>
      <c r="AQ573" s="4">
        <v>0</v>
      </c>
      <c r="AR573" s="4">
        <f t="shared" si="579"/>
        <v>0</v>
      </c>
      <c r="AS573" s="4">
        <f>VLOOKUP(C573,'[1]ИП-2020-2025 рабоч '!$I$15:$BO$1404,59,0)</f>
        <v>0</v>
      </c>
      <c r="AT573" s="4"/>
      <c r="AU573" s="54"/>
      <c r="AV573" s="54"/>
      <c r="AW573" s="38"/>
      <c r="AX573" s="38"/>
      <c r="AY573" s="38"/>
      <c r="AZ573" s="38"/>
      <c r="BA573" s="38"/>
      <c r="BB573" s="38"/>
      <c r="BC573" s="38"/>
      <c r="BD573" s="38"/>
    </row>
    <row r="574" spans="1:56" s="39" customFormat="1" ht="99.75" x14ac:dyDescent="0.5">
      <c r="A574" s="2">
        <f t="shared" si="609"/>
        <v>499</v>
      </c>
      <c r="B574" s="59" t="s">
        <v>1571</v>
      </c>
      <c r="C574" s="51" t="s">
        <v>1572</v>
      </c>
      <c r="D574" s="3">
        <v>2017</v>
      </c>
      <c r="E574" s="3">
        <v>2021</v>
      </c>
      <c r="F574" s="55">
        <v>1598.35</v>
      </c>
      <c r="G574" s="4">
        <f t="shared" si="610"/>
        <v>0.13</v>
      </c>
      <c r="H574" s="4">
        <f t="shared" si="611"/>
        <v>0</v>
      </c>
      <c r="I574" s="4">
        <f t="shared" si="612"/>
        <v>319.67</v>
      </c>
      <c r="J574" s="4">
        <f t="shared" si="613"/>
        <v>319.67</v>
      </c>
      <c r="K574" s="4">
        <f t="shared" si="614"/>
        <v>0</v>
      </c>
      <c r="L574" s="4">
        <f t="shared" si="615"/>
        <v>0</v>
      </c>
      <c r="M574" s="4">
        <f t="shared" si="616"/>
        <v>0</v>
      </c>
      <c r="N574" s="4">
        <v>0.13</v>
      </c>
      <c r="O574" s="4">
        <v>0</v>
      </c>
      <c r="P574" s="4">
        <f t="shared" si="617"/>
        <v>319.67</v>
      </c>
      <c r="Q574" s="4">
        <v>319.67</v>
      </c>
      <c r="R574" s="4"/>
      <c r="S574" s="4"/>
      <c r="T574" s="4"/>
      <c r="U574" s="4">
        <v>0</v>
      </c>
      <c r="V574" s="4">
        <v>0</v>
      </c>
      <c r="W574" s="4">
        <f t="shared" si="576"/>
        <v>0</v>
      </c>
      <c r="X574" s="4">
        <v>0</v>
      </c>
      <c r="Y574" s="4"/>
      <c r="Z574" s="4"/>
      <c r="AA574" s="4"/>
      <c r="AB574" s="4">
        <v>0</v>
      </c>
      <c r="AC574" s="4">
        <v>0</v>
      </c>
      <c r="AD574" s="4">
        <f t="shared" si="577"/>
        <v>0</v>
      </c>
      <c r="AE574" s="4">
        <v>0</v>
      </c>
      <c r="AF574" s="4"/>
      <c r="AG574" s="4"/>
      <c r="AH574" s="4"/>
      <c r="AI574" s="4">
        <v>0</v>
      </c>
      <c r="AJ574" s="4">
        <v>0</v>
      </c>
      <c r="AK574" s="4">
        <f t="shared" si="578"/>
        <v>0</v>
      </c>
      <c r="AL574" s="4">
        <f>VLOOKUP(C574,'[1]ИП-2020-2025 рабоч '!$I$15:$BG$1560,51,0)</f>
        <v>0</v>
      </c>
      <c r="AM574" s="4"/>
      <c r="AN574" s="4"/>
      <c r="AO574" s="4"/>
      <c r="AP574" s="4">
        <v>0</v>
      </c>
      <c r="AQ574" s="4">
        <v>0</v>
      </c>
      <c r="AR574" s="4">
        <f t="shared" si="579"/>
        <v>0</v>
      </c>
      <c r="AS574" s="4">
        <f>VLOOKUP(C574,'[1]ИП-2020-2025 рабоч '!$I$15:$BO$1404,59,0)</f>
        <v>0</v>
      </c>
      <c r="AT574" s="4"/>
      <c r="AU574" s="54"/>
      <c r="AV574" s="54"/>
      <c r="AW574" s="38"/>
      <c r="AX574" s="38"/>
      <c r="AY574" s="38"/>
      <c r="AZ574" s="38"/>
      <c r="BA574" s="38"/>
      <c r="BB574" s="38"/>
      <c r="BC574" s="38"/>
      <c r="BD574" s="38"/>
    </row>
    <row r="575" spans="1:56" s="39" customFormat="1" ht="99.75" x14ac:dyDescent="0.5">
      <c r="A575" s="2">
        <f t="shared" si="609"/>
        <v>500</v>
      </c>
      <c r="B575" s="59" t="s">
        <v>1573</v>
      </c>
      <c r="C575" s="51" t="s">
        <v>1574</v>
      </c>
      <c r="D575" s="3">
        <v>2017</v>
      </c>
      <c r="E575" s="3">
        <v>2021</v>
      </c>
      <c r="F575" s="55">
        <v>1598.35</v>
      </c>
      <c r="G575" s="4">
        <f t="shared" si="610"/>
        <v>0.13</v>
      </c>
      <c r="H575" s="4">
        <f t="shared" si="611"/>
        <v>0</v>
      </c>
      <c r="I575" s="4">
        <f t="shared" si="612"/>
        <v>319.67</v>
      </c>
      <c r="J575" s="4">
        <f t="shared" si="613"/>
        <v>319.67</v>
      </c>
      <c r="K575" s="4">
        <f t="shared" si="614"/>
        <v>0</v>
      </c>
      <c r="L575" s="4">
        <f t="shared" si="615"/>
        <v>0</v>
      </c>
      <c r="M575" s="4">
        <f t="shared" si="616"/>
        <v>0</v>
      </c>
      <c r="N575" s="4">
        <v>0.13</v>
      </c>
      <c r="O575" s="4">
        <v>0</v>
      </c>
      <c r="P575" s="4">
        <f t="shared" si="617"/>
        <v>319.67</v>
      </c>
      <c r="Q575" s="4">
        <v>319.67</v>
      </c>
      <c r="R575" s="4"/>
      <c r="S575" s="4"/>
      <c r="T575" s="4"/>
      <c r="U575" s="4">
        <v>0</v>
      </c>
      <c r="V575" s="4">
        <v>0</v>
      </c>
      <c r="W575" s="4">
        <f t="shared" si="576"/>
        <v>0</v>
      </c>
      <c r="X575" s="4">
        <v>0</v>
      </c>
      <c r="Y575" s="4"/>
      <c r="Z575" s="4"/>
      <c r="AA575" s="4"/>
      <c r="AB575" s="4">
        <v>0</v>
      </c>
      <c r="AC575" s="4">
        <v>0</v>
      </c>
      <c r="AD575" s="4">
        <f t="shared" si="577"/>
        <v>0</v>
      </c>
      <c r="AE575" s="4">
        <v>0</v>
      </c>
      <c r="AF575" s="4"/>
      <c r="AG575" s="4"/>
      <c r="AH575" s="4"/>
      <c r="AI575" s="4">
        <v>0</v>
      </c>
      <c r="AJ575" s="4">
        <v>0</v>
      </c>
      <c r="AK575" s="4">
        <f t="shared" si="578"/>
        <v>0</v>
      </c>
      <c r="AL575" s="4">
        <f>VLOOKUP(C575,'[1]ИП-2020-2025 рабоч '!$I$15:$BG$1560,51,0)</f>
        <v>0</v>
      </c>
      <c r="AM575" s="4"/>
      <c r="AN575" s="4"/>
      <c r="AO575" s="4"/>
      <c r="AP575" s="4">
        <v>0</v>
      </c>
      <c r="AQ575" s="4">
        <v>0</v>
      </c>
      <c r="AR575" s="4">
        <f t="shared" si="579"/>
        <v>0</v>
      </c>
      <c r="AS575" s="4">
        <f>VLOOKUP(C575,'[1]ИП-2020-2025 рабоч '!$I$15:$BO$1404,59,0)</f>
        <v>0</v>
      </c>
      <c r="AT575" s="4"/>
      <c r="AU575" s="54"/>
      <c r="AV575" s="54"/>
      <c r="AW575" s="38"/>
      <c r="AX575" s="38"/>
      <c r="AY575" s="38"/>
      <c r="AZ575" s="38"/>
      <c r="BA575" s="38"/>
      <c r="BB575" s="38"/>
      <c r="BC575" s="38"/>
      <c r="BD575" s="38"/>
    </row>
    <row r="576" spans="1:56" s="39" customFormat="1" ht="99.75" x14ac:dyDescent="0.5">
      <c r="A576" s="2">
        <f t="shared" si="609"/>
        <v>501</v>
      </c>
      <c r="B576" s="59" t="s">
        <v>1575</v>
      </c>
      <c r="C576" s="51" t="s">
        <v>1576</v>
      </c>
      <c r="D576" s="3">
        <v>2017</v>
      </c>
      <c r="E576" s="3">
        <v>2021</v>
      </c>
      <c r="F576" s="55">
        <v>1374.22</v>
      </c>
      <c r="G576" s="4">
        <f t="shared" si="610"/>
        <v>7.4999999999999997E-2</v>
      </c>
      <c r="H576" s="4">
        <f t="shared" si="611"/>
        <v>0</v>
      </c>
      <c r="I576" s="4">
        <f t="shared" si="612"/>
        <v>274.84399999999999</v>
      </c>
      <c r="J576" s="4">
        <f t="shared" si="613"/>
        <v>274.84399999999999</v>
      </c>
      <c r="K576" s="4">
        <f t="shared" si="614"/>
        <v>0</v>
      </c>
      <c r="L576" s="4">
        <f t="shared" si="615"/>
        <v>0</v>
      </c>
      <c r="M576" s="4">
        <f t="shared" si="616"/>
        <v>0</v>
      </c>
      <c r="N576" s="4">
        <v>7.4999999999999997E-2</v>
      </c>
      <c r="O576" s="4">
        <v>0</v>
      </c>
      <c r="P576" s="4">
        <f t="shared" si="617"/>
        <v>274.84399999999999</v>
      </c>
      <c r="Q576" s="4">
        <v>274.84399999999999</v>
      </c>
      <c r="R576" s="4"/>
      <c r="S576" s="4"/>
      <c r="T576" s="4"/>
      <c r="U576" s="4">
        <v>0</v>
      </c>
      <c r="V576" s="4">
        <v>0</v>
      </c>
      <c r="W576" s="4">
        <f t="shared" si="576"/>
        <v>0</v>
      </c>
      <c r="X576" s="4">
        <v>0</v>
      </c>
      <c r="Y576" s="4"/>
      <c r="Z576" s="4"/>
      <c r="AA576" s="4"/>
      <c r="AB576" s="4">
        <v>0</v>
      </c>
      <c r="AC576" s="4">
        <v>0</v>
      </c>
      <c r="AD576" s="4">
        <f t="shared" si="577"/>
        <v>0</v>
      </c>
      <c r="AE576" s="4">
        <v>0</v>
      </c>
      <c r="AF576" s="4"/>
      <c r="AG576" s="4"/>
      <c r="AH576" s="4"/>
      <c r="AI576" s="4">
        <v>0</v>
      </c>
      <c r="AJ576" s="4">
        <v>0</v>
      </c>
      <c r="AK576" s="4">
        <f t="shared" si="578"/>
        <v>0</v>
      </c>
      <c r="AL576" s="4">
        <f>VLOOKUP(C576,'[1]ИП-2020-2025 рабоч '!$I$15:$BG$1560,51,0)</f>
        <v>0</v>
      </c>
      <c r="AM576" s="4"/>
      <c r="AN576" s="4"/>
      <c r="AO576" s="4"/>
      <c r="AP576" s="4">
        <v>0</v>
      </c>
      <c r="AQ576" s="4">
        <v>0</v>
      </c>
      <c r="AR576" s="4">
        <f t="shared" si="579"/>
        <v>0</v>
      </c>
      <c r="AS576" s="4">
        <f>VLOOKUP(C576,'[1]ИП-2020-2025 рабоч '!$I$15:$BO$1404,59,0)</f>
        <v>0</v>
      </c>
      <c r="AT576" s="4"/>
      <c r="AU576" s="54"/>
      <c r="AV576" s="54"/>
      <c r="AW576" s="38"/>
      <c r="AX576" s="38"/>
      <c r="AY576" s="38"/>
      <c r="AZ576" s="38"/>
      <c r="BA576" s="38"/>
      <c r="BB576" s="38"/>
      <c r="BC576" s="38"/>
      <c r="BD576" s="38"/>
    </row>
    <row r="577" spans="1:56" s="39" customFormat="1" ht="99.75" x14ac:dyDescent="0.5">
      <c r="A577" s="2">
        <f t="shared" si="609"/>
        <v>502</v>
      </c>
      <c r="B577" s="59" t="s">
        <v>1577</v>
      </c>
      <c r="C577" s="51" t="s">
        <v>1578</v>
      </c>
      <c r="D577" s="3">
        <v>2017</v>
      </c>
      <c r="E577" s="3">
        <v>2021</v>
      </c>
      <c r="F577" s="55">
        <v>1784.89</v>
      </c>
      <c r="G577" s="4">
        <f t="shared" si="610"/>
        <v>0.17</v>
      </c>
      <c r="H577" s="4">
        <f t="shared" si="611"/>
        <v>0</v>
      </c>
      <c r="I577" s="4">
        <f t="shared" si="612"/>
        <v>356.97800000000007</v>
      </c>
      <c r="J577" s="4">
        <f t="shared" si="613"/>
        <v>356.97800000000007</v>
      </c>
      <c r="K577" s="4">
        <f t="shared" si="614"/>
        <v>0</v>
      </c>
      <c r="L577" s="4">
        <f t="shared" si="615"/>
        <v>0</v>
      </c>
      <c r="M577" s="4">
        <f t="shared" si="616"/>
        <v>0</v>
      </c>
      <c r="N577" s="4">
        <v>0.17</v>
      </c>
      <c r="O577" s="4">
        <v>0</v>
      </c>
      <c r="P577" s="4">
        <f t="shared" si="617"/>
        <v>356.97800000000007</v>
      </c>
      <c r="Q577" s="4">
        <v>356.97800000000007</v>
      </c>
      <c r="R577" s="4"/>
      <c r="S577" s="4"/>
      <c r="T577" s="4"/>
      <c r="U577" s="4">
        <v>0</v>
      </c>
      <c r="V577" s="4">
        <v>0</v>
      </c>
      <c r="W577" s="4">
        <f t="shared" si="576"/>
        <v>0</v>
      </c>
      <c r="X577" s="4">
        <v>0</v>
      </c>
      <c r="Y577" s="4"/>
      <c r="Z577" s="4"/>
      <c r="AA577" s="4"/>
      <c r="AB577" s="4">
        <v>0</v>
      </c>
      <c r="AC577" s="4">
        <v>0</v>
      </c>
      <c r="AD577" s="4">
        <f t="shared" si="577"/>
        <v>0</v>
      </c>
      <c r="AE577" s="4">
        <v>0</v>
      </c>
      <c r="AF577" s="4"/>
      <c r="AG577" s="4"/>
      <c r="AH577" s="4"/>
      <c r="AI577" s="4">
        <v>0</v>
      </c>
      <c r="AJ577" s="4">
        <v>0</v>
      </c>
      <c r="AK577" s="4">
        <f t="shared" si="578"/>
        <v>0</v>
      </c>
      <c r="AL577" s="4">
        <f>VLOOKUP(C577,'[1]ИП-2020-2025 рабоч '!$I$15:$BG$1560,51,0)</f>
        <v>0</v>
      </c>
      <c r="AM577" s="4"/>
      <c r="AN577" s="4"/>
      <c r="AO577" s="4"/>
      <c r="AP577" s="4">
        <v>0</v>
      </c>
      <c r="AQ577" s="4">
        <v>0</v>
      </c>
      <c r="AR577" s="4">
        <f t="shared" si="579"/>
        <v>0</v>
      </c>
      <c r="AS577" s="4">
        <f>VLOOKUP(C577,'[1]ИП-2020-2025 рабоч '!$I$15:$BO$1404,59,0)</f>
        <v>0</v>
      </c>
      <c r="AT577" s="4"/>
      <c r="AU577" s="54"/>
      <c r="AV577" s="54"/>
      <c r="AW577" s="38"/>
      <c r="AX577" s="38"/>
      <c r="AY577" s="38"/>
      <c r="AZ577" s="38"/>
      <c r="BA577" s="38"/>
      <c r="BB577" s="38"/>
      <c r="BC577" s="38"/>
      <c r="BD577" s="38"/>
    </row>
    <row r="578" spans="1:56" s="39" customFormat="1" ht="99.75" x14ac:dyDescent="0.5">
      <c r="A578" s="2">
        <f t="shared" si="609"/>
        <v>503</v>
      </c>
      <c r="B578" s="59" t="s">
        <v>2968</v>
      </c>
      <c r="C578" s="51" t="s">
        <v>1580</v>
      </c>
      <c r="D578" s="3">
        <v>2018</v>
      </c>
      <c r="E578" s="3">
        <v>2021</v>
      </c>
      <c r="F578" s="55">
        <v>1458.44</v>
      </c>
      <c r="G578" s="4">
        <f t="shared" si="610"/>
        <v>0.1</v>
      </c>
      <c r="H578" s="4">
        <f t="shared" si="611"/>
        <v>0</v>
      </c>
      <c r="I578" s="4">
        <f t="shared" si="612"/>
        <v>271.42</v>
      </c>
      <c r="J578" s="4">
        <f t="shared" si="613"/>
        <v>271.42</v>
      </c>
      <c r="K578" s="4">
        <f t="shared" si="614"/>
        <v>0</v>
      </c>
      <c r="L578" s="4">
        <f t="shared" si="615"/>
        <v>0</v>
      </c>
      <c r="M578" s="4">
        <f t="shared" si="616"/>
        <v>0</v>
      </c>
      <c r="N578" s="4">
        <v>0.1</v>
      </c>
      <c r="O578" s="4">
        <v>0</v>
      </c>
      <c r="P578" s="4">
        <f t="shared" si="617"/>
        <v>271.42</v>
      </c>
      <c r="Q578" s="4">
        <v>271.42</v>
      </c>
      <c r="R578" s="4"/>
      <c r="S578" s="4"/>
      <c r="T578" s="4"/>
      <c r="U578" s="4">
        <v>0</v>
      </c>
      <c r="V578" s="4">
        <v>0</v>
      </c>
      <c r="W578" s="4">
        <f t="shared" si="576"/>
        <v>0</v>
      </c>
      <c r="X578" s="4">
        <v>0</v>
      </c>
      <c r="Y578" s="4"/>
      <c r="Z578" s="4"/>
      <c r="AA578" s="4"/>
      <c r="AB578" s="4">
        <v>0</v>
      </c>
      <c r="AC578" s="4">
        <v>0</v>
      </c>
      <c r="AD578" s="4">
        <f t="shared" si="577"/>
        <v>0</v>
      </c>
      <c r="AE578" s="4">
        <v>0</v>
      </c>
      <c r="AF578" s="4"/>
      <c r="AG578" s="4"/>
      <c r="AH578" s="4"/>
      <c r="AI578" s="4">
        <v>0</v>
      </c>
      <c r="AJ578" s="4">
        <v>0</v>
      </c>
      <c r="AK578" s="4">
        <f t="shared" si="578"/>
        <v>0</v>
      </c>
      <c r="AL578" s="4">
        <f>VLOOKUP(C578,'[1]ИП-2020-2025 рабоч '!$I$15:$BG$1560,51,0)</f>
        <v>0</v>
      </c>
      <c r="AM578" s="4"/>
      <c r="AN578" s="4"/>
      <c r="AO578" s="4"/>
      <c r="AP578" s="4">
        <v>0</v>
      </c>
      <c r="AQ578" s="4">
        <v>0</v>
      </c>
      <c r="AR578" s="4">
        <f t="shared" si="579"/>
        <v>0</v>
      </c>
      <c r="AS578" s="4">
        <f>VLOOKUP(C578,'[1]ИП-2020-2025 рабоч '!$I$15:$BO$1404,59,0)</f>
        <v>0</v>
      </c>
      <c r="AT578" s="4"/>
      <c r="AU578" s="54"/>
      <c r="AV578" s="54"/>
      <c r="AW578" s="38"/>
      <c r="AX578" s="38"/>
      <c r="AY578" s="38"/>
      <c r="AZ578" s="38"/>
      <c r="BA578" s="38"/>
      <c r="BB578" s="38"/>
      <c r="BC578" s="38"/>
      <c r="BD578" s="38"/>
    </row>
    <row r="579" spans="1:56" s="39" customFormat="1" ht="99.75" x14ac:dyDescent="0.5">
      <c r="A579" s="2">
        <f t="shared" si="609"/>
        <v>504</v>
      </c>
      <c r="B579" s="59" t="s">
        <v>1581</v>
      </c>
      <c r="C579" s="51" t="s">
        <v>1582</v>
      </c>
      <c r="D579" s="3">
        <v>2018</v>
      </c>
      <c r="E579" s="3">
        <v>2021</v>
      </c>
      <c r="F579" s="55">
        <v>1458.44</v>
      </c>
      <c r="G579" s="4">
        <f t="shared" si="610"/>
        <v>0.1</v>
      </c>
      <c r="H579" s="4">
        <f t="shared" si="611"/>
        <v>0</v>
      </c>
      <c r="I579" s="4">
        <f t="shared" si="612"/>
        <v>291.68800000000005</v>
      </c>
      <c r="J579" s="4">
        <f t="shared" si="613"/>
        <v>291.68800000000005</v>
      </c>
      <c r="K579" s="4">
        <f t="shared" si="614"/>
        <v>0</v>
      </c>
      <c r="L579" s="4">
        <f t="shared" si="615"/>
        <v>0</v>
      </c>
      <c r="M579" s="4">
        <f t="shared" si="616"/>
        <v>0</v>
      </c>
      <c r="N579" s="4">
        <v>0.1</v>
      </c>
      <c r="O579" s="4">
        <v>0</v>
      </c>
      <c r="P579" s="4">
        <f t="shared" si="617"/>
        <v>291.68800000000005</v>
      </c>
      <c r="Q579" s="4">
        <v>291.68800000000005</v>
      </c>
      <c r="R579" s="4"/>
      <c r="S579" s="4"/>
      <c r="T579" s="4"/>
      <c r="U579" s="4">
        <v>0</v>
      </c>
      <c r="V579" s="4">
        <v>0</v>
      </c>
      <c r="W579" s="4">
        <f t="shared" si="576"/>
        <v>0</v>
      </c>
      <c r="X579" s="4">
        <v>0</v>
      </c>
      <c r="Y579" s="4"/>
      <c r="Z579" s="4"/>
      <c r="AA579" s="4"/>
      <c r="AB579" s="4">
        <v>0</v>
      </c>
      <c r="AC579" s="4">
        <v>0</v>
      </c>
      <c r="AD579" s="4">
        <f t="shared" si="577"/>
        <v>0</v>
      </c>
      <c r="AE579" s="4">
        <v>0</v>
      </c>
      <c r="AF579" s="4"/>
      <c r="AG579" s="4"/>
      <c r="AH579" s="4"/>
      <c r="AI579" s="4">
        <v>0</v>
      </c>
      <c r="AJ579" s="4">
        <v>0</v>
      </c>
      <c r="AK579" s="4">
        <f t="shared" si="578"/>
        <v>0</v>
      </c>
      <c r="AL579" s="4">
        <f>VLOOKUP(C579,'[1]ИП-2020-2025 рабоч '!$I$15:$BG$1560,51,0)</f>
        <v>0</v>
      </c>
      <c r="AM579" s="4"/>
      <c r="AN579" s="4"/>
      <c r="AO579" s="4"/>
      <c r="AP579" s="4">
        <v>0</v>
      </c>
      <c r="AQ579" s="4">
        <v>0</v>
      </c>
      <c r="AR579" s="4">
        <f t="shared" si="579"/>
        <v>0</v>
      </c>
      <c r="AS579" s="4">
        <f>VLOOKUP(C579,'[1]ИП-2020-2025 рабоч '!$I$15:$BO$1404,59,0)</f>
        <v>0</v>
      </c>
      <c r="AT579" s="4"/>
      <c r="AU579" s="54"/>
      <c r="AV579" s="54"/>
      <c r="AW579" s="38"/>
      <c r="AX579" s="38"/>
      <c r="AY579" s="38"/>
      <c r="AZ579" s="38"/>
      <c r="BA579" s="38"/>
      <c r="BB579" s="38"/>
      <c r="BC579" s="38"/>
      <c r="BD579" s="38"/>
    </row>
    <row r="580" spans="1:56" s="39" customFormat="1" ht="99.75" x14ac:dyDescent="0.5">
      <c r="A580" s="2">
        <f t="shared" si="609"/>
        <v>505</v>
      </c>
      <c r="B580" s="59" t="s">
        <v>1583</v>
      </c>
      <c r="C580" s="51" t="s">
        <v>1584</v>
      </c>
      <c r="D580" s="3">
        <v>2018</v>
      </c>
      <c r="E580" s="3">
        <v>2021</v>
      </c>
      <c r="F580" s="55">
        <v>1271.8900000000001</v>
      </c>
      <c r="G580" s="4">
        <f t="shared" si="610"/>
        <v>0.06</v>
      </c>
      <c r="H580" s="4">
        <f t="shared" si="611"/>
        <v>0</v>
      </c>
      <c r="I580" s="4">
        <f t="shared" si="612"/>
        <v>254.37800000000004</v>
      </c>
      <c r="J580" s="4">
        <f t="shared" si="613"/>
        <v>254.37800000000004</v>
      </c>
      <c r="K580" s="4">
        <f t="shared" si="614"/>
        <v>0</v>
      </c>
      <c r="L580" s="4">
        <f t="shared" si="615"/>
        <v>0</v>
      </c>
      <c r="M580" s="4">
        <f t="shared" si="616"/>
        <v>0</v>
      </c>
      <c r="N580" s="4">
        <v>0.06</v>
      </c>
      <c r="O580" s="4">
        <v>0</v>
      </c>
      <c r="P580" s="4">
        <f t="shared" si="617"/>
        <v>254.37800000000004</v>
      </c>
      <c r="Q580" s="4">
        <v>254.37800000000004</v>
      </c>
      <c r="R580" s="4"/>
      <c r="S580" s="4"/>
      <c r="T580" s="4"/>
      <c r="U580" s="4">
        <v>0</v>
      </c>
      <c r="V580" s="4">
        <v>0</v>
      </c>
      <c r="W580" s="4">
        <f t="shared" si="576"/>
        <v>0</v>
      </c>
      <c r="X580" s="4">
        <v>0</v>
      </c>
      <c r="Y580" s="4"/>
      <c r="Z580" s="4"/>
      <c r="AA580" s="4"/>
      <c r="AB580" s="4">
        <v>0</v>
      </c>
      <c r="AC580" s="4">
        <v>0</v>
      </c>
      <c r="AD580" s="4">
        <f t="shared" si="577"/>
        <v>0</v>
      </c>
      <c r="AE580" s="4">
        <v>0</v>
      </c>
      <c r="AF580" s="4"/>
      <c r="AG580" s="4"/>
      <c r="AH580" s="4"/>
      <c r="AI580" s="4">
        <v>0</v>
      </c>
      <c r="AJ580" s="4">
        <v>0</v>
      </c>
      <c r="AK580" s="4">
        <f t="shared" si="578"/>
        <v>0</v>
      </c>
      <c r="AL580" s="4">
        <f>VLOOKUP(C580,'[1]ИП-2020-2025 рабоч '!$I$15:$BG$1560,51,0)</f>
        <v>0</v>
      </c>
      <c r="AM580" s="4"/>
      <c r="AN580" s="4"/>
      <c r="AO580" s="4"/>
      <c r="AP580" s="4">
        <v>0</v>
      </c>
      <c r="AQ580" s="4">
        <v>0</v>
      </c>
      <c r="AR580" s="4">
        <f t="shared" si="579"/>
        <v>0</v>
      </c>
      <c r="AS580" s="4">
        <f>VLOOKUP(C580,'[1]ИП-2020-2025 рабоч '!$I$15:$BO$1404,59,0)</f>
        <v>0</v>
      </c>
      <c r="AT580" s="4"/>
      <c r="AU580" s="54"/>
      <c r="AV580" s="54"/>
      <c r="AW580" s="38"/>
      <c r="AX580" s="38"/>
      <c r="AY580" s="38"/>
      <c r="AZ580" s="38"/>
      <c r="BA580" s="38"/>
      <c r="BB580" s="38"/>
      <c r="BC580" s="38"/>
      <c r="BD580" s="38"/>
    </row>
    <row r="581" spans="1:56" s="39" customFormat="1" ht="99.75" x14ac:dyDescent="0.5">
      <c r="A581" s="2">
        <f t="shared" si="609"/>
        <v>506</v>
      </c>
      <c r="B581" s="59" t="s">
        <v>1585</v>
      </c>
      <c r="C581" s="51" t="s">
        <v>1586</v>
      </c>
      <c r="D581" s="3">
        <v>2018</v>
      </c>
      <c r="E581" s="3">
        <v>2021</v>
      </c>
      <c r="F581" s="55">
        <v>1598.35</v>
      </c>
      <c r="G581" s="4">
        <f t="shared" si="610"/>
        <v>0.13</v>
      </c>
      <c r="H581" s="4">
        <f t="shared" si="611"/>
        <v>0</v>
      </c>
      <c r="I581" s="4">
        <f t="shared" si="612"/>
        <v>319.67</v>
      </c>
      <c r="J581" s="4">
        <f t="shared" si="613"/>
        <v>319.67</v>
      </c>
      <c r="K581" s="4">
        <f t="shared" si="614"/>
        <v>0</v>
      </c>
      <c r="L581" s="4">
        <f t="shared" si="615"/>
        <v>0</v>
      </c>
      <c r="M581" s="4">
        <f t="shared" si="616"/>
        <v>0</v>
      </c>
      <c r="N581" s="4">
        <v>0.13</v>
      </c>
      <c r="O581" s="4">
        <v>0</v>
      </c>
      <c r="P581" s="4">
        <f t="shared" si="617"/>
        <v>319.67</v>
      </c>
      <c r="Q581" s="4">
        <v>319.67</v>
      </c>
      <c r="R581" s="4"/>
      <c r="S581" s="4"/>
      <c r="T581" s="4"/>
      <c r="U581" s="4">
        <v>0</v>
      </c>
      <c r="V581" s="4">
        <v>0</v>
      </c>
      <c r="W581" s="4">
        <f t="shared" si="576"/>
        <v>0</v>
      </c>
      <c r="X581" s="4">
        <v>0</v>
      </c>
      <c r="Y581" s="4"/>
      <c r="Z581" s="4"/>
      <c r="AA581" s="4"/>
      <c r="AB581" s="4">
        <v>0</v>
      </c>
      <c r="AC581" s="4">
        <v>0</v>
      </c>
      <c r="AD581" s="4">
        <f t="shared" si="577"/>
        <v>0</v>
      </c>
      <c r="AE581" s="4">
        <v>0</v>
      </c>
      <c r="AF581" s="4"/>
      <c r="AG581" s="4"/>
      <c r="AH581" s="4"/>
      <c r="AI581" s="4">
        <v>0</v>
      </c>
      <c r="AJ581" s="4">
        <v>0</v>
      </c>
      <c r="AK581" s="4">
        <f t="shared" si="578"/>
        <v>0</v>
      </c>
      <c r="AL581" s="4">
        <f>VLOOKUP(C581,'[1]ИП-2020-2025 рабоч '!$I$15:$BG$1560,51,0)</f>
        <v>0</v>
      </c>
      <c r="AM581" s="4"/>
      <c r="AN581" s="4"/>
      <c r="AO581" s="4"/>
      <c r="AP581" s="4">
        <v>0</v>
      </c>
      <c r="AQ581" s="4">
        <v>0</v>
      </c>
      <c r="AR581" s="4">
        <f t="shared" si="579"/>
        <v>0</v>
      </c>
      <c r="AS581" s="4">
        <f>VLOOKUP(C581,'[1]ИП-2020-2025 рабоч '!$I$15:$BO$1404,59,0)</f>
        <v>0</v>
      </c>
      <c r="AT581" s="4"/>
      <c r="AU581" s="54"/>
      <c r="AV581" s="54"/>
      <c r="AW581" s="38"/>
      <c r="AX581" s="38"/>
      <c r="AY581" s="38"/>
      <c r="AZ581" s="38"/>
      <c r="BA581" s="38"/>
      <c r="BB581" s="38"/>
      <c r="BC581" s="38"/>
      <c r="BD581" s="38"/>
    </row>
    <row r="582" spans="1:56" s="39" customFormat="1" ht="99.75" x14ac:dyDescent="0.5">
      <c r="A582" s="2">
        <f t="shared" si="609"/>
        <v>507</v>
      </c>
      <c r="B582" s="59" t="s">
        <v>1587</v>
      </c>
      <c r="C582" s="51" t="s">
        <v>1588</v>
      </c>
      <c r="D582" s="3">
        <v>2018</v>
      </c>
      <c r="E582" s="3">
        <v>2021</v>
      </c>
      <c r="F582" s="55">
        <v>1411.79</v>
      </c>
      <c r="G582" s="4">
        <f t="shared" si="610"/>
        <v>0.09</v>
      </c>
      <c r="H582" s="4">
        <f t="shared" si="611"/>
        <v>0</v>
      </c>
      <c r="I582" s="4">
        <f t="shared" si="612"/>
        <v>282.358</v>
      </c>
      <c r="J582" s="4">
        <f t="shared" si="613"/>
        <v>282.358</v>
      </c>
      <c r="K582" s="4">
        <f t="shared" si="614"/>
        <v>0</v>
      </c>
      <c r="L582" s="4">
        <f t="shared" si="615"/>
        <v>0</v>
      </c>
      <c r="M582" s="4">
        <f t="shared" si="616"/>
        <v>0</v>
      </c>
      <c r="N582" s="4">
        <v>0.09</v>
      </c>
      <c r="O582" s="4">
        <v>0</v>
      </c>
      <c r="P582" s="4">
        <f t="shared" si="617"/>
        <v>282.358</v>
      </c>
      <c r="Q582" s="4">
        <v>282.358</v>
      </c>
      <c r="R582" s="4"/>
      <c r="S582" s="4"/>
      <c r="T582" s="4"/>
      <c r="U582" s="4">
        <v>0</v>
      </c>
      <c r="V582" s="4">
        <v>0</v>
      </c>
      <c r="W582" s="4">
        <f t="shared" si="576"/>
        <v>0</v>
      </c>
      <c r="X582" s="4">
        <v>0</v>
      </c>
      <c r="Y582" s="4"/>
      <c r="Z582" s="4"/>
      <c r="AA582" s="4"/>
      <c r="AB582" s="4">
        <v>0</v>
      </c>
      <c r="AC582" s="4">
        <v>0</v>
      </c>
      <c r="AD582" s="4">
        <f t="shared" si="577"/>
        <v>0</v>
      </c>
      <c r="AE582" s="4">
        <v>0</v>
      </c>
      <c r="AF582" s="4"/>
      <c r="AG582" s="4"/>
      <c r="AH582" s="4"/>
      <c r="AI582" s="4">
        <v>0</v>
      </c>
      <c r="AJ582" s="4">
        <v>0</v>
      </c>
      <c r="AK582" s="4">
        <f t="shared" si="578"/>
        <v>0</v>
      </c>
      <c r="AL582" s="4">
        <f>VLOOKUP(C582,'[1]ИП-2020-2025 рабоч '!$I$15:$BG$1560,51,0)</f>
        <v>0</v>
      </c>
      <c r="AM582" s="4"/>
      <c r="AN582" s="4"/>
      <c r="AO582" s="4"/>
      <c r="AP582" s="4">
        <v>0</v>
      </c>
      <c r="AQ582" s="4">
        <v>0</v>
      </c>
      <c r="AR582" s="4">
        <f t="shared" si="579"/>
        <v>0</v>
      </c>
      <c r="AS582" s="4">
        <f>VLOOKUP(C582,'[1]ИП-2020-2025 рабоч '!$I$15:$BO$1404,59,0)</f>
        <v>0</v>
      </c>
      <c r="AT582" s="4"/>
      <c r="AU582" s="54"/>
      <c r="AV582" s="54"/>
      <c r="AW582" s="38"/>
      <c r="AX582" s="38"/>
      <c r="AY582" s="38"/>
      <c r="AZ582" s="38"/>
      <c r="BA582" s="38"/>
      <c r="BB582" s="38"/>
      <c r="BC582" s="38"/>
      <c r="BD582" s="38"/>
    </row>
    <row r="583" spans="1:56" s="39" customFormat="1" ht="99.75" x14ac:dyDescent="0.5">
      <c r="A583" s="2">
        <f t="shared" si="609"/>
        <v>508</v>
      </c>
      <c r="B583" s="59" t="s">
        <v>1589</v>
      </c>
      <c r="C583" s="51" t="s">
        <v>1590</v>
      </c>
      <c r="D583" s="3">
        <v>2018</v>
      </c>
      <c r="E583" s="3">
        <v>2021</v>
      </c>
      <c r="F583" s="55">
        <v>1644.99</v>
      </c>
      <c r="G583" s="4">
        <f t="shared" si="610"/>
        <v>0.14000000000000001</v>
      </c>
      <c r="H583" s="4">
        <f t="shared" si="611"/>
        <v>0</v>
      </c>
      <c r="I583" s="4">
        <f t="shared" si="612"/>
        <v>328.99800000000005</v>
      </c>
      <c r="J583" s="4">
        <f t="shared" si="613"/>
        <v>328.99800000000005</v>
      </c>
      <c r="K583" s="4">
        <f t="shared" si="614"/>
        <v>0</v>
      </c>
      <c r="L583" s="4">
        <f t="shared" si="615"/>
        <v>0</v>
      </c>
      <c r="M583" s="4">
        <f t="shared" si="616"/>
        <v>0</v>
      </c>
      <c r="N583" s="4">
        <v>0.14000000000000001</v>
      </c>
      <c r="O583" s="4">
        <v>0</v>
      </c>
      <c r="P583" s="4">
        <f t="shared" si="617"/>
        <v>328.99800000000005</v>
      </c>
      <c r="Q583" s="4">
        <v>328.99800000000005</v>
      </c>
      <c r="R583" s="4"/>
      <c r="S583" s="4"/>
      <c r="T583" s="4"/>
      <c r="U583" s="4">
        <v>0</v>
      </c>
      <c r="V583" s="4">
        <v>0</v>
      </c>
      <c r="W583" s="4">
        <f t="shared" si="576"/>
        <v>0</v>
      </c>
      <c r="X583" s="4">
        <v>0</v>
      </c>
      <c r="Y583" s="4"/>
      <c r="Z583" s="4"/>
      <c r="AA583" s="4"/>
      <c r="AB583" s="4">
        <v>0</v>
      </c>
      <c r="AC583" s="4">
        <v>0</v>
      </c>
      <c r="AD583" s="4">
        <f t="shared" si="577"/>
        <v>0</v>
      </c>
      <c r="AE583" s="4">
        <v>0</v>
      </c>
      <c r="AF583" s="4"/>
      <c r="AG583" s="4"/>
      <c r="AH583" s="4"/>
      <c r="AI583" s="4">
        <v>0</v>
      </c>
      <c r="AJ583" s="4">
        <v>0</v>
      </c>
      <c r="AK583" s="4">
        <f t="shared" si="578"/>
        <v>0</v>
      </c>
      <c r="AL583" s="4">
        <f>VLOOKUP(C583,'[1]ИП-2020-2025 рабоч '!$I$15:$BG$1560,51,0)</f>
        <v>0</v>
      </c>
      <c r="AM583" s="4"/>
      <c r="AN583" s="4"/>
      <c r="AO583" s="4"/>
      <c r="AP583" s="4">
        <v>0</v>
      </c>
      <c r="AQ583" s="4">
        <v>0</v>
      </c>
      <c r="AR583" s="4">
        <f t="shared" si="579"/>
        <v>0</v>
      </c>
      <c r="AS583" s="4">
        <f>VLOOKUP(C583,'[1]ИП-2020-2025 рабоч '!$I$15:$BO$1404,59,0)</f>
        <v>0</v>
      </c>
      <c r="AT583" s="4"/>
      <c r="AU583" s="54"/>
      <c r="AV583" s="54"/>
      <c r="AW583" s="38"/>
      <c r="AX583" s="38"/>
      <c r="AY583" s="38"/>
      <c r="AZ583" s="38"/>
      <c r="BA583" s="38"/>
      <c r="BB583" s="38"/>
      <c r="BC583" s="38"/>
      <c r="BD583" s="38"/>
    </row>
    <row r="584" spans="1:56" s="39" customFormat="1" ht="99.75" x14ac:dyDescent="0.5">
      <c r="A584" s="2">
        <f t="shared" si="609"/>
        <v>509</v>
      </c>
      <c r="B584" s="59" t="s">
        <v>1591</v>
      </c>
      <c r="C584" s="51" t="s">
        <v>1592</v>
      </c>
      <c r="D584" s="3">
        <v>2018</v>
      </c>
      <c r="E584" s="3">
        <v>2021</v>
      </c>
      <c r="F584" s="55">
        <v>1971.45</v>
      </c>
      <c r="G584" s="4">
        <f t="shared" si="610"/>
        <v>0.21</v>
      </c>
      <c r="H584" s="4">
        <f t="shared" si="611"/>
        <v>0</v>
      </c>
      <c r="I584" s="4">
        <f t="shared" si="612"/>
        <v>394.29</v>
      </c>
      <c r="J584" s="4">
        <f t="shared" si="613"/>
        <v>394.29</v>
      </c>
      <c r="K584" s="4">
        <f t="shared" si="614"/>
        <v>0</v>
      </c>
      <c r="L584" s="4">
        <f t="shared" si="615"/>
        <v>0</v>
      </c>
      <c r="M584" s="4">
        <f t="shared" si="616"/>
        <v>0</v>
      </c>
      <c r="N584" s="4">
        <v>0.21</v>
      </c>
      <c r="O584" s="4">
        <v>0</v>
      </c>
      <c r="P584" s="4">
        <f t="shared" si="617"/>
        <v>394.29</v>
      </c>
      <c r="Q584" s="4">
        <v>394.29</v>
      </c>
      <c r="R584" s="4"/>
      <c r="S584" s="4"/>
      <c r="T584" s="4"/>
      <c r="U584" s="4">
        <v>0</v>
      </c>
      <c r="V584" s="4">
        <v>0</v>
      </c>
      <c r="W584" s="4">
        <f t="shared" si="576"/>
        <v>0</v>
      </c>
      <c r="X584" s="4">
        <v>0</v>
      </c>
      <c r="Y584" s="4"/>
      <c r="Z584" s="4"/>
      <c r="AA584" s="4"/>
      <c r="AB584" s="4">
        <v>0</v>
      </c>
      <c r="AC584" s="4">
        <v>0</v>
      </c>
      <c r="AD584" s="4">
        <f t="shared" si="577"/>
        <v>0</v>
      </c>
      <c r="AE584" s="4">
        <v>0</v>
      </c>
      <c r="AF584" s="4"/>
      <c r="AG584" s="4"/>
      <c r="AH584" s="4"/>
      <c r="AI584" s="4">
        <v>0</v>
      </c>
      <c r="AJ584" s="4">
        <v>0</v>
      </c>
      <c r="AK584" s="4">
        <f t="shared" si="578"/>
        <v>0</v>
      </c>
      <c r="AL584" s="4">
        <f>VLOOKUP(C584,'[1]ИП-2020-2025 рабоч '!$I$15:$BG$1560,51,0)</f>
        <v>0</v>
      </c>
      <c r="AM584" s="4"/>
      <c r="AN584" s="4"/>
      <c r="AO584" s="4"/>
      <c r="AP584" s="4">
        <v>0</v>
      </c>
      <c r="AQ584" s="4">
        <v>0</v>
      </c>
      <c r="AR584" s="4">
        <f t="shared" si="579"/>
        <v>0</v>
      </c>
      <c r="AS584" s="4">
        <f>VLOOKUP(C584,'[1]ИП-2020-2025 рабоч '!$I$15:$BO$1404,59,0)</f>
        <v>0</v>
      </c>
      <c r="AT584" s="4"/>
      <c r="AU584" s="54"/>
      <c r="AV584" s="54"/>
      <c r="AW584" s="38"/>
      <c r="AX584" s="38"/>
      <c r="AY584" s="38"/>
      <c r="AZ584" s="38"/>
      <c r="BA584" s="38"/>
      <c r="BB584" s="38"/>
      <c r="BC584" s="38"/>
      <c r="BD584" s="38"/>
    </row>
    <row r="585" spans="1:56" s="39" customFormat="1" ht="99.75" x14ac:dyDescent="0.5">
      <c r="A585" s="2">
        <f t="shared" si="609"/>
        <v>510</v>
      </c>
      <c r="B585" s="59" t="s">
        <v>1593</v>
      </c>
      <c r="C585" s="51" t="s">
        <v>1594</v>
      </c>
      <c r="D585" s="3">
        <v>2018</v>
      </c>
      <c r="E585" s="3">
        <v>2021</v>
      </c>
      <c r="F585" s="55">
        <v>1971.45</v>
      </c>
      <c r="G585" s="4">
        <f t="shared" si="610"/>
        <v>0.21</v>
      </c>
      <c r="H585" s="4">
        <f t="shared" si="611"/>
        <v>0</v>
      </c>
      <c r="I585" s="4">
        <f t="shared" si="612"/>
        <v>394.29</v>
      </c>
      <c r="J585" s="4">
        <f t="shared" si="613"/>
        <v>394.29</v>
      </c>
      <c r="K585" s="4">
        <f t="shared" si="614"/>
        <v>0</v>
      </c>
      <c r="L585" s="4">
        <f t="shared" si="615"/>
        <v>0</v>
      </c>
      <c r="M585" s="4">
        <f t="shared" si="616"/>
        <v>0</v>
      </c>
      <c r="N585" s="4">
        <v>0.21</v>
      </c>
      <c r="O585" s="4">
        <v>0</v>
      </c>
      <c r="P585" s="4">
        <f t="shared" si="617"/>
        <v>394.29</v>
      </c>
      <c r="Q585" s="4">
        <v>394.29</v>
      </c>
      <c r="R585" s="4"/>
      <c r="S585" s="4"/>
      <c r="T585" s="4"/>
      <c r="U585" s="4">
        <v>0</v>
      </c>
      <c r="V585" s="4">
        <v>0</v>
      </c>
      <c r="W585" s="4">
        <f t="shared" si="576"/>
        <v>0</v>
      </c>
      <c r="X585" s="4">
        <v>0</v>
      </c>
      <c r="Y585" s="4"/>
      <c r="Z585" s="4"/>
      <c r="AA585" s="4"/>
      <c r="AB585" s="4">
        <v>0</v>
      </c>
      <c r="AC585" s="4">
        <v>0</v>
      </c>
      <c r="AD585" s="4">
        <f t="shared" si="577"/>
        <v>0</v>
      </c>
      <c r="AE585" s="4">
        <v>0</v>
      </c>
      <c r="AF585" s="4"/>
      <c r="AG585" s="4"/>
      <c r="AH585" s="4"/>
      <c r="AI585" s="4">
        <v>0</v>
      </c>
      <c r="AJ585" s="4">
        <v>0</v>
      </c>
      <c r="AK585" s="4">
        <f t="shared" si="578"/>
        <v>0</v>
      </c>
      <c r="AL585" s="4">
        <f>VLOOKUP(C585,'[1]ИП-2020-2025 рабоч '!$I$15:$BG$1560,51,0)</f>
        <v>0</v>
      </c>
      <c r="AM585" s="4"/>
      <c r="AN585" s="4"/>
      <c r="AO585" s="4"/>
      <c r="AP585" s="4">
        <v>0</v>
      </c>
      <c r="AQ585" s="4">
        <v>0</v>
      </c>
      <c r="AR585" s="4">
        <f t="shared" si="579"/>
        <v>0</v>
      </c>
      <c r="AS585" s="4">
        <f>VLOOKUP(C585,'[1]ИП-2020-2025 рабоч '!$I$15:$BO$1404,59,0)</f>
        <v>0</v>
      </c>
      <c r="AT585" s="4"/>
      <c r="AU585" s="54"/>
      <c r="AV585" s="54"/>
      <c r="AW585" s="38"/>
      <c r="AX585" s="38"/>
      <c r="AY585" s="38"/>
      <c r="AZ585" s="38"/>
      <c r="BA585" s="38"/>
      <c r="BB585" s="38"/>
      <c r="BC585" s="38"/>
      <c r="BD585" s="38"/>
    </row>
    <row r="586" spans="1:56" s="39" customFormat="1" ht="99.75" x14ac:dyDescent="0.5">
      <c r="A586" s="2">
        <f t="shared" si="609"/>
        <v>511</v>
      </c>
      <c r="B586" s="59" t="s">
        <v>1595</v>
      </c>
      <c r="C586" s="51" t="s">
        <v>1596</v>
      </c>
      <c r="D586" s="3">
        <v>2019</v>
      </c>
      <c r="E586" s="3">
        <v>2023</v>
      </c>
      <c r="F586" s="55">
        <v>781.85</v>
      </c>
      <c r="G586" s="4">
        <f t="shared" si="610"/>
        <v>0.16</v>
      </c>
      <c r="H586" s="4">
        <f t="shared" si="611"/>
        <v>0</v>
      </c>
      <c r="I586" s="4">
        <f t="shared" si="612"/>
        <v>781.84999999999991</v>
      </c>
      <c r="J586" s="4">
        <f t="shared" si="613"/>
        <v>781.84999999999991</v>
      </c>
      <c r="K586" s="4">
        <f t="shared" si="614"/>
        <v>0</v>
      </c>
      <c r="L586" s="4">
        <f t="shared" si="615"/>
        <v>0</v>
      </c>
      <c r="M586" s="4">
        <f t="shared" si="616"/>
        <v>0</v>
      </c>
      <c r="N586" s="4">
        <v>0</v>
      </c>
      <c r="O586" s="4">
        <v>0</v>
      </c>
      <c r="P586" s="4">
        <f t="shared" si="617"/>
        <v>0</v>
      </c>
      <c r="Q586" s="4">
        <v>0</v>
      </c>
      <c r="R586" s="4"/>
      <c r="S586" s="4"/>
      <c r="T586" s="4"/>
      <c r="U586" s="4">
        <v>0</v>
      </c>
      <c r="V586" s="4">
        <v>0</v>
      </c>
      <c r="W586" s="4">
        <f t="shared" si="576"/>
        <v>0</v>
      </c>
      <c r="X586" s="4">
        <v>0</v>
      </c>
      <c r="Y586" s="4"/>
      <c r="Z586" s="4"/>
      <c r="AA586" s="4"/>
      <c r="AB586" s="4">
        <v>0.16</v>
      </c>
      <c r="AC586" s="4">
        <v>0</v>
      </c>
      <c r="AD586" s="4">
        <f t="shared" si="577"/>
        <v>781.84999999999991</v>
      </c>
      <c r="AE586" s="4">
        <v>781.84999999999991</v>
      </c>
      <c r="AF586" s="4"/>
      <c r="AG586" s="4"/>
      <c r="AH586" s="4"/>
      <c r="AI586" s="4">
        <v>0</v>
      </c>
      <c r="AJ586" s="4">
        <v>0</v>
      </c>
      <c r="AK586" s="4">
        <f t="shared" si="578"/>
        <v>0</v>
      </c>
      <c r="AL586" s="4">
        <f>VLOOKUP(C586,'[1]ИП-2020-2025 рабоч '!$I$15:$BG$1560,51,0)</f>
        <v>0</v>
      </c>
      <c r="AM586" s="4"/>
      <c r="AN586" s="4"/>
      <c r="AO586" s="4"/>
      <c r="AP586" s="4">
        <v>0</v>
      </c>
      <c r="AQ586" s="4">
        <v>0</v>
      </c>
      <c r="AR586" s="4">
        <f t="shared" si="579"/>
        <v>0</v>
      </c>
      <c r="AS586" s="4">
        <f>VLOOKUP(C586,'[1]ИП-2020-2025 рабоч '!$I$15:$BO$1404,59,0)</f>
        <v>0</v>
      </c>
      <c r="AT586" s="4"/>
      <c r="AU586" s="54"/>
      <c r="AV586" s="54"/>
      <c r="AW586" s="38"/>
      <c r="AX586" s="38"/>
      <c r="AY586" s="38"/>
      <c r="AZ586" s="38"/>
      <c r="BA586" s="38"/>
      <c r="BB586" s="38"/>
      <c r="BC586" s="38"/>
      <c r="BD586" s="38"/>
    </row>
    <row r="587" spans="1:56" s="39" customFormat="1" ht="99.75" x14ac:dyDescent="0.5">
      <c r="A587" s="2">
        <f t="shared" si="609"/>
        <v>512</v>
      </c>
      <c r="B587" s="59" t="s">
        <v>1597</v>
      </c>
      <c r="C587" s="51" t="s">
        <v>1598</v>
      </c>
      <c r="D587" s="3">
        <v>2019</v>
      </c>
      <c r="E587" s="3">
        <v>2023</v>
      </c>
      <c r="F587" s="55">
        <v>598.65</v>
      </c>
      <c r="G587" s="4">
        <f t="shared" si="610"/>
        <v>0.11</v>
      </c>
      <c r="H587" s="4">
        <f t="shared" si="611"/>
        <v>0</v>
      </c>
      <c r="I587" s="4">
        <f t="shared" si="612"/>
        <v>598.65</v>
      </c>
      <c r="J587" s="4">
        <f t="shared" si="613"/>
        <v>598.65</v>
      </c>
      <c r="K587" s="4">
        <f t="shared" si="614"/>
        <v>0</v>
      </c>
      <c r="L587" s="4">
        <f t="shared" si="615"/>
        <v>0</v>
      </c>
      <c r="M587" s="4">
        <f t="shared" si="616"/>
        <v>0</v>
      </c>
      <c r="N587" s="4">
        <v>0</v>
      </c>
      <c r="O587" s="4">
        <v>0</v>
      </c>
      <c r="P587" s="4">
        <f t="shared" si="617"/>
        <v>0</v>
      </c>
      <c r="Q587" s="4">
        <v>0</v>
      </c>
      <c r="R587" s="4"/>
      <c r="S587" s="4"/>
      <c r="T587" s="4"/>
      <c r="U587" s="4">
        <v>0</v>
      </c>
      <c r="V587" s="4">
        <v>0</v>
      </c>
      <c r="W587" s="4">
        <f t="shared" si="576"/>
        <v>0</v>
      </c>
      <c r="X587" s="4">
        <v>0</v>
      </c>
      <c r="Y587" s="4"/>
      <c r="Z587" s="4"/>
      <c r="AA587" s="4"/>
      <c r="AB587" s="4">
        <v>0.11</v>
      </c>
      <c r="AC587" s="4">
        <v>0</v>
      </c>
      <c r="AD587" s="4">
        <f t="shared" si="577"/>
        <v>598.65</v>
      </c>
      <c r="AE587" s="4">
        <v>598.65</v>
      </c>
      <c r="AF587" s="4"/>
      <c r="AG587" s="4"/>
      <c r="AH587" s="4"/>
      <c r="AI587" s="4">
        <v>0</v>
      </c>
      <c r="AJ587" s="4">
        <v>0</v>
      </c>
      <c r="AK587" s="4">
        <f t="shared" si="578"/>
        <v>0</v>
      </c>
      <c r="AL587" s="4">
        <f>VLOOKUP(C587,'[1]ИП-2020-2025 рабоч '!$I$15:$BG$1560,51,0)</f>
        <v>0</v>
      </c>
      <c r="AM587" s="4"/>
      <c r="AN587" s="4"/>
      <c r="AO587" s="4"/>
      <c r="AP587" s="4">
        <v>0</v>
      </c>
      <c r="AQ587" s="4">
        <v>0</v>
      </c>
      <c r="AR587" s="4">
        <f t="shared" si="579"/>
        <v>0</v>
      </c>
      <c r="AS587" s="4">
        <f>VLOOKUP(C587,'[1]ИП-2020-2025 рабоч '!$I$15:$BO$1404,59,0)</f>
        <v>0</v>
      </c>
      <c r="AT587" s="4"/>
      <c r="AU587" s="54"/>
      <c r="AV587" s="54"/>
      <c r="AW587" s="38"/>
      <c r="AX587" s="38"/>
      <c r="AY587" s="38"/>
      <c r="AZ587" s="38"/>
      <c r="BA587" s="38"/>
      <c r="BB587" s="38"/>
      <c r="BC587" s="38"/>
      <c r="BD587" s="38"/>
    </row>
    <row r="588" spans="1:56" s="39" customFormat="1" ht="99.75" x14ac:dyDescent="0.5">
      <c r="A588" s="2">
        <f t="shared" si="609"/>
        <v>513</v>
      </c>
      <c r="B588" s="59" t="s">
        <v>1599</v>
      </c>
      <c r="C588" s="51" t="s">
        <v>1600</v>
      </c>
      <c r="D588" s="3">
        <v>2019</v>
      </c>
      <c r="E588" s="3">
        <v>2023</v>
      </c>
      <c r="F588" s="55">
        <v>493.41</v>
      </c>
      <c r="G588" s="4">
        <f t="shared" si="610"/>
        <v>0.08</v>
      </c>
      <c r="H588" s="4">
        <f t="shared" si="611"/>
        <v>0</v>
      </c>
      <c r="I588" s="4">
        <f t="shared" si="612"/>
        <v>493.40999999999997</v>
      </c>
      <c r="J588" s="4">
        <f t="shared" si="613"/>
        <v>493.40999999999997</v>
      </c>
      <c r="K588" s="4">
        <f t="shared" si="614"/>
        <v>0</v>
      </c>
      <c r="L588" s="4">
        <f t="shared" si="615"/>
        <v>0</v>
      </c>
      <c r="M588" s="4">
        <f t="shared" si="616"/>
        <v>0</v>
      </c>
      <c r="N588" s="4">
        <v>0</v>
      </c>
      <c r="O588" s="4">
        <v>0</v>
      </c>
      <c r="P588" s="4">
        <f t="shared" si="617"/>
        <v>0</v>
      </c>
      <c r="Q588" s="4">
        <v>0</v>
      </c>
      <c r="R588" s="4"/>
      <c r="S588" s="4"/>
      <c r="T588" s="4"/>
      <c r="U588" s="4">
        <v>0</v>
      </c>
      <c r="V588" s="4">
        <v>0</v>
      </c>
      <c r="W588" s="4">
        <f t="shared" si="576"/>
        <v>0</v>
      </c>
      <c r="X588" s="4">
        <v>0</v>
      </c>
      <c r="Y588" s="4"/>
      <c r="Z588" s="4"/>
      <c r="AA588" s="4"/>
      <c r="AB588" s="4">
        <v>0.08</v>
      </c>
      <c r="AC588" s="4">
        <v>0</v>
      </c>
      <c r="AD588" s="4">
        <f t="shared" si="577"/>
        <v>493.40999999999997</v>
      </c>
      <c r="AE588" s="4">
        <v>493.40999999999997</v>
      </c>
      <c r="AF588" s="4"/>
      <c r="AG588" s="4"/>
      <c r="AH588" s="4"/>
      <c r="AI588" s="4">
        <v>0</v>
      </c>
      <c r="AJ588" s="4">
        <v>0</v>
      </c>
      <c r="AK588" s="4">
        <f t="shared" si="578"/>
        <v>0</v>
      </c>
      <c r="AL588" s="4">
        <f>VLOOKUP(C588,'[1]ИП-2020-2025 рабоч '!$I$15:$BG$1560,51,0)</f>
        <v>0</v>
      </c>
      <c r="AM588" s="4"/>
      <c r="AN588" s="4"/>
      <c r="AO588" s="4"/>
      <c r="AP588" s="4">
        <v>0</v>
      </c>
      <c r="AQ588" s="4">
        <v>0</v>
      </c>
      <c r="AR588" s="4">
        <f t="shared" si="579"/>
        <v>0</v>
      </c>
      <c r="AS588" s="4">
        <f>VLOOKUP(C588,'[1]ИП-2020-2025 рабоч '!$I$15:$BO$1404,59,0)</f>
        <v>0</v>
      </c>
      <c r="AT588" s="4"/>
      <c r="AU588" s="54"/>
      <c r="AV588" s="54"/>
      <c r="AW588" s="38"/>
      <c r="AX588" s="38"/>
      <c r="AY588" s="38"/>
      <c r="AZ588" s="38"/>
      <c r="BA588" s="38"/>
      <c r="BB588" s="38"/>
      <c r="BC588" s="38"/>
      <c r="BD588" s="38"/>
    </row>
    <row r="589" spans="1:56" s="39" customFormat="1" ht="66.75" x14ac:dyDescent="0.5">
      <c r="A589" s="2">
        <f t="shared" si="609"/>
        <v>514</v>
      </c>
      <c r="B589" s="59" t="s">
        <v>1601</v>
      </c>
      <c r="C589" s="51" t="s">
        <v>1602</v>
      </c>
      <c r="D589" s="3">
        <v>2013</v>
      </c>
      <c r="E589" s="3">
        <v>2021</v>
      </c>
      <c r="F589" s="55">
        <v>4048.09</v>
      </c>
      <c r="G589" s="4">
        <f t="shared" si="610"/>
        <v>0.66</v>
      </c>
      <c r="H589" s="4">
        <f t="shared" si="611"/>
        <v>0</v>
      </c>
      <c r="I589" s="4">
        <f t="shared" si="612"/>
        <v>2844.5671699999998</v>
      </c>
      <c r="J589" s="4">
        <f t="shared" si="613"/>
        <v>2844.5671699999998</v>
      </c>
      <c r="K589" s="4">
        <f t="shared" si="614"/>
        <v>0</v>
      </c>
      <c r="L589" s="4">
        <f t="shared" si="615"/>
        <v>0</v>
      </c>
      <c r="M589" s="4">
        <f t="shared" si="616"/>
        <v>0</v>
      </c>
      <c r="N589" s="4">
        <v>0.66</v>
      </c>
      <c r="O589" s="4">
        <v>0</v>
      </c>
      <c r="P589" s="4">
        <f t="shared" si="617"/>
        <v>2844.5671699999998</v>
      </c>
      <c r="Q589" s="4">
        <v>2844.5671699999998</v>
      </c>
      <c r="R589" s="4"/>
      <c r="S589" s="4"/>
      <c r="T589" s="4"/>
      <c r="U589" s="4">
        <v>0</v>
      </c>
      <c r="V589" s="4">
        <v>0</v>
      </c>
      <c r="W589" s="4">
        <f t="shared" si="576"/>
        <v>0</v>
      </c>
      <c r="X589" s="4">
        <v>0</v>
      </c>
      <c r="Y589" s="4"/>
      <c r="Z589" s="4"/>
      <c r="AA589" s="4"/>
      <c r="AB589" s="4">
        <v>0</v>
      </c>
      <c r="AC589" s="4">
        <v>0</v>
      </c>
      <c r="AD589" s="4">
        <f t="shared" si="577"/>
        <v>0</v>
      </c>
      <c r="AE589" s="4">
        <v>0</v>
      </c>
      <c r="AF589" s="4"/>
      <c r="AG589" s="4"/>
      <c r="AH589" s="4"/>
      <c r="AI589" s="4">
        <v>0</v>
      </c>
      <c r="AJ589" s="4">
        <v>0</v>
      </c>
      <c r="AK589" s="4">
        <f t="shared" si="578"/>
        <v>0</v>
      </c>
      <c r="AL589" s="4">
        <f>VLOOKUP(C589,'[1]ИП-2020-2025 рабоч '!$I$15:$BG$1560,51,0)</f>
        <v>0</v>
      </c>
      <c r="AM589" s="4"/>
      <c r="AN589" s="4"/>
      <c r="AO589" s="4"/>
      <c r="AP589" s="4">
        <v>0</v>
      </c>
      <c r="AQ589" s="4">
        <v>0</v>
      </c>
      <c r="AR589" s="4">
        <f t="shared" si="579"/>
        <v>0</v>
      </c>
      <c r="AS589" s="4">
        <f>VLOOKUP(C589,'[1]ИП-2020-2025 рабоч '!$I$15:$BO$1404,59,0)</f>
        <v>0</v>
      </c>
      <c r="AT589" s="4"/>
      <c r="AU589" s="54"/>
      <c r="AV589" s="54"/>
      <c r="AW589" s="38"/>
      <c r="AX589" s="38"/>
      <c r="AY589" s="38"/>
      <c r="AZ589" s="38"/>
      <c r="BA589" s="38"/>
      <c r="BB589" s="38"/>
      <c r="BC589" s="38"/>
      <c r="BD589" s="38"/>
    </row>
    <row r="590" spans="1:56" s="39" customFormat="1" ht="41.25" customHeight="1" x14ac:dyDescent="0.5">
      <c r="A590" s="2"/>
      <c r="B590" s="20" t="s">
        <v>281</v>
      </c>
      <c r="C590" s="23"/>
      <c r="D590" s="3"/>
      <c r="E590" s="28"/>
      <c r="F590" s="26">
        <f t="shared" ref="F590:AQ590" si="618">SUM(F591:F596)</f>
        <v>58437.69</v>
      </c>
      <c r="G590" s="26">
        <f t="shared" si="618"/>
        <v>9.8000000000000007</v>
      </c>
      <c r="H590" s="26">
        <f t="shared" si="618"/>
        <v>2.56</v>
      </c>
      <c r="I590" s="26">
        <f t="shared" si="618"/>
        <v>51439.98000000001</v>
      </c>
      <c r="J590" s="26">
        <f t="shared" si="618"/>
        <v>51439.98000000001</v>
      </c>
      <c r="K590" s="26">
        <f t="shared" si="618"/>
        <v>0</v>
      </c>
      <c r="L590" s="26">
        <f t="shared" si="618"/>
        <v>0</v>
      </c>
      <c r="M590" s="26">
        <f t="shared" si="618"/>
        <v>0</v>
      </c>
      <c r="N590" s="26">
        <f t="shared" si="618"/>
        <v>4.5</v>
      </c>
      <c r="O590" s="26">
        <f t="shared" si="618"/>
        <v>0.9</v>
      </c>
      <c r="P590" s="26">
        <f t="shared" si="618"/>
        <v>7643.63</v>
      </c>
      <c r="Q590" s="26">
        <f t="shared" si="618"/>
        <v>7643.63</v>
      </c>
      <c r="R590" s="26">
        <f t="shared" si="618"/>
        <v>0</v>
      </c>
      <c r="S590" s="26">
        <f t="shared" si="618"/>
        <v>0</v>
      </c>
      <c r="T590" s="26">
        <f t="shared" si="618"/>
        <v>0</v>
      </c>
      <c r="U590" s="26">
        <f t="shared" si="618"/>
        <v>2.2999999999999998</v>
      </c>
      <c r="V590" s="26">
        <f t="shared" si="618"/>
        <v>1.6600000000000001</v>
      </c>
      <c r="W590" s="26">
        <f t="shared" si="618"/>
        <v>17061.34</v>
      </c>
      <c r="X590" s="26">
        <f t="shared" si="618"/>
        <v>17061.34</v>
      </c>
      <c r="Y590" s="26">
        <f t="shared" si="618"/>
        <v>0</v>
      </c>
      <c r="Z590" s="26">
        <f t="shared" si="618"/>
        <v>0</v>
      </c>
      <c r="AA590" s="26">
        <f t="shared" si="618"/>
        <v>0</v>
      </c>
      <c r="AB590" s="26">
        <f t="shared" si="618"/>
        <v>3</v>
      </c>
      <c r="AC590" s="26">
        <f t="shared" si="618"/>
        <v>0</v>
      </c>
      <c r="AD590" s="26">
        <f t="shared" si="618"/>
        <v>23735.01</v>
      </c>
      <c r="AE590" s="26">
        <f t="shared" si="618"/>
        <v>23735.01</v>
      </c>
      <c r="AF590" s="26">
        <f t="shared" si="618"/>
        <v>0</v>
      </c>
      <c r="AG590" s="26">
        <f t="shared" si="618"/>
        <v>0</v>
      </c>
      <c r="AH590" s="26">
        <f t="shared" si="618"/>
        <v>0</v>
      </c>
      <c r="AI590" s="26">
        <f t="shared" si="618"/>
        <v>0</v>
      </c>
      <c r="AJ590" s="26">
        <f t="shared" si="618"/>
        <v>0</v>
      </c>
      <c r="AK590" s="26">
        <f t="shared" si="618"/>
        <v>3000</v>
      </c>
      <c r="AL590" s="26">
        <f t="shared" si="618"/>
        <v>3000</v>
      </c>
      <c r="AM590" s="26">
        <f t="shared" si="618"/>
        <v>0</v>
      </c>
      <c r="AN590" s="26">
        <f t="shared" si="618"/>
        <v>0</v>
      </c>
      <c r="AO590" s="26">
        <f t="shared" si="618"/>
        <v>0</v>
      </c>
      <c r="AP590" s="26">
        <f t="shared" si="618"/>
        <v>0</v>
      </c>
      <c r="AQ590" s="26">
        <f t="shared" si="618"/>
        <v>0</v>
      </c>
      <c r="AR590" s="26">
        <f t="shared" si="579"/>
        <v>0</v>
      </c>
      <c r="AS590" s="26">
        <f>SUM(AS591:AS596)</f>
        <v>0</v>
      </c>
      <c r="AT590" s="26">
        <f>SUM(AT591:AT596)</f>
        <v>0</v>
      </c>
      <c r="AU590" s="26">
        <f>SUM(AU591:AU596)</f>
        <v>0</v>
      </c>
      <c r="AV590" s="26">
        <f>SUM(AV591:AV596)</f>
        <v>0</v>
      </c>
    </row>
    <row r="591" spans="1:56" s="39" customFormat="1" ht="132.75" x14ac:dyDescent="0.5">
      <c r="A591" s="2">
        <f t="shared" ref="A591:A596" si="619">IF(A590&gt;0,A590+1,A589+1)</f>
        <v>515</v>
      </c>
      <c r="B591" s="59" t="s">
        <v>1603</v>
      </c>
      <c r="C591" s="51" t="s">
        <v>1604</v>
      </c>
      <c r="D591" s="3">
        <v>2017</v>
      </c>
      <c r="E591" s="3">
        <v>2023</v>
      </c>
      <c r="F591" s="55">
        <v>8734.69</v>
      </c>
      <c r="G591" s="4">
        <f t="shared" ref="G591:G596" si="620">N591+U591+AB591+AI591+AP591</f>
        <v>3</v>
      </c>
      <c r="H591" s="4">
        <f t="shared" ref="H591:H596" si="621">O591+V591+AC591+AJ591+AQ591</f>
        <v>0</v>
      </c>
      <c r="I591" s="4">
        <f t="shared" ref="I591:I596" si="622">P591+W591+AD591+AK591+AR591</f>
        <v>8734.69</v>
      </c>
      <c r="J591" s="4">
        <f t="shared" ref="J591:J596" si="623">Q591+X591+AE591+AL591+AS591</f>
        <v>8734.69</v>
      </c>
      <c r="K591" s="4">
        <f t="shared" ref="K591:K596" si="624">R591+Y591+AF591+AM591+AT591</f>
        <v>0</v>
      </c>
      <c r="L591" s="4">
        <f t="shared" ref="L591:L596" si="625">S591+Z591+AG591+AN591+AU591</f>
        <v>0</v>
      </c>
      <c r="M591" s="4">
        <f t="shared" ref="M591:M596" si="626">T591+AA591+AH591+AO591+AV591</f>
        <v>0</v>
      </c>
      <c r="N591" s="4">
        <v>0</v>
      </c>
      <c r="O591" s="4">
        <v>0</v>
      </c>
      <c r="P591" s="4">
        <f t="shared" ref="P591:P596" si="627">Q591+R591+S591</f>
        <v>0</v>
      </c>
      <c r="Q591" s="4">
        <v>0</v>
      </c>
      <c r="R591" s="4"/>
      <c r="S591" s="4"/>
      <c r="T591" s="4"/>
      <c r="U591" s="4">
        <v>0</v>
      </c>
      <c r="V591" s="4">
        <v>0</v>
      </c>
      <c r="W591" s="4">
        <f t="shared" si="576"/>
        <v>234.69</v>
      </c>
      <c r="X591" s="4">
        <v>234.69</v>
      </c>
      <c r="Y591" s="4"/>
      <c r="Z591" s="4"/>
      <c r="AA591" s="4"/>
      <c r="AB591" s="4">
        <v>3</v>
      </c>
      <c r="AC591" s="4">
        <v>0</v>
      </c>
      <c r="AD591" s="4">
        <f t="shared" si="577"/>
        <v>8500</v>
      </c>
      <c r="AE591" s="4">
        <v>8500</v>
      </c>
      <c r="AF591" s="4"/>
      <c r="AG591" s="4"/>
      <c r="AH591" s="4"/>
      <c r="AI591" s="4">
        <v>0</v>
      </c>
      <c r="AJ591" s="4">
        <v>0</v>
      </c>
      <c r="AK591" s="4">
        <f t="shared" si="578"/>
        <v>0</v>
      </c>
      <c r="AL591" s="4">
        <f>VLOOKUP(C591,'[1]ИП-2020-2025 рабоч '!$I$15:$BG$1560,51,0)</f>
        <v>0</v>
      </c>
      <c r="AM591" s="4"/>
      <c r="AN591" s="4"/>
      <c r="AO591" s="4"/>
      <c r="AP591" s="4">
        <v>0</v>
      </c>
      <c r="AQ591" s="4">
        <v>0</v>
      </c>
      <c r="AR591" s="4">
        <f t="shared" si="579"/>
        <v>0</v>
      </c>
      <c r="AS591" s="4">
        <f>VLOOKUP(C591,'[1]ИП-2020-2025 рабоч '!$I$15:$BO$1404,59,0)</f>
        <v>0</v>
      </c>
      <c r="AT591" s="4"/>
      <c r="AU591" s="54"/>
      <c r="AV591" s="54"/>
      <c r="AW591" s="38"/>
      <c r="AX591" s="38"/>
      <c r="AY591" s="38"/>
      <c r="AZ591" s="38"/>
      <c r="BA591" s="38"/>
      <c r="BB591" s="38"/>
      <c r="BC591" s="38"/>
      <c r="BD591" s="38"/>
    </row>
    <row r="592" spans="1:56" s="39" customFormat="1" ht="66.75" x14ac:dyDescent="0.5">
      <c r="A592" s="2">
        <f t="shared" si="619"/>
        <v>516</v>
      </c>
      <c r="B592" s="59" t="s">
        <v>1609</v>
      </c>
      <c r="C592" s="51" t="s">
        <v>1610</v>
      </c>
      <c r="D592" s="3">
        <v>2019</v>
      </c>
      <c r="E592" s="3">
        <v>2021</v>
      </c>
      <c r="F592" s="55">
        <v>7753.38</v>
      </c>
      <c r="G592" s="4">
        <f t="shared" si="620"/>
        <v>1</v>
      </c>
      <c r="H592" s="4">
        <f t="shared" si="621"/>
        <v>0.5</v>
      </c>
      <c r="I592" s="4">
        <f t="shared" si="622"/>
        <v>5000</v>
      </c>
      <c r="J592" s="4">
        <f t="shared" si="623"/>
        <v>5000</v>
      </c>
      <c r="K592" s="4">
        <f t="shared" si="624"/>
        <v>0</v>
      </c>
      <c r="L592" s="4">
        <f t="shared" si="625"/>
        <v>0</v>
      </c>
      <c r="M592" s="4">
        <f t="shared" si="626"/>
        <v>0</v>
      </c>
      <c r="N592" s="4">
        <v>1</v>
      </c>
      <c r="O592" s="4">
        <v>0.5</v>
      </c>
      <c r="P592" s="4">
        <f t="shared" si="627"/>
        <v>5000</v>
      </c>
      <c r="Q592" s="4">
        <v>5000</v>
      </c>
      <c r="R592" s="4"/>
      <c r="S592" s="4"/>
      <c r="T592" s="4"/>
      <c r="U592" s="4">
        <v>0</v>
      </c>
      <c r="V592" s="4">
        <v>0</v>
      </c>
      <c r="W592" s="4">
        <f t="shared" si="576"/>
        <v>0</v>
      </c>
      <c r="X592" s="4">
        <v>0</v>
      </c>
      <c r="Y592" s="4"/>
      <c r="Z592" s="4"/>
      <c r="AA592" s="4"/>
      <c r="AB592" s="4">
        <v>0</v>
      </c>
      <c r="AC592" s="4">
        <v>0</v>
      </c>
      <c r="AD592" s="4">
        <f t="shared" si="577"/>
        <v>0</v>
      </c>
      <c r="AE592" s="4">
        <v>0</v>
      </c>
      <c r="AF592" s="4"/>
      <c r="AG592" s="4"/>
      <c r="AH592" s="4"/>
      <c r="AI592" s="4">
        <v>0</v>
      </c>
      <c r="AJ592" s="4">
        <v>0</v>
      </c>
      <c r="AK592" s="4">
        <f t="shared" si="578"/>
        <v>0</v>
      </c>
      <c r="AL592" s="4">
        <f>VLOOKUP(C592,'[1]ИП-2020-2025 рабоч '!$I$15:$BG$1560,51,0)</f>
        <v>0</v>
      </c>
      <c r="AM592" s="4"/>
      <c r="AN592" s="4"/>
      <c r="AO592" s="4"/>
      <c r="AP592" s="4">
        <v>0</v>
      </c>
      <c r="AQ592" s="4">
        <v>0</v>
      </c>
      <c r="AR592" s="4">
        <f t="shared" si="579"/>
        <v>0</v>
      </c>
      <c r="AS592" s="4">
        <f>VLOOKUP(C592,'[1]ИП-2020-2025 рабоч '!$I$15:$BO$1404,59,0)</f>
        <v>0</v>
      </c>
      <c r="AT592" s="4"/>
      <c r="AU592" s="54"/>
      <c r="AV592" s="54"/>
      <c r="AW592" s="38"/>
      <c r="AX592" s="38"/>
      <c r="AY592" s="38"/>
      <c r="AZ592" s="38"/>
      <c r="BA592" s="38"/>
      <c r="BB592" s="38"/>
      <c r="BC592" s="38"/>
      <c r="BD592" s="38"/>
    </row>
    <row r="593" spans="1:56" s="39" customFormat="1" ht="99.75" x14ac:dyDescent="0.5">
      <c r="A593" s="2">
        <f t="shared" si="619"/>
        <v>517</v>
      </c>
      <c r="B593" s="59" t="s">
        <v>1611</v>
      </c>
      <c r="C593" s="51" t="s">
        <v>1612</v>
      </c>
      <c r="D593" s="3">
        <v>2016</v>
      </c>
      <c r="E593" s="3">
        <v>2022</v>
      </c>
      <c r="F593" s="55">
        <v>4471.21</v>
      </c>
      <c r="G593" s="4">
        <f t="shared" si="620"/>
        <v>0.25</v>
      </c>
      <c r="H593" s="4">
        <f t="shared" si="621"/>
        <v>1.26</v>
      </c>
      <c r="I593" s="4">
        <f t="shared" si="622"/>
        <v>4451.21</v>
      </c>
      <c r="J593" s="4">
        <f t="shared" si="623"/>
        <v>4451.21</v>
      </c>
      <c r="K593" s="4">
        <f t="shared" si="624"/>
        <v>0</v>
      </c>
      <c r="L593" s="4">
        <f t="shared" si="625"/>
        <v>0</v>
      </c>
      <c r="M593" s="4">
        <f t="shared" si="626"/>
        <v>0</v>
      </c>
      <c r="N593" s="4">
        <v>0</v>
      </c>
      <c r="O593" s="4">
        <v>0</v>
      </c>
      <c r="P593" s="4">
        <f t="shared" si="627"/>
        <v>0</v>
      </c>
      <c r="Q593" s="4">
        <v>0</v>
      </c>
      <c r="R593" s="4"/>
      <c r="S593" s="4"/>
      <c r="T593" s="4"/>
      <c r="U593" s="4">
        <v>0.25</v>
      </c>
      <c r="V593" s="4">
        <v>1.26</v>
      </c>
      <c r="W593" s="4">
        <f t="shared" si="576"/>
        <v>451.21</v>
      </c>
      <c r="X593" s="4">
        <v>451.21</v>
      </c>
      <c r="Y593" s="4"/>
      <c r="Z593" s="4"/>
      <c r="AA593" s="4"/>
      <c r="AB593" s="4">
        <v>0</v>
      </c>
      <c r="AC593" s="4">
        <v>0</v>
      </c>
      <c r="AD593" s="4">
        <f t="shared" si="577"/>
        <v>4000</v>
      </c>
      <c r="AE593" s="4">
        <v>4000</v>
      </c>
      <c r="AF593" s="4"/>
      <c r="AG593" s="4"/>
      <c r="AH593" s="4"/>
      <c r="AI593" s="4">
        <v>0</v>
      </c>
      <c r="AJ593" s="4">
        <v>0</v>
      </c>
      <c r="AK593" s="4">
        <f t="shared" si="578"/>
        <v>0</v>
      </c>
      <c r="AL593" s="4">
        <f>VLOOKUP(C593,'[1]ИП-2020-2025 рабоч '!$I$15:$BG$1560,51,0)</f>
        <v>0</v>
      </c>
      <c r="AM593" s="4"/>
      <c r="AN593" s="4"/>
      <c r="AO593" s="4"/>
      <c r="AP593" s="4">
        <v>0</v>
      </c>
      <c r="AQ593" s="4">
        <v>0</v>
      </c>
      <c r="AR593" s="4">
        <f t="shared" si="579"/>
        <v>0</v>
      </c>
      <c r="AS593" s="4">
        <f>VLOOKUP(C593,'[1]ИП-2020-2025 рабоч '!$I$15:$BO$1404,59,0)</f>
        <v>0</v>
      </c>
      <c r="AT593" s="4"/>
      <c r="AU593" s="54"/>
      <c r="AV593" s="54"/>
      <c r="AW593" s="38"/>
      <c r="AX593" s="38"/>
      <c r="AY593" s="38"/>
      <c r="AZ593" s="38"/>
      <c r="BA593" s="38"/>
      <c r="BB593" s="38"/>
      <c r="BC593" s="38"/>
      <c r="BD593" s="38"/>
    </row>
    <row r="594" spans="1:56" s="39" customFormat="1" ht="99.75" x14ac:dyDescent="0.5">
      <c r="A594" s="2">
        <f t="shared" si="619"/>
        <v>518</v>
      </c>
      <c r="B594" s="59" t="s">
        <v>1613</v>
      </c>
      <c r="C594" s="51" t="s">
        <v>1614</v>
      </c>
      <c r="D594" s="3">
        <v>2016</v>
      </c>
      <c r="E594" s="3">
        <v>2022</v>
      </c>
      <c r="F594" s="55">
        <v>11375.44</v>
      </c>
      <c r="G594" s="4">
        <f t="shared" si="620"/>
        <v>2.0499999999999998</v>
      </c>
      <c r="H594" s="4">
        <f t="shared" si="621"/>
        <v>0.4</v>
      </c>
      <c r="I594" s="4">
        <f t="shared" si="622"/>
        <v>11375.44</v>
      </c>
      <c r="J594" s="4">
        <f t="shared" si="623"/>
        <v>11375.44</v>
      </c>
      <c r="K594" s="4">
        <f t="shared" si="624"/>
        <v>0</v>
      </c>
      <c r="L594" s="4">
        <f t="shared" si="625"/>
        <v>0</v>
      </c>
      <c r="M594" s="4">
        <f t="shared" si="626"/>
        <v>0</v>
      </c>
      <c r="N594" s="4">
        <v>0</v>
      </c>
      <c r="O594" s="4">
        <v>0</v>
      </c>
      <c r="P594" s="4">
        <f t="shared" si="627"/>
        <v>0</v>
      </c>
      <c r="Q594" s="4">
        <v>0</v>
      </c>
      <c r="R594" s="4"/>
      <c r="S594" s="4"/>
      <c r="T594" s="4"/>
      <c r="U594" s="4">
        <v>2.0499999999999998</v>
      </c>
      <c r="V594" s="4">
        <v>0.4</v>
      </c>
      <c r="W594" s="4">
        <f t="shared" si="576"/>
        <v>375.44</v>
      </c>
      <c r="X594" s="4">
        <v>375.44</v>
      </c>
      <c r="Y594" s="4"/>
      <c r="Z594" s="4"/>
      <c r="AA594" s="4"/>
      <c r="AB594" s="4">
        <v>0</v>
      </c>
      <c r="AC594" s="4">
        <v>0</v>
      </c>
      <c r="AD594" s="4">
        <f t="shared" si="577"/>
        <v>11000</v>
      </c>
      <c r="AE594" s="4">
        <v>11000</v>
      </c>
      <c r="AF594" s="4"/>
      <c r="AG594" s="4"/>
      <c r="AH594" s="4"/>
      <c r="AI594" s="4">
        <v>0</v>
      </c>
      <c r="AJ594" s="4">
        <v>0</v>
      </c>
      <c r="AK594" s="4">
        <f t="shared" si="578"/>
        <v>0</v>
      </c>
      <c r="AL594" s="4">
        <f>VLOOKUP(C594,'[1]ИП-2020-2025 рабоч '!$I$15:$BG$1560,51,0)</f>
        <v>0</v>
      </c>
      <c r="AM594" s="4"/>
      <c r="AN594" s="4"/>
      <c r="AO594" s="4"/>
      <c r="AP594" s="4">
        <v>0</v>
      </c>
      <c r="AQ594" s="4">
        <v>0</v>
      </c>
      <c r="AR594" s="4">
        <f t="shared" si="579"/>
        <v>0</v>
      </c>
      <c r="AS594" s="4">
        <f>VLOOKUP(C594,'[1]ИП-2020-2025 рабоч '!$I$15:$BO$1404,59,0)</f>
        <v>0</v>
      </c>
      <c r="AT594" s="4"/>
      <c r="AU594" s="54"/>
      <c r="AV594" s="54"/>
      <c r="AW594" s="38"/>
      <c r="AX594" s="38"/>
      <c r="AY594" s="38"/>
      <c r="AZ594" s="38"/>
      <c r="BA594" s="38"/>
      <c r="BB594" s="38"/>
      <c r="BC594" s="38"/>
      <c r="BD594" s="38"/>
    </row>
    <row r="595" spans="1:56" s="39" customFormat="1" ht="74.25" customHeight="1" x14ac:dyDescent="0.5">
      <c r="A595" s="2">
        <f t="shared" si="619"/>
        <v>519</v>
      </c>
      <c r="B595" s="59" t="s">
        <v>1615</v>
      </c>
      <c r="C595" s="51" t="s">
        <v>1616</v>
      </c>
      <c r="D595" s="3">
        <v>2018</v>
      </c>
      <c r="E595" s="3">
        <v>2024</v>
      </c>
      <c r="F595" s="55">
        <v>3235.01</v>
      </c>
      <c r="G595" s="4">
        <f t="shared" si="620"/>
        <v>0</v>
      </c>
      <c r="H595" s="4">
        <f t="shared" si="621"/>
        <v>0</v>
      </c>
      <c r="I595" s="4">
        <f t="shared" si="622"/>
        <v>3235.01</v>
      </c>
      <c r="J595" s="4">
        <f t="shared" si="623"/>
        <v>3235.01</v>
      </c>
      <c r="K595" s="4">
        <f t="shared" si="624"/>
        <v>0</v>
      </c>
      <c r="L595" s="4">
        <f t="shared" si="625"/>
        <v>0</v>
      </c>
      <c r="M595" s="4">
        <f t="shared" si="626"/>
        <v>0</v>
      </c>
      <c r="N595" s="4">
        <v>0</v>
      </c>
      <c r="O595" s="4">
        <v>0</v>
      </c>
      <c r="P595" s="4">
        <f t="shared" si="627"/>
        <v>0</v>
      </c>
      <c r="Q595" s="4">
        <v>0</v>
      </c>
      <c r="R595" s="4"/>
      <c r="S595" s="4"/>
      <c r="T595" s="4"/>
      <c r="U595" s="4">
        <v>0</v>
      </c>
      <c r="V595" s="4">
        <v>0</v>
      </c>
      <c r="W595" s="4">
        <f t="shared" si="576"/>
        <v>0</v>
      </c>
      <c r="X595" s="4">
        <v>0</v>
      </c>
      <c r="Y595" s="4"/>
      <c r="Z595" s="4"/>
      <c r="AA595" s="4"/>
      <c r="AB595" s="4">
        <v>0</v>
      </c>
      <c r="AC595" s="4">
        <v>0</v>
      </c>
      <c r="AD595" s="4">
        <f t="shared" si="577"/>
        <v>235.01</v>
      </c>
      <c r="AE595" s="4">
        <v>235.01</v>
      </c>
      <c r="AF595" s="4"/>
      <c r="AG595" s="4"/>
      <c r="AH595" s="4"/>
      <c r="AI595" s="4">
        <v>0</v>
      </c>
      <c r="AJ595" s="4">
        <v>0</v>
      </c>
      <c r="AK595" s="4">
        <f t="shared" si="578"/>
        <v>3000</v>
      </c>
      <c r="AL595" s="4">
        <f>VLOOKUP(C595,'[1]ИП-2020-2025 рабоч '!$I$15:$BG$1560,51,0)</f>
        <v>3000</v>
      </c>
      <c r="AM595" s="4"/>
      <c r="AN595" s="4"/>
      <c r="AO595" s="4"/>
      <c r="AP595" s="4">
        <v>0</v>
      </c>
      <c r="AQ595" s="4">
        <v>0</v>
      </c>
      <c r="AR595" s="4">
        <f t="shared" si="579"/>
        <v>0</v>
      </c>
      <c r="AS595" s="4">
        <f>VLOOKUP(C595,'[1]ИП-2020-2025 рабоч '!$I$15:$BO$1404,59,0)</f>
        <v>0</v>
      </c>
      <c r="AT595" s="4"/>
      <c r="AU595" s="54"/>
      <c r="AV595" s="54"/>
      <c r="AW595" s="38"/>
      <c r="AX595" s="38"/>
      <c r="AY595" s="38"/>
      <c r="AZ595" s="38"/>
      <c r="BA595" s="38"/>
      <c r="BB595" s="38"/>
      <c r="BC595" s="38"/>
      <c r="BD595" s="38"/>
    </row>
    <row r="596" spans="1:56" s="39" customFormat="1" ht="99.75" x14ac:dyDescent="0.5">
      <c r="A596" s="2">
        <f t="shared" si="619"/>
        <v>520</v>
      </c>
      <c r="B596" s="59" t="s">
        <v>2969</v>
      </c>
      <c r="C596" s="51" t="s">
        <v>1623</v>
      </c>
      <c r="D596" s="3">
        <v>2020</v>
      </c>
      <c r="E596" s="3">
        <v>2021</v>
      </c>
      <c r="F596" s="55">
        <v>22867.96</v>
      </c>
      <c r="G596" s="4">
        <f t="shared" si="620"/>
        <v>3.5</v>
      </c>
      <c r="H596" s="4">
        <f t="shared" si="621"/>
        <v>0.4</v>
      </c>
      <c r="I596" s="4">
        <f t="shared" si="622"/>
        <v>18643.63</v>
      </c>
      <c r="J596" s="4">
        <f t="shared" si="623"/>
        <v>18643.63</v>
      </c>
      <c r="K596" s="4">
        <f t="shared" si="624"/>
        <v>0</v>
      </c>
      <c r="L596" s="4">
        <f t="shared" si="625"/>
        <v>0</v>
      </c>
      <c r="M596" s="4">
        <f t="shared" si="626"/>
        <v>0</v>
      </c>
      <c r="N596" s="4">
        <v>3.5</v>
      </c>
      <c r="O596" s="4">
        <v>0.4</v>
      </c>
      <c r="P596" s="4">
        <f t="shared" si="627"/>
        <v>2643.63</v>
      </c>
      <c r="Q596" s="4">
        <v>2643.63</v>
      </c>
      <c r="R596" s="4"/>
      <c r="S596" s="4"/>
      <c r="T596" s="4"/>
      <c r="U596" s="4">
        <v>0</v>
      </c>
      <c r="V596" s="4">
        <v>0</v>
      </c>
      <c r="W596" s="4">
        <f t="shared" ref="W596:W643" si="628">X596+Y596+Z596</f>
        <v>16000</v>
      </c>
      <c r="X596" s="4">
        <v>16000</v>
      </c>
      <c r="Y596" s="4"/>
      <c r="Z596" s="4"/>
      <c r="AA596" s="4"/>
      <c r="AB596" s="4">
        <v>0</v>
      </c>
      <c r="AC596" s="4">
        <v>0</v>
      </c>
      <c r="AD596" s="4">
        <f t="shared" ref="AD596:AD643" si="629">AE596+AF596+AG596</f>
        <v>0</v>
      </c>
      <c r="AE596" s="4">
        <v>0</v>
      </c>
      <c r="AF596" s="4"/>
      <c r="AG596" s="4"/>
      <c r="AH596" s="4"/>
      <c r="AI596" s="4">
        <v>0</v>
      </c>
      <c r="AJ596" s="4">
        <v>0</v>
      </c>
      <c r="AK596" s="4">
        <f t="shared" ref="AK596:AK643" si="630">AL596+AM596+AN596</f>
        <v>0</v>
      </c>
      <c r="AL596" s="4">
        <f>VLOOKUP(C596,'[1]ИП-2020-2025 рабоч '!$I$15:$BG$1560,51,0)</f>
        <v>0</v>
      </c>
      <c r="AM596" s="4"/>
      <c r="AN596" s="4"/>
      <c r="AO596" s="4"/>
      <c r="AP596" s="4">
        <v>0</v>
      </c>
      <c r="AQ596" s="4">
        <v>0</v>
      </c>
      <c r="AR596" s="4">
        <f t="shared" ref="AR596:AR643" si="631">AS596+AT596+AU596</f>
        <v>0</v>
      </c>
      <c r="AS596" s="4">
        <f>VLOOKUP(C596,'[1]ИП-2020-2025 рабоч '!$I$15:$BO$1404,59,0)</f>
        <v>0</v>
      </c>
      <c r="AT596" s="4"/>
      <c r="AU596" s="54"/>
      <c r="AV596" s="54"/>
      <c r="AW596" s="38"/>
      <c r="AX596" s="38"/>
      <c r="AY596" s="38"/>
      <c r="AZ596" s="38"/>
      <c r="BA596" s="38"/>
      <c r="BB596" s="38"/>
      <c r="BC596" s="38"/>
      <c r="BD596" s="38"/>
    </row>
    <row r="597" spans="1:56" s="39" customFormat="1" ht="51" customHeight="1" x14ac:dyDescent="0.5">
      <c r="A597" s="2"/>
      <c r="B597" s="20" t="s">
        <v>913</v>
      </c>
      <c r="C597" s="23"/>
      <c r="D597" s="3"/>
      <c r="E597" s="28"/>
      <c r="F597" s="26">
        <f t="shared" ref="F597:AQ597" si="632">SUM(F598:F601)</f>
        <v>9793.77</v>
      </c>
      <c r="G597" s="26">
        <f t="shared" si="632"/>
        <v>0.45</v>
      </c>
      <c r="H597" s="26">
        <f t="shared" si="632"/>
        <v>0.65</v>
      </c>
      <c r="I597" s="26">
        <f t="shared" si="632"/>
        <v>9693.77</v>
      </c>
      <c r="J597" s="26">
        <f t="shared" si="632"/>
        <v>9693.77</v>
      </c>
      <c r="K597" s="26">
        <f t="shared" si="632"/>
        <v>0</v>
      </c>
      <c r="L597" s="26">
        <f t="shared" si="632"/>
        <v>0</v>
      </c>
      <c r="M597" s="26">
        <f t="shared" si="632"/>
        <v>0</v>
      </c>
      <c r="N597" s="26">
        <f t="shared" si="632"/>
        <v>0</v>
      </c>
      <c r="O597" s="26">
        <f t="shared" si="632"/>
        <v>0</v>
      </c>
      <c r="P597" s="26">
        <f t="shared" si="632"/>
        <v>0</v>
      </c>
      <c r="Q597" s="26">
        <f t="shared" si="632"/>
        <v>0</v>
      </c>
      <c r="R597" s="26">
        <f t="shared" si="632"/>
        <v>0</v>
      </c>
      <c r="S597" s="26">
        <f t="shared" si="632"/>
        <v>0</v>
      </c>
      <c r="T597" s="26">
        <f t="shared" si="632"/>
        <v>0</v>
      </c>
      <c r="U597" s="26">
        <f t="shared" si="632"/>
        <v>0.4</v>
      </c>
      <c r="V597" s="26">
        <f t="shared" si="632"/>
        <v>0.65</v>
      </c>
      <c r="W597" s="26">
        <f t="shared" si="632"/>
        <v>565.84</v>
      </c>
      <c r="X597" s="26">
        <f t="shared" si="632"/>
        <v>565.84</v>
      </c>
      <c r="Y597" s="26">
        <f t="shared" si="632"/>
        <v>0</v>
      </c>
      <c r="Z597" s="26">
        <f t="shared" si="632"/>
        <v>0</v>
      </c>
      <c r="AA597" s="26">
        <f t="shared" si="632"/>
        <v>0</v>
      </c>
      <c r="AB597" s="26">
        <f t="shared" si="632"/>
        <v>0.05</v>
      </c>
      <c r="AC597" s="26">
        <f t="shared" si="632"/>
        <v>0</v>
      </c>
      <c r="AD597" s="26">
        <f t="shared" si="632"/>
        <v>8127.93</v>
      </c>
      <c r="AE597" s="26">
        <f t="shared" si="632"/>
        <v>8127.93</v>
      </c>
      <c r="AF597" s="26">
        <f t="shared" si="632"/>
        <v>0</v>
      </c>
      <c r="AG597" s="26">
        <f t="shared" si="632"/>
        <v>0</v>
      </c>
      <c r="AH597" s="26">
        <f t="shared" si="632"/>
        <v>0</v>
      </c>
      <c r="AI597" s="26">
        <f t="shared" si="632"/>
        <v>0</v>
      </c>
      <c r="AJ597" s="26">
        <f t="shared" si="632"/>
        <v>0</v>
      </c>
      <c r="AK597" s="26">
        <f t="shared" si="632"/>
        <v>999.99999999999989</v>
      </c>
      <c r="AL597" s="26">
        <f t="shared" si="632"/>
        <v>999.99999999999989</v>
      </c>
      <c r="AM597" s="26">
        <f t="shared" si="632"/>
        <v>0</v>
      </c>
      <c r="AN597" s="26">
        <f t="shared" si="632"/>
        <v>0</v>
      </c>
      <c r="AO597" s="26">
        <f t="shared" si="632"/>
        <v>0</v>
      </c>
      <c r="AP597" s="26">
        <f t="shared" si="632"/>
        <v>0</v>
      </c>
      <c r="AQ597" s="26">
        <f t="shared" si="632"/>
        <v>0</v>
      </c>
      <c r="AR597" s="26">
        <f t="shared" si="631"/>
        <v>0</v>
      </c>
      <c r="AS597" s="26">
        <f>SUM(AS598:AS601)</f>
        <v>0</v>
      </c>
      <c r="AT597" s="26">
        <f>SUM(AT598:AT601)</f>
        <v>0</v>
      </c>
      <c r="AU597" s="26">
        <f>SUM(AU598:AU601)</f>
        <v>0</v>
      </c>
      <c r="AV597" s="26">
        <f>SUM(AV598:AV601)</f>
        <v>0</v>
      </c>
    </row>
    <row r="598" spans="1:56" s="39" customFormat="1" ht="66.75" x14ac:dyDescent="0.5">
      <c r="A598" s="2">
        <f t="shared" ref="A598:A601" si="633">IF(A597&gt;0,A597+1,A596+1)</f>
        <v>521</v>
      </c>
      <c r="B598" s="59" t="s">
        <v>2970</v>
      </c>
      <c r="C598" s="51" t="s">
        <v>1624</v>
      </c>
      <c r="D598" s="3">
        <v>2018</v>
      </c>
      <c r="E598" s="3">
        <v>2022</v>
      </c>
      <c r="F598" s="55">
        <v>2474.67</v>
      </c>
      <c r="G598" s="4">
        <f t="shared" ref="G598:G601" si="634">N598+U598+AB598+AI598+AP598</f>
        <v>0.2</v>
      </c>
      <c r="H598" s="4">
        <f t="shared" ref="H598:H601" si="635">O598+V598+AC598+AJ598+AQ598</f>
        <v>0.25</v>
      </c>
      <c r="I598" s="4">
        <f t="shared" ref="I598:I601" si="636">P598+W598+AD598+AK598+AR598</f>
        <v>2444.67</v>
      </c>
      <c r="J598" s="4">
        <f t="shared" ref="J598:J601" si="637">Q598+X598+AE598+AL598+AS598</f>
        <v>2444.67</v>
      </c>
      <c r="K598" s="4">
        <f t="shared" ref="K598:K601" si="638">R598+Y598+AF598+AM598+AT598</f>
        <v>0</v>
      </c>
      <c r="L598" s="4">
        <f t="shared" ref="L598:L601" si="639">S598+Z598+AG598+AN598+AU598</f>
        <v>0</v>
      </c>
      <c r="M598" s="4">
        <f t="shared" ref="M598:M601" si="640">T598+AA598+AH598+AO598+AV598</f>
        <v>0</v>
      </c>
      <c r="N598" s="4">
        <v>0</v>
      </c>
      <c r="O598" s="4">
        <v>0</v>
      </c>
      <c r="P598" s="4">
        <f>Q598+R598+S598</f>
        <v>0</v>
      </c>
      <c r="Q598" s="4">
        <v>0</v>
      </c>
      <c r="R598" s="4"/>
      <c r="S598" s="4"/>
      <c r="T598" s="4"/>
      <c r="U598" s="4">
        <v>0.2</v>
      </c>
      <c r="V598" s="4">
        <v>0.25</v>
      </c>
      <c r="W598" s="4">
        <f t="shared" si="628"/>
        <v>444.67</v>
      </c>
      <c r="X598" s="4">
        <v>444.67</v>
      </c>
      <c r="Y598" s="4"/>
      <c r="Z598" s="4"/>
      <c r="AA598" s="4"/>
      <c r="AB598" s="4">
        <v>0</v>
      </c>
      <c r="AC598" s="4">
        <v>0</v>
      </c>
      <c r="AD598" s="4">
        <f t="shared" si="629"/>
        <v>2000</v>
      </c>
      <c r="AE598" s="4">
        <v>2000</v>
      </c>
      <c r="AF598" s="4"/>
      <c r="AG598" s="4"/>
      <c r="AH598" s="4"/>
      <c r="AI598" s="4">
        <v>0</v>
      </c>
      <c r="AJ598" s="4">
        <v>0</v>
      </c>
      <c r="AK598" s="4">
        <f t="shared" si="630"/>
        <v>0</v>
      </c>
      <c r="AL598" s="4">
        <f>VLOOKUP(C598,'[1]ИП-2020-2025 рабоч '!$I$15:$BG$1560,51,0)</f>
        <v>0</v>
      </c>
      <c r="AM598" s="4"/>
      <c r="AN598" s="4"/>
      <c r="AO598" s="4"/>
      <c r="AP598" s="4">
        <v>0</v>
      </c>
      <c r="AQ598" s="4">
        <v>0</v>
      </c>
      <c r="AR598" s="4">
        <f t="shared" si="631"/>
        <v>0</v>
      </c>
      <c r="AS598" s="4">
        <f>VLOOKUP(C598,'[1]ИП-2020-2025 рабоч '!$I$15:$BO$1404,59,0)</f>
        <v>0</v>
      </c>
      <c r="AT598" s="4"/>
      <c r="AU598" s="54"/>
      <c r="AV598" s="54"/>
      <c r="AW598" s="38"/>
      <c r="AX598" s="38"/>
      <c r="AY598" s="38"/>
      <c r="AZ598" s="38"/>
      <c r="BA598" s="38"/>
      <c r="BB598" s="38"/>
      <c r="BC598" s="38"/>
      <c r="BD598" s="38"/>
    </row>
    <row r="599" spans="1:56" s="39" customFormat="1" ht="132.75" x14ac:dyDescent="0.5">
      <c r="A599" s="2">
        <f t="shared" si="633"/>
        <v>522</v>
      </c>
      <c r="B599" s="59" t="s">
        <v>1627</v>
      </c>
      <c r="C599" s="51" t="s">
        <v>1628</v>
      </c>
      <c r="D599" s="3">
        <v>2018</v>
      </c>
      <c r="E599" s="3">
        <v>2024</v>
      </c>
      <c r="F599" s="55">
        <v>1461.37</v>
      </c>
      <c r="G599" s="4">
        <f t="shared" si="634"/>
        <v>0</v>
      </c>
      <c r="H599" s="4">
        <f t="shared" si="635"/>
        <v>0</v>
      </c>
      <c r="I599" s="4">
        <f t="shared" si="636"/>
        <v>1461.37</v>
      </c>
      <c r="J599" s="4">
        <f t="shared" si="637"/>
        <v>1461.37</v>
      </c>
      <c r="K599" s="4">
        <f t="shared" si="638"/>
        <v>0</v>
      </c>
      <c r="L599" s="4">
        <f t="shared" si="639"/>
        <v>0</v>
      </c>
      <c r="M599" s="4">
        <f t="shared" si="640"/>
        <v>0</v>
      </c>
      <c r="N599" s="4">
        <v>0</v>
      </c>
      <c r="O599" s="4">
        <v>0</v>
      </c>
      <c r="P599" s="4">
        <f>Q599+R599+S599</f>
        <v>0</v>
      </c>
      <c r="Q599" s="4">
        <v>0</v>
      </c>
      <c r="R599" s="4"/>
      <c r="S599" s="4"/>
      <c r="T599" s="4"/>
      <c r="U599" s="4">
        <v>0</v>
      </c>
      <c r="V599" s="4">
        <v>0</v>
      </c>
      <c r="W599" s="4">
        <f t="shared" si="628"/>
        <v>0</v>
      </c>
      <c r="X599" s="4">
        <v>0</v>
      </c>
      <c r="Y599" s="4"/>
      <c r="Z599" s="4"/>
      <c r="AA599" s="4"/>
      <c r="AB599" s="4">
        <v>0</v>
      </c>
      <c r="AC599" s="4">
        <v>0</v>
      </c>
      <c r="AD599" s="4">
        <f t="shared" si="629"/>
        <v>461.37</v>
      </c>
      <c r="AE599" s="4">
        <v>461.37</v>
      </c>
      <c r="AF599" s="4"/>
      <c r="AG599" s="4"/>
      <c r="AH599" s="4"/>
      <c r="AI599" s="4">
        <v>0</v>
      </c>
      <c r="AJ599" s="4">
        <v>0</v>
      </c>
      <c r="AK599" s="4">
        <f t="shared" si="630"/>
        <v>999.99999999999989</v>
      </c>
      <c r="AL599" s="4">
        <f>VLOOKUP(C599,'[1]ИП-2020-2025 рабоч '!$I$15:$BG$1560,51,0)</f>
        <v>999.99999999999989</v>
      </c>
      <c r="AM599" s="4"/>
      <c r="AN599" s="4"/>
      <c r="AO599" s="4"/>
      <c r="AP599" s="4">
        <v>0</v>
      </c>
      <c r="AQ599" s="4">
        <v>0</v>
      </c>
      <c r="AR599" s="4">
        <f t="shared" si="631"/>
        <v>0</v>
      </c>
      <c r="AS599" s="4">
        <f>VLOOKUP(C599,'[1]ИП-2020-2025 рабоч '!$I$15:$BO$1404,59,0)</f>
        <v>0</v>
      </c>
      <c r="AT599" s="4"/>
      <c r="AU599" s="54"/>
      <c r="AV599" s="54"/>
      <c r="AW599" s="38"/>
      <c r="AX599" s="38"/>
      <c r="AY599" s="38"/>
      <c r="AZ599" s="38"/>
      <c r="BA599" s="38"/>
      <c r="BB599" s="38"/>
      <c r="BC599" s="38"/>
      <c r="BD599" s="38"/>
    </row>
    <row r="600" spans="1:56" s="39" customFormat="1" ht="99.75" x14ac:dyDescent="0.5">
      <c r="A600" s="2">
        <f t="shared" si="633"/>
        <v>523</v>
      </c>
      <c r="B600" s="59" t="s">
        <v>2971</v>
      </c>
      <c r="C600" s="51" t="s">
        <v>1629</v>
      </c>
      <c r="D600" s="3">
        <v>2018</v>
      </c>
      <c r="E600" s="3">
        <v>2022</v>
      </c>
      <c r="F600" s="55">
        <v>2651.17</v>
      </c>
      <c r="G600" s="4">
        <f t="shared" si="634"/>
        <v>0.2</v>
      </c>
      <c r="H600" s="4">
        <f t="shared" si="635"/>
        <v>0.4</v>
      </c>
      <c r="I600" s="4">
        <f t="shared" si="636"/>
        <v>2621.17</v>
      </c>
      <c r="J600" s="4">
        <f t="shared" si="637"/>
        <v>2621.17</v>
      </c>
      <c r="K600" s="4">
        <f t="shared" si="638"/>
        <v>0</v>
      </c>
      <c r="L600" s="4">
        <f t="shared" si="639"/>
        <v>0</v>
      </c>
      <c r="M600" s="4">
        <f t="shared" si="640"/>
        <v>0</v>
      </c>
      <c r="N600" s="4">
        <v>0</v>
      </c>
      <c r="O600" s="4">
        <v>0</v>
      </c>
      <c r="P600" s="4">
        <f>Q600+R600+S600</f>
        <v>0</v>
      </c>
      <c r="Q600" s="4">
        <v>0</v>
      </c>
      <c r="R600" s="4"/>
      <c r="S600" s="4"/>
      <c r="T600" s="4"/>
      <c r="U600" s="4">
        <v>0.2</v>
      </c>
      <c r="V600" s="4">
        <v>0.4</v>
      </c>
      <c r="W600" s="4">
        <f t="shared" si="628"/>
        <v>121.17</v>
      </c>
      <c r="X600" s="4">
        <v>121.17</v>
      </c>
      <c r="Y600" s="4"/>
      <c r="Z600" s="4"/>
      <c r="AA600" s="4"/>
      <c r="AB600" s="4">
        <v>0</v>
      </c>
      <c r="AC600" s="4">
        <v>0</v>
      </c>
      <c r="AD600" s="4">
        <f t="shared" si="629"/>
        <v>2500</v>
      </c>
      <c r="AE600" s="4">
        <v>2500</v>
      </c>
      <c r="AF600" s="4"/>
      <c r="AG600" s="4"/>
      <c r="AH600" s="4"/>
      <c r="AI600" s="4">
        <v>0</v>
      </c>
      <c r="AJ600" s="4">
        <v>0</v>
      </c>
      <c r="AK600" s="4">
        <f t="shared" si="630"/>
        <v>0</v>
      </c>
      <c r="AL600" s="4">
        <f>VLOOKUP(C600,'[1]ИП-2020-2025 рабоч '!$I$15:$BG$1560,51,0)</f>
        <v>0</v>
      </c>
      <c r="AM600" s="4"/>
      <c r="AN600" s="4"/>
      <c r="AO600" s="4"/>
      <c r="AP600" s="4">
        <v>0</v>
      </c>
      <c r="AQ600" s="4">
        <v>0</v>
      </c>
      <c r="AR600" s="4">
        <f t="shared" si="631"/>
        <v>0</v>
      </c>
      <c r="AS600" s="4">
        <f>VLOOKUP(C600,'[1]ИП-2020-2025 рабоч '!$I$15:$BO$1404,59,0)</f>
        <v>0</v>
      </c>
      <c r="AT600" s="4"/>
      <c r="AU600" s="54"/>
      <c r="AV600" s="54"/>
      <c r="AW600" s="38"/>
      <c r="AX600" s="38"/>
      <c r="AY600" s="38"/>
      <c r="AZ600" s="38"/>
      <c r="BA600" s="38"/>
      <c r="BB600" s="38"/>
      <c r="BC600" s="38"/>
      <c r="BD600" s="38"/>
    </row>
    <row r="601" spans="1:56" s="39" customFormat="1" ht="66.75" x14ac:dyDescent="0.5">
      <c r="A601" s="2">
        <f t="shared" si="633"/>
        <v>524</v>
      </c>
      <c r="B601" s="59" t="s">
        <v>2972</v>
      </c>
      <c r="C601" s="51" t="s">
        <v>1630</v>
      </c>
      <c r="D601" s="3">
        <v>2018</v>
      </c>
      <c r="E601" s="3">
        <v>2023</v>
      </c>
      <c r="F601" s="55">
        <v>3206.56</v>
      </c>
      <c r="G601" s="4">
        <f t="shared" si="634"/>
        <v>0.05</v>
      </c>
      <c r="H601" s="4">
        <f t="shared" si="635"/>
        <v>0</v>
      </c>
      <c r="I601" s="4">
        <f t="shared" si="636"/>
        <v>3166.56</v>
      </c>
      <c r="J601" s="4">
        <f t="shared" si="637"/>
        <v>3166.56</v>
      </c>
      <c r="K601" s="4">
        <f t="shared" si="638"/>
        <v>0</v>
      </c>
      <c r="L601" s="4">
        <f t="shared" si="639"/>
        <v>0</v>
      </c>
      <c r="M601" s="4">
        <f t="shared" si="640"/>
        <v>0</v>
      </c>
      <c r="N601" s="4">
        <v>0</v>
      </c>
      <c r="O601" s="4">
        <v>0</v>
      </c>
      <c r="P601" s="4">
        <f>Q601+R601+S601</f>
        <v>0</v>
      </c>
      <c r="Q601" s="4">
        <v>0</v>
      </c>
      <c r="R601" s="4"/>
      <c r="S601" s="4"/>
      <c r="T601" s="4"/>
      <c r="U601" s="4">
        <v>0</v>
      </c>
      <c r="V601" s="4">
        <v>0</v>
      </c>
      <c r="W601" s="4">
        <f t="shared" si="628"/>
        <v>0</v>
      </c>
      <c r="X601" s="4">
        <v>0</v>
      </c>
      <c r="Y601" s="4"/>
      <c r="Z601" s="4"/>
      <c r="AA601" s="4"/>
      <c r="AB601" s="4">
        <v>0.05</v>
      </c>
      <c r="AC601" s="4">
        <v>0</v>
      </c>
      <c r="AD601" s="4">
        <f t="shared" si="629"/>
        <v>3166.56</v>
      </c>
      <c r="AE601" s="4">
        <v>3166.56</v>
      </c>
      <c r="AF601" s="4"/>
      <c r="AG601" s="4"/>
      <c r="AH601" s="4"/>
      <c r="AI601" s="4">
        <v>0</v>
      </c>
      <c r="AJ601" s="4">
        <v>0</v>
      </c>
      <c r="AK601" s="4">
        <f t="shared" si="630"/>
        <v>0</v>
      </c>
      <c r="AL601" s="4">
        <f>VLOOKUP(C601,'[1]ИП-2020-2025 рабоч '!$I$15:$BG$1560,51,0)</f>
        <v>0</v>
      </c>
      <c r="AM601" s="4"/>
      <c r="AN601" s="4"/>
      <c r="AO601" s="4"/>
      <c r="AP601" s="4">
        <v>0</v>
      </c>
      <c r="AQ601" s="4">
        <v>0</v>
      </c>
      <c r="AR601" s="4">
        <f t="shared" si="631"/>
        <v>0</v>
      </c>
      <c r="AS601" s="4">
        <f>VLOOKUP(C601,'[1]ИП-2020-2025 рабоч '!$I$15:$BO$1404,59,0)</f>
        <v>0</v>
      </c>
      <c r="AT601" s="4"/>
      <c r="AU601" s="54"/>
      <c r="AV601" s="54"/>
      <c r="AW601" s="38"/>
      <c r="AX601" s="38"/>
      <c r="AY601" s="38"/>
      <c r="AZ601" s="38"/>
      <c r="BA601" s="38"/>
      <c r="BB601" s="38"/>
      <c r="BC601" s="38"/>
      <c r="BD601" s="38"/>
    </row>
    <row r="602" spans="1:56" s="39" customFormat="1" ht="45" customHeight="1" x14ac:dyDescent="0.5">
      <c r="A602" s="2"/>
      <c r="B602" s="20" t="s">
        <v>337</v>
      </c>
      <c r="C602" s="23"/>
      <c r="D602" s="3"/>
      <c r="E602" s="28"/>
      <c r="F602" s="26">
        <f t="shared" ref="F602:AQ602" si="641">SUM(F603:F613)</f>
        <v>133165.943060461</v>
      </c>
      <c r="G602" s="26">
        <f t="shared" si="641"/>
        <v>22.220000000000002</v>
      </c>
      <c r="H602" s="26">
        <f t="shared" si="641"/>
        <v>0.4</v>
      </c>
      <c r="I602" s="26">
        <f t="shared" si="641"/>
        <v>66404.364000000001</v>
      </c>
      <c r="J602" s="26">
        <f t="shared" si="641"/>
        <v>66404.364000000001</v>
      </c>
      <c r="K602" s="26">
        <f t="shared" si="641"/>
        <v>0</v>
      </c>
      <c r="L602" s="26">
        <f t="shared" si="641"/>
        <v>0</v>
      </c>
      <c r="M602" s="26">
        <f t="shared" si="641"/>
        <v>0</v>
      </c>
      <c r="N602" s="26">
        <f t="shared" si="641"/>
        <v>4.9400000000000004</v>
      </c>
      <c r="O602" s="26">
        <f t="shared" si="641"/>
        <v>0.4</v>
      </c>
      <c r="P602" s="26">
        <f t="shared" si="641"/>
        <v>19081.024000000001</v>
      </c>
      <c r="Q602" s="26">
        <f t="shared" si="641"/>
        <v>19081.024000000001</v>
      </c>
      <c r="R602" s="26">
        <f t="shared" si="641"/>
        <v>0</v>
      </c>
      <c r="S602" s="26">
        <f t="shared" si="641"/>
        <v>0</v>
      </c>
      <c r="T602" s="26">
        <f t="shared" si="641"/>
        <v>0</v>
      </c>
      <c r="U602" s="26">
        <f t="shared" si="641"/>
        <v>1.1000000000000001</v>
      </c>
      <c r="V602" s="26">
        <f t="shared" si="641"/>
        <v>0</v>
      </c>
      <c r="W602" s="26">
        <f t="shared" si="641"/>
        <v>542.44999999999993</v>
      </c>
      <c r="X602" s="26">
        <f t="shared" si="641"/>
        <v>542.44999999999993</v>
      </c>
      <c r="Y602" s="26">
        <f t="shared" si="641"/>
        <v>0</v>
      </c>
      <c r="Z602" s="26">
        <f t="shared" si="641"/>
        <v>0</v>
      </c>
      <c r="AA602" s="26">
        <f t="shared" si="641"/>
        <v>0</v>
      </c>
      <c r="AB602" s="26">
        <f t="shared" si="641"/>
        <v>6</v>
      </c>
      <c r="AC602" s="26">
        <f t="shared" si="641"/>
        <v>0</v>
      </c>
      <c r="AD602" s="26">
        <f t="shared" si="641"/>
        <v>35025.520000000004</v>
      </c>
      <c r="AE602" s="26">
        <f t="shared" si="641"/>
        <v>35025.520000000004</v>
      </c>
      <c r="AF602" s="26">
        <f t="shared" si="641"/>
        <v>0</v>
      </c>
      <c r="AG602" s="26">
        <f t="shared" si="641"/>
        <v>0</v>
      </c>
      <c r="AH602" s="26">
        <f t="shared" si="641"/>
        <v>0</v>
      </c>
      <c r="AI602" s="26">
        <f t="shared" si="641"/>
        <v>0</v>
      </c>
      <c r="AJ602" s="26">
        <f t="shared" si="641"/>
        <v>0</v>
      </c>
      <c r="AK602" s="26">
        <f t="shared" si="641"/>
        <v>20</v>
      </c>
      <c r="AL602" s="26">
        <f t="shared" si="641"/>
        <v>20</v>
      </c>
      <c r="AM602" s="26">
        <f t="shared" si="641"/>
        <v>0</v>
      </c>
      <c r="AN602" s="26">
        <f t="shared" si="641"/>
        <v>0</v>
      </c>
      <c r="AO602" s="26">
        <f t="shared" si="641"/>
        <v>0</v>
      </c>
      <c r="AP602" s="26">
        <f t="shared" si="641"/>
        <v>10.18</v>
      </c>
      <c r="AQ602" s="26">
        <f t="shared" si="641"/>
        <v>0</v>
      </c>
      <c r="AR602" s="26">
        <f t="shared" si="631"/>
        <v>11735.37</v>
      </c>
      <c r="AS602" s="26">
        <f>SUM(AS603:AS613)</f>
        <v>11735.37</v>
      </c>
      <c r="AT602" s="26">
        <f>SUM(AT603:AT613)</f>
        <v>0</v>
      </c>
      <c r="AU602" s="26">
        <f>SUM(AU603:AU613)</f>
        <v>0</v>
      </c>
      <c r="AV602" s="26">
        <f>SUM(AV603:AV613)</f>
        <v>0</v>
      </c>
    </row>
    <row r="603" spans="1:56" s="39" customFormat="1" ht="132.75" x14ac:dyDescent="0.5">
      <c r="A603" s="2">
        <f t="shared" ref="A603:A613" si="642">IF(A602&gt;0,A602+1,A601+1)</f>
        <v>525</v>
      </c>
      <c r="B603" s="59" t="s">
        <v>1633</v>
      </c>
      <c r="C603" s="51" t="s">
        <v>1634</v>
      </c>
      <c r="D603" s="3">
        <v>2016</v>
      </c>
      <c r="E603" s="3">
        <v>2022</v>
      </c>
      <c r="F603" s="55">
        <v>6171.17</v>
      </c>
      <c r="G603" s="4">
        <f t="shared" ref="G603:G613" si="643">N603+U603+AB603+AI603+AP603</f>
        <v>1.1000000000000001</v>
      </c>
      <c r="H603" s="4">
        <f t="shared" ref="H603:H613" si="644">O603+V603+AC603+AJ603+AQ603</f>
        <v>0</v>
      </c>
      <c r="I603" s="4">
        <f t="shared" ref="I603:I613" si="645">P603+W603+AD603+AK603+AR603</f>
        <v>5171.17</v>
      </c>
      <c r="J603" s="4">
        <f t="shared" ref="J603:J613" si="646">Q603+X603+AE603+AL603+AS603</f>
        <v>5171.17</v>
      </c>
      <c r="K603" s="4">
        <f t="shared" ref="K603:K613" si="647">R603+Y603+AF603+AM603+AT603</f>
        <v>0</v>
      </c>
      <c r="L603" s="4">
        <f t="shared" ref="L603:L613" si="648">S603+Z603+AG603+AN603+AU603</f>
        <v>0</v>
      </c>
      <c r="M603" s="4">
        <f t="shared" ref="M603:M613" si="649">T603+AA603+AH603+AO603+AV603</f>
        <v>0</v>
      </c>
      <c r="N603" s="4">
        <v>0</v>
      </c>
      <c r="O603" s="4">
        <v>0</v>
      </c>
      <c r="P603" s="4">
        <f t="shared" ref="P603:P613" si="650">Q603+R603+S603</f>
        <v>0</v>
      </c>
      <c r="Q603" s="4">
        <v>0</v>
      </c>
      <c r="R603" s="4"/>
      <c r="S603" s="4"/>
      <c r="T603" s="4"/>
      <c r="U603" s="4">
        <v>1.1000000000000001</v>
      </c>
      <c r="V603" s="4">
        <v>0</v>
      </c>
      <c r="W603" s="4">
        <f t="shared" si="628"/>
        <v>171.17</v>
      </c>
      <c r="X603" s="4">
        <v>171.17</v>
      </c>
      <c r="Y603" s="4"/>
      <c r="Z603" s="4"/>
      <c r="AA603" s="4"/>
      <c r="AB603" s="4">
        <v>0</v>
      </c>
      <c r="AC603" s="4">
        <v>0</v>
      </c>
      <c r="AD603" s="4">
        <f t="shared" si="629"/>
        <v>5000</v>
      </c>
      <c r="AE603" s="4">
        <v>5000</v>
      </c>
      <c r="AF603" s="4"/>
      <c r="AG603" s="4"/>
      <c r="AH603" s="4"/>
      <c r="AI603" s="4">
        <v>0</v>
      </c>
      <c r="AJ603" s="4">
        <v>0</v>
      </c>
      <c r="AK603" s="4">
        <f t="shared" si="630"/>
        <v>0</v>
      </c>
      <c r="AL603" s="4">
        <f>VLOOKUP(C603,'[1]ИП-2020-2025 рабоч '!$I$15:$BG$1560,51,0)</f>
        <v>0</v>
      </c>
      <c r="AM603" s="4"/>
      <c r="AN603" s="4"/>
      <c r="AO603" s="4"/>
      <c r="AP603" s="4">
        <v>0</v>
      </c>
      <c r="AQ603" s="4">
        <v>0</v>
      </c>
      <c r="AR603" s="4">
        <f t="shared" si="631"/>
        <v>0</v>
      </c>
      <c r="AS603" s="4">
        <f>VLOOKUP(C603,'[1]ИП-2020-2025 рабоч '!$I$15:$BO$1404,59,0)</f>
        <v>0</v>
      </c>
      <c r="AT603" s="4"/>
      <c r="AU603" s="54"/>
      <c r="AV603" s="54"/>
      <c r="AW603" s="38"/>
      <c r="AX603" s="38"/>
      <c r="AY603" s="38"/>
      <c r="AZ603" s="38"/>
      <c r="BA603" s="38"/>
      <c r="BB603" s="38"/>
      <c r="BC603" s="38"/>
      <c r="BD603" s="38"/>
    </row>
    <row r="604" spans="1:56" s="39" customFormat="1" ht="99.75" x14ac:dyDescent="0.5">
      <c r="A604" s="2">
        <f t="shared" si="642"/>
        <v>526</v>
      </c>
      <c r="B604" s="59" t="s">
        <v>1635</v>
      </c>
      <c r="C604" s="51" t="s">
        <v>1636</v>
      </c>
      <c r="D604" s="3">
        <v>2016</v>
      </c>
      <c r="E604" s="3">
        <v>2023</v>
      </c>
      <c r="F604" s="55">
        <v>21614.16</v>
      </c>
      <c r="G604" s="4">
        <f t="shared" si="643"/>
        <v>4.8</v>
      </c>
      <c r="H604" s="4">
        <f t="shared" si="644"/>
        <v>0</v>
      </c>
      <c r="I604" s="4">
        <f t="shared" si="645"/>
        <v>21614.16</v>
      </c>
      <c r="J604" s="4">
        <f t="shared" si="646"/>
        <v>21614.16</v>
      </c>
      <c r="K604" s="4">
        <f t="shared" si="647"/>
        <v>0</v>
      </c>
      <c r="L604" s="4">
        <f t="shared" si="648"/>
        <v>0</v>
      </c>
      <c r="M604" s="4">
        <f t="shared" si="649"/>
        <v>0</v>
      </c>
      <c r="N604" s="4">
        <v>0</v>
      </c>
      <c r="O604" s="4">
        <v>0</v>
      </c>
      <c r="P604" s="4">
        <f t="shared" si="650"/>
        <v>0</v>
      </c>
      <c r="Q604" s="4">
        <v>0</v>
      </c>
      <c r="R604" s="4"/>
      <c r="S604" s="4"/>
      <c r="T604" s="4"/>
      <c r="U604" s="4">
        <v>0</v>
      </c>
      <c r="V604" s="4">
        <v>0</v>
      </c>
      <c r="W604" s="4">
        <f t="shared" si="628"/>
        <v>371.28</v>
      </c>
      <c r="X604" s="4">
        <v>371.28</v>
      </c>
      <c r="Y604" s="4"/>
      <c r="Z604" s="4"/>
      <c r="AA604" s="4"/>
      <c r="AB604" s="4">
        <v>4.8</v>
      </c>
      <c r="AC604" s="4">
        <v>0</v>
      </c>
      <c r="AD604" s="4">
        <f t="shared" si="629"/>
        <v>21242.880000000001</v>
      </c>
      <c r="AE604" s="4">
        <v>21242.880000000001</v>
      </c>
      <c r="AF604" s="4"/>
      <c r="AG604" s="4"/>
      <c r="AH604" s="4"/>
      <c r="AI604" s="4">
        <v>0</v>
      </c>
      <c r="AJ604" s="4">
        <v>0</v>
      </c>
      <c r="AK604" s="4">
        <f t="shared" si="630"/>
        <v>0</v>
      </c>
      <c r="AL604" s="4">
        <f>VLOOKUP(C604,'[1]ИП-2020-2025 рабоч '!$I$15:$BG$1560,51,0)</f>
        <v>0</v>
      </c>
      <c r="AM604" s="4"/>
      <c r="AN604" s="4"/>
      <c r="AO604" s="4"/>
      <c r="AP604" s="4">
        <v>0</v>
      </c>
      <c r="AQ604" s="4">
        <v>0</v>
      </c>
      <c r="AR604" s="4">
        <f t="shared" si="631"/>
        <v>0</v>
      </c>
      <c r="AS604" s="4">
        <f>VLOOKUP(C604,'[1]ИП-2020-2025 рабоч '!$I$15:$BO$1404,59,0)</f>
        <v>0</v>
      </c>
      <c r="AT604" s="4"/>
      <c r="AU604" s="54"/>
      <c r="AV604" s="54"/>
      <c r="AW604" s="38"/>
      <c r="AX604" s="38"/>
      <c r="AY604" s="38"/>
      <c r="AZ604" s="38"/>
      <c r="BA604" s="38"/>
      <c r="BB604" s="38"/>
      <c r="BC604" s="38"/>
      <c r="BD604" s="38"/>
    </row>
    <row r="605" spans="1:56" s="39" customFormat="1" ht="99.75" x14ac:dyDescent="0.5">
      <c r="A605" s="2">
        <f t="shared" si="642"/>
        <v>527</v>
      </c>
      <c r="B605" s="59" t="s">
        <v>1637</v>
      </c>
      <c r="C605" s="51" t="s">
        <v>1638</v>
      </c>
      <c r="D605" s="3">
        <v>2019</v>
      </c>
      <c r="E605" s="3">
        <v>2023</v>
      </c>
      <c r="F605" s="55">
        <v>8782.64</v>
      </c>
      <c r="G605" s="4">
        <f t="shared" si="643"/>
        <v>1.2</v>
      </c>
      <c r="H605" s="4">
        <f t="shared" si="644"/>
        <v>0</v>
      </c>
      <c r="I605" s="4">
        <f t="shared" si="645"/>
        <v>8782.64</v>
      </c>
      <c r="J605" s="4">
        <f t="shared" si="646"/>
        <v>8782.64</v>
      </c>
      <c r="K605" s="4">
        <f t="shared" si="647"/>
        <v>0</v>
      </c>
      <c r="L605" s="4">
        <f t="shared" si="648"/>
        <v>0</v>
      </c>
      <c r="M605" s="4">
        <f t="shared" si="649"/>
        <v>0</v>
      </c>
      <c r="N605" s="4">
        <v>0</v>
      </c>
      <c r="O605" s="4">
        <v>0</v>
      </c>
      <c r="P605" s="4">
        <f t="shared" si="650"/>
        <v>0</v>
      </c>
      <c r="Q605" s="4">
        <v>0</v>
      </c>
      <c r="R605" s="4"/>
      <c r="S605" s="4"/>
      <c r="T605" s="4"/>
      <c r="U605" s="4">
        <v>0</v>
      </c>
      <c r="V605" s="4">
        <v>0</v>
      </c>
      <c r="W605" s="4">
        <f t="shared" si="628"/>
        <v>0</v>
      </c>
      <c r="X605" s="4">
        <v>0</v>
      </c>
      <c r="Y605" s="4"/>
      <c r="Z605" s="4"/>
      <c r="AA605" s="4"/>
      <c r="AB605" s="4">
        <v>1.2</v>
      </c>
      <c r="AC605" s="4">
        <v>0</v>
      </c>
      <c r="AD605" s="4">
        <f t="shared" si="629"/>
        <v>8782.64</v>
      </c>
      <c r="AE605" s="4">
        <v>8782.64</v>
      </c>
      <c r="AF605" s="4"/>
      <c r="AG605" s="4"/>
      <c r="AH605" s="4"/>
      <c r="AI605" s="4">
        <v>0</v>
      </c>
      <c r="AJ605" s="4">
        <v>0</v>
      </c>
      <c r="AK605" s="4">
        <f t="shared" si="630"/>
        <v>0</v>
      </c>
      <c r="AL605" s="4">
        <f>VLOOKUP(C605,'[1]ИП-2020-2025 рабоч '!$I$15:$BG$1560,51,0)</f>
        <v>0</v>
      </c>
      <c r="AM605" s="4"/>
      <c r="AN605" s="4"/>
      <c r="AO605" s="4"/>
      <c r="AP605" s="4">
        <v>0</v>
      </c>
      <c r="AQ605" s="4">
        <v>0</v>
      </c>
      <c r="AR605" s="4">
        <f t="shared" si="631"/>
        <v>0</v>
      </c>
      <c r="AS605" s="4">
        <f>VLOOKUP(C605,'[1]ИП-2020-2025 рабоч '!$I$15:$BO$1404,59,0)</f>
        <v>0</v>
      </c>
      <c r="AT605" s="4"/>
      <c r="AU605" s="54"/>
      <c r="AV605" s="54"/>
      <c r="AW605" s="38"/>
      <c r="AX605" s="38"/>
      <c r="AY605" s="38"/>
      <c r="AZ605" s="38"/>
      <c r="BA605" s="38"/>
      <c r="BB605" s="38"/>
      <c r="BC605" s="38"/>
      <c r="BD605" s="38"/>
    </row>
    <row r="606" spans="1:56" s="39" customFormat="1" ht="102.75" customHeight="1" x14ac:dyDescent="0.5">
      <c r="A606" s="2">
        <f t="shared" si="642"/>
        <v>528</v>
      </c>
      <c r="B606" s="59" t="s">
        <v>1639</v>
      </c>
      <c r="C606" s="51" t="s">
        <v>1640</v>
      </c>
      <c r="D606" s="3">
        <v>2010</v>
      </c>
      <c r="E606" s="3">
        <v>2025</v>
      </c>
      <c r="F606" s="55">
        <v>26847.663060461018</v>
      </c>
      <c r="G606" s="4">
        <f t="shared" si="643"/>
        <v>10</v>
      </c>
      <c r="H606" s="4">
        <f t="shared" si="644"/>
        <v>0</v>
      </c>
      <c r="I606" s="4">
        <f t="shared" si="645"/>
        <v>10637.66</v>
      </c>
      <c r="J606" s="4">
        <f t="shared" si="646"/>
        <v>10637.66</v>
      </c>
      <c r="K606" s="4">
        <f t="shared" si="647"/>
        <v>0</v>
      </c>
      <c r="L606" s="4">
        <f t="shared" si="648"/>
        <v>0</v>
      </c>
      <c r="M606" s="4">
        <f t="shared" si="649"/>
        <v>0</v>
      </c>
      <c r="N606" s="4">
        <v>0</v>
      </c>
      <c r="O606" s="4">
        <v>0</v>
      </c>
      <c r="P606" s="4">
        <f t="shared" si="650"/>
        <v>0</v>
      </c>
      <c r="Q606" s="4">
        <v>0</v>
      </c>
      <c r="R606" s="4"/>
      <c r="S606" s="4"/>
      <c r="T606" s="4"/>
      <c r="U606" s="4">
        <v>0</v>
      </c>
      <c r="V606" s="4">
        <v>0</v>
      </c>
      <c r="W606" s="4">
        <f t="shared" si="628"/>
        <v>0</v>
      </c>
      <c r="X606" s="4">
        <v>0</v>
      </c>
      <c r="Y606" s="4"/>
      <c r="Z606" s="4"/>
      <c r="AA606" s="4"/>
      <c r="AB606" s="4">
        <v>0</v>
      </c>
      <c r="AC606" s="4">
        <v>0</v>
      </c>
      <c r="AD606" s="4">
        <f t="shared" si="629"/>
        <v>0</v>
      </c>
      <c r="AE606" s="4">
        <v>0</v>
      </c>
      <c r="AF606" s="4"/>
      <c r="AG606" s="4"/>
      <c r="AH606" s="4"/>
      <c r="AI606" s="4">
        <v>0</v>
      </c>
      <c r="AJ606" s="4">
        <v>0</v>
      </c>
      <c r="AK606" s="4">
        <f t="shared" si="630"/>
        <v>0</v>
      </c>
      <c r="AL606" s="4">
        <f>VLOOKUP(C606,'[1]ИП-2020-2025 рабоч '!$I$15:$BG$1560,51,0)</f>
        <v>0</v>
      </c>
      <c r="AM606" s="4"/>
      <c r="AN606" s="4"/>
      <c r="AO606" s="4"/>
      <c r="AP606" s="4">
        <v>10</v>
      </c>
      <c r="AQ606" s="4">
        <v>0</v>
      </c>
      <c r="AR606" s="4">
        <f t="shared" si="631"/>
        <v>10637.66</v>
      </c>
      <c r="AS606" s="4">
        <f>VLOOKUP(C606,'[1]ИП-2020-2025 рабоч '!$I$15:$BO$1404,59,0)</f>
        <v>10637.66</v>
      </c>
      <c r="AT606" s="4"/>
      <c r="AU606" s="54"/>
      <c r="AV606" s="54"/>
      <c r="AW606" s="38"/>
      <c r="AX606" s="38"/>
      <c r="AY606" s="38"/>
      <c r="AZ606" s="38"/>
      <c r="BA606" s="38"/>
      <c r="BB606" s="38"/>
      <c r="BC606" s="38"/>
      <c r="BD606" s="38"/>
    </row>
    <row r="607" spans="1:56" s="39" customFormat="1" ht="99.75" x14ac:dyDescent="0.5">
      <c r="A607" s="2">
        <f t="shared" si="642"/>
        <v>529</v>
      </c>
      <c r="B607" s="59" t="s">
        <v>1641</v>
      </c>
      <c r="C607" s="51" t="s">
        <v>1642</v>
      </c>
      <c r="D607" s="3">
        <v>2016</v>
      </c>
      <c r="E607" s="3">
        <v>2021</v>
      </c>
      <c r="F607" s="55">
        <v>56036.21</v>
      </c>
      <c r="G607" s="4">
        <f t="shared" si="643"/>
        <v>4.6900000000000004</v>
      </c>
      <c r="H607" s="4">
        <f t="shared" si="644"/>
        <v>0</v>
      </c>
      <c r="I607" s="4">
        <f t="shared" si="645"/>
        <v>8191.1840000000002</v>
      </c>
      <c r="J607" s="4">
        <f t="shared" si="646"/>
        <v>8191.1840000000002</v>
      </c>
      <c r="K607" s="4">
        <f t="shared" si="647"/>
        <v>0</v>
      </c>
      <c r="L607" s="4">
        <f t="shared" si="648"/>
        <v>0</v>
      </c>
      <c r="M607" s="4">
        <f t="shared" si="649"/>
        <v>0</v>
      </c>
      <c r="N607" s="4">
        <v>4.6900000000000004</v>
      </c>
      <c r="O607" s="4">
        <v>0</v>
      </c>
      <c r="P607" s="4">
        <f t="shared" si="650"/>
        <v>8191.1840000000002</v>
      </c>
      <c r="Q607" s="4">
        <v>8191.1840000000002</v>
      </c>
      <c r="R607" s="4"/>
      <c r="S607" s="4"/>
      <c r="T607" s="4"/>
      <c r="U607" s="4">
        <v>0</v>
      </c>
      <c r="V607" s="4">
        <v>0</v>
      </c>
      <c r="W607" s="4">
        <f t="shared" si="628"/>
        <v>0</v>
      </c>
      <c r="X607" s="4">
        <v>0</v>
      </c>
      <c r="Y607" s="4"/>
      <c r="Z607" s="4"/>
      <c r="AA607" s="4"/>
      <c r="AB607" s="4">
        <v>0</v>
      </c>
      <c r="AC607" s="4">
        <v>0</v>
      </c>
      <c r="AD607" s="4">
        <f t="shared" si="629"/>
        <v>0</v>
      </c>
      <c r="AE607" s="4">
        <v>0</v>
      </c>
      <c r="AF607" s="4"/>
      <c r="AG607" s="4"/>
      <c r="AH607" s="4"/>
      <c r="AI607" s="4">
        <v>0</v>
      </c>
      <c r="AJ607" s="4">
        <v>0</v>
      </c>
      <c r="AK607" s="4">
        <f t="shared" si="630"/>
        <v>0</v>
      </c>
      <c r="AL607" s="4">
        <f>VLOOKUP(C607,'[1]ИП-2020-2025 рабоч '!$I$15:$BG$1560,51,0)</f>
        <v>0</v>
      </c>
      <c r="AM607" s="4"/>
      <c r="AN607" s="4"/>
      <c r="AO607" s="4"/>
      <c r="AP607" s="4">
        <v>0</v>
      </c>
      <c r="AQ607" s="4">
        <v>0</v>
      </c>
      <c r="AR607" s="4">
        <f t="shared" si="631"/>
        <v>0</v>
      </c>
      <c r="AS607" s="4">
        <f>VLOOKUP(C607,'[1]ИП-2020-2025 рабоч '!$I$15:$BO$1404,59,0)</f>
        <v>0</v>
      </c>
      <c r="AT607" s="4"/>
      <c r="AU607" s="54"/>
      <c r="AV607" s="54"/>
      <c r="AW607" s="38"/>
      <c r="AX607" s="38"/>
      <c r="AY607" s="38"/>
      <c r="AZ607" s="38"/>
      <c r="BA607" s="38"/>
      <c r="BB607" s="38"/>
      <c r="BC607" s="38"/>
      <c r="BD607" s="38"/>
    </row>
    <row r="608" spans="1:56" s="39" customFormat="1" ht="99.75" x14ac:dyDescent="0.5">
      <c r="A608" s="2">
        <f t="shared" si="642"/>
        <v>530</v>
      </c>
      <c r="B608" s="59" t="s">
        <v>1643</v>
      </c>
      <c r="C608" s="51" t="s">
        <v>1644</v>
      </c>
      <c r="D608" s="3">
        <v>2015</v>
      </c>
      <c r="E608" s="3">
        <v>2025</v>
      </c>
      <c r="F608" s="55">
        <v>517.61</v>
      </c>
      <c r="G608" s="4">
        <f t="shared" si="643"/>
        <v>0.08</v>
      </c>
      <c r="H608" s="4">
        <f t="shared" si="644"/>
        <v>0</v>
      </c>
      <c r="I608" s="4">
        <f t="shared" si="645"/>
        <v>517.61</v>
      </c>
      <c r="J608" s="4">
        <f t="shared" si="646"/>
        <v>517.61</v>
      </c>
      <c r="K608" s="4">
        <f t="shared" si="647"/>
        <v>0</v>
      </c>
      <c r="L608" s="4">
        <f t="shared" si="648"/>
        <v>0</v>
      </c>
      <c r="M608" s="4">
        <f t="shared" si="649"/>
        <v>0</v>
      </c>
      <c r="N608" s="4">
        <v>0</v>
      </c>
      <c r="O608" s="4">
        <v>0</v>
      </c>
      <c r="P608" s="4">
        <f t="shared" si="650"/>
        <v>0</v>
      </c>
      <c r="Q608" s="4">
        <v>0</v>
      </c>
      <c r="R608" s="4"/>
      <c r="S608" s="4"/>
      <c r="T608" s="4"/>
      <c r="U608" s="4">
        <v>0</v>
      </c>
      <c r="V608" s="4">
        <v>0</v>
      </c>
      <c r="W608" s="4">
        <f t="shared" si="628"/>
        <v>0</v>
      </c>
      <c r="X608" s="4">
        <v>0</v>
      </c>
      <c r="Y608" s="4"/>
      <c r="Z608" s="4"/>
      <c r="AA608" s="4"/>
      <c r="AB608" s="4">
        <v>0</v>
      </c>
      <c r="AC608" s="4">
        <v>0</v>
      </c>
      <c r="AD608" s="4">
        <f t="shared" si="629"/>
        <v>0</v>
      </c>
      <c r="AE608" s="4">
        <v>0</v>
      </c>
      <c r="AF608" s="4"/>
      <c r="AG608" s="4"/>
      <c r="AH608" s="4"/>
      <c r="AI608" s="4">
        <v>0</v>
      </c>
      <c r="AJ608" s="4">
        <v>0</v>
      </c>
      <c r="AK608" s="4">
        <f t="shared" si="630"/>
        <v>10</v>
      </c>
      <c r="AL608" s="4">
        <f>VLOOKUP(C608,'[1]ИП-2020-2025 рабоч '!$I$15:$BG$1560,51,0)</f>
        <v>10</v>
      </c>
      <c r="AM608" s="4"/>
      <c r="AN608" s="4"/>
      <c r="AO608" s="4"/>
      <c r="AP608" s="4">
        <v>0.08</v>
      </c>
      <c r="AQ608" s="4">
        <v>0</v>
      </c>
      <c r="AR608" s="4">
        <f t="shared" si="631"/>
        <v>507.61</v>
      </c>
      <c r="AS608" s="4">
        <f>VLOOKUP(C608,'[1]ИП-2020-2025 рабоч '!$I$15:$BO$1404,59,0)</f>
        <v>507.61</v>
      </c>
      <c r="AT608" s="4"/>
      <c r="AU608" s="54"/>
      <c r="AV608" s="54"/>
      <c r="AW608" s="38"/>
      <c r="AX608" s="38"/>
      <c r="AY608" s="38"/>
      <c r="AZ608" s="38"/>
      <c r="BA608" s="38"/>
      <c r="BB608" s="38"/>
      <c r="BC608" s="38"/>
      <c r="BD608" s="38"/>
    </row>
    <row r="609" spans="1:56" s="39" customFormat="1" ht="99.75" x14ac:dyDescent="0.5">
      <c r="A609" s="2">
        <f t="shared" si="642"/>
        <v>531</v>
      </c>
      <c r="B609" s="59" t="s">
        <v>1645</v>
      </c>
      <c r="C609" s="51" t="s">
        <v>1646</v>
      </c>
      <c r="D609" s="3">
        <v>2015</v>
      </c>
      <c r="E609" s="3">
        <v>2025</v>
      </c>
      <c r="F609" s="55">
        <v>600.1</v>
      </c>
      <c r="G609" s="4">
        <f t="shared" si="643"/>
        <v>0.1</v>
      </c>
      <c r="H609" s="4">
        <f t="shared" si="644"/>
        <v>0</v>
      </c>
      <c r="I609" s="4">
        <f t="shared" si="645"/>
        <v>600.1</v>
      </c>
      <c r="J609" s="4">
        <f t="shared" si="646"/>
        <v>600.1</v>
      </c>
      <c r="K609" s="4">
        <f t="shared" si="647"/>
        <v>0</v>
      </c>
      <c r="L609" s="4">
        <f t="shared" si="648"/>
        <v>0</v>
      </c>
      <c r="M609" s="4">
        <f t="shared" si="649"/>
        <v>0</v>
      </c>
      <c r="N609" s="4">
        <v>0</v>
      </c>
      <c r="O609" s="4">
        <v>0</v>
      </c>
      <c r="P609" s="4">
        <f t="shared" si="650"/>
        <v>0</v>
      </c>
      <c r="Q609" s="4">
        <v>0</v>
      </c>
      <c r="R609" s="4"/>
      <c r="S609" s="4"/>
      <c r="T609" s="4"/>
      <c r="U609" s="4">
        <v>0</v>
      </c>
      <c r="V609" s="4">
        <v>0</v>
      </c>
      <c r="W609" s="4">
        <f t="shared" si="628"/>
        <v>0</v>
      </c>
      <c r="X609" s="4">
        <v>0</v>
      </c>
      <c r="Y609" s="4"/>
      <c r="Z609" s="4"/>
      <c r="AA609" s="4"/>
      <c r="AB609" s="4">
        <v>0</v>
      </c>
      <c r="AC609" s="4">
        <v>0</v>
      </c>
      <c r="AD609" s="4">
        <f t="shared" si="629"/>
        <v>0</v>
      </c>
      <c r="AE609" s="4">
        <v>0</v>
      </c>
      <c r="AF609" s="4"/>
      <c r="AG609" s="4"/>
      <c r="AH609" s="4"/>
      <c r="AI609" s="4">
        <v>0</v>
      </c>
      <c r="AJ609" s="4">
        <v>0</v>
      </c>
      <c r="AK609" s="4">
        <f t="shared" si="630"/>
        <v>10</v>
      </c>
      <c r="AL609" s="4">
        <f>VLOOKUP(C609,'[1]ИП-2020-2025 рабоч '!$I$15:$BG$1560,51,0)</f>
        <v>10</v>
      </c>
      <c r="AM609" s="4"/>
      <c r="AN609" s="4"/>
      <c r="AO609" s="4"/>
      <c r="AP609" s="4">
        <v>0.1</v>
      </c>
      <c r="AQ609" s="4">
        <v>0</v>
      </c>
      <c r="AR609" s="4">
        <f t="shared" si="631"/>
        <v>590.1</v>
      </c>
      <c r="AS609" s="4">
        <f>VLOOKUP(C609,'[1]ИП-2020-2025 рабоч '!$I$15:$BO$1404,59,0)</f>
        <v>590.1</v>
      </c>
      <c r="AT609" s="4"/>
      <c r="AU609" s="54"/>
      <c r="AV609" s="54"/>
      <c r="AW609" s="38"/>
      <c r="AX609" s="38"/>
      <c r="AY609" s="38"/>
      <c r="AZ609" s="38"/>
      <c r="BA609" s="38"/>
      <c r="BB609" s="38"/>
      <c r="BC609" s="38"/>
      <c r="BD609" s="38"/>
    </row>
    <row r="610" spans="1:56" s="39" customFormat="1" ht="66.75" x14ac:dyDescent="0.5">
      <c r="A610" s="2">
        <f t="shared" si="642"/>
        <v>532</v>
      </c>
      <c r="B610" s="59" t="s">
        <v>1647</v>
      </c>
      <c r="C610" s="51" t="s">
        <v>1648</v>
      </c>
      <c r="D610" s="3">
        <v>2018</v>
      </c>
      <c r="E610" s="3">
        <v>2021</v>
      </c>
      <c r="F610" s="55">
        <v>2876.18</v>
      </c>
      <c r="G610" s="4">
        <f t="shared" si="643"/>
        <v>0</v>
      </c>
      <c r="H610" s="4">
        <f t="shared" si="644"/>
        <v>0</v>
      </c>
      <c r="I610" s="4">
        <f t="shared" si="645"/>
        <v>2487.0699999999997</v>
      </c>
      <c r="J610" s="4">
        <f t="shared" si="646"/>
        <v>2487.0699999999997</v>
      </c>
      <c r="K610" s="4">
        <f t="shared" si="647"/>
        <v>0</v>
      </c>
      <c r="L610" s="4">
        <f t="shared" si="648"/>
        <v>0</v>
      </c>
      <c r="M610" s="4">
        <f t="shared" si="649"/>
        <v>0</v>
      </c>
      <c r="N610" s="4">
        <v>0</v>
      </c>
      <c r="O610" s="4">
        <v>0</v>
      </c>
      <c r="P610" s="4">
        <f t="shared" si="650"/>
        <v>2487.0699999999997</v>
      </c>
      <c r="Q610" s="4">
        <v>2487.0699999999997</v>
      </c>
      <c r="R610" s="4"/>
      <c r="S610" s="4"/>
      <c r="T610" s="4"/>
      <c r="U610" s="4">
        <v>0</v>
      </c>
      <c r="V610" s="4">
        <v>0</v>
      </c>
      <c r="W610" s="4">
        <f t="shared" si="628"/>
        <v>0</v>
      </c>
      <c r="X610" s="4">
        <v>0</v>
      </c>
      <c r="Y610" s="4"/>
      <c r="Z610" s="4"/>
      <c r="AA610" s="4"/>
      <c r="AB610" s="4">
        <v>0</v>
      </c>
      <c r="AC610" s="4">
        <v>0</v>
      </c>
      <c r="AD610" s="4">
        <f t="shared" si="629"/>
        <v>0</v>
      </c>
      <c r="AE610" s="4">
        <v>0</v>
      </c>
      <c r="AF610" s="4"/>
      <c r="AG610" s="4"/>
      <c r="AH610" s="4"/>
      <c r="AI610" s="4">
        <v>0</v>
      </c>
      <c r="AJ610" s="4">
        <v>0</v>
      </c>
      <c r="AK610" s="4">
        <f t="shared" si="630"/>
        <v>0</v>
      </c>
      <c r="AL610" s="4">
        <f>VLOOKUP(C610,'[1]ИП-2020-2025 рабоч '!$I$15:$BG$1560,51,0)</f>
        <v>0</v>
      </c>
      <c r="AM610" s="4"/>
      <c r="AN610" s="4"/>
      <c r="AO610" s="4"/>
      <c r="AP610" s="4">
        <v>0</v>
      </c>
      <c r="AQ610" s="4">
        <v>0</v>
      </c>
      <c r="AR610" s="4">
        <f t="shared" si="631"/>
        <v>0</v>
      </c>
      <c r="AS610" s="4">
        <f>VLOOKUP(C610,'[1]ИП-2020-2025 рабоч '!$I$15:$BO$1404,59,0)</f>
        <v>0</v>
      </c>
      <c r="AT610" s="4"/>
      <c r="AU610" s="54"/>
      <c r="AV610" s="54"/>
      <c r="AW610" s="38"/>
      <c r="AX610" s="38"/>
      <c r="AY610" s="38"/>
      <c r="AZ610" s="38"/>
      <c r="BA610" s="38"/>
      <c r="BB610" s="38"/>
      <c r="BC610" s="38"/>
      <c r="BD610" s="38"/>
    </row>
    <row r="611" spans="1:56" s="39" customFormat="1" ht="99.75" x14ac:dyDescent="0.5">
      <c r="A611" s="2">
        <f t="shared" si="642"/>
        <v>533</v>
      </c>
      <c r="B611" s="59" t="s">
        <v>1649</v>
      </c>
      <c r="C611" s="51" t="s">
        <v>1650</v>
      </c>
      <c r="D611" s="3">
        <v>2018</v>
      </c>
      <c r="E611" s="3">
        <v>2021</v>
      </c>
      <c r="F611" s="55">
        <v>2876.18</v>
      </c>
      <c r="G611" s="4">
        <f t="shared" si="643"/>
        <v>0</v>
      </c>
      <c r="H611" s="4">
        <f t="shared" si="644"/>
        <v>0</v>
      </c>
      <c r="I611" s="4">
        <f t="shared" si="645"/>
        <v>2487.0699999999997</v>
      </c>
      <c r="J611" s="4">
        <f t="shared" si="646"/>
        <v>2487.0699999999997</v>
      </c>
      <c r="K611" s="4">
        <f t="shared" si="647"/>
        <v>0</v>
      </c>
      <c r="L611" s="4">
        <f t="shared" si="648"/>
        <v>0</v>
      </c>
      <c r="M611" s="4">
        <f t="shared" si="649"/>
        <v>0</v>
      </c>
      <c r="N611" s="4">
        <v>0</v>
      </c>
      <c r="O611" s="4">
        <v>0</v>
      </c>
      <c r="P611" s="4">
        <f t="shared" si="650"/>
        <v>2487.0699999999997</v>
      </c>
      <c r="Q611" s="4">
        <v>2487.0699999999997</v>
      </c>
      <c r="R611" s="4"/>
      <c r="S611" s="4"/>
      <c r="T611" s="4"/>
      <c r="U611" s="4">
        <v>0</v>
      </c>
      <c r="V611" s="4">
        <v>0</v>
      </c>
      <c r="W611" s="4">
        <f t="shared" si="628"/>
        <v>0</v>
      </c>
      <c r="X611" s="4">
        <v>0</v>
      </c>
      <c r="Y611" s="4"/>
      <c r="Z611" s="4"/>
      <c r="AA611" s="4"/>
      <c r="AB611" s="4">
        <v>0</v>
      </c>
      <c r="AC611" s="4">
        <v>0</v>
      </c>
      <c r="AD611" s="4">
        <f t="shared" si="629"/>
        <v>0</v>
      </c>
      <c r="AE611" s="4">
        <v>0</v>
      </c>
      <c r="AF611" s="4"/>
      <c r="AG611" s="4"/>
      <c r="AH611" s="4"/>
      <c r="AI611" s="4">
        <v>0</v>
      </c>
      <c r="AJ611" s="4">
        <v>0</v>
      </c>
      <c r="AK611" s="4">
        <f t="shared" si="630"/>
        <v>0</v>
      </c>
      <c r="AL611" s="4">
        <f>VLOOKUP(C611,'[1]ИП-2020-2025 рабоч '!$I$15:$BG$1560,51,0)</f>
        <v>0</v>
      </c>
      <c r="AM611" s="4"/>
      <c r="AN611" s="4"/>
      <c r="AO611" s="4"/>
      <c r="AP611" s="4">
        <v>0</v>
      </c>
      <c r="AQ611" s="4">
        <v>0</v>
      </c>
      <c r="AR611" s="4">
        <f t="shared" si="631"/>
        <v>0</v>
      </c>
      <c r="AS611" s="4">
        <f>VLOOKUP(C611,'[1]ИП-2020-2025 рабоч '!$I$15:$BO$1404,59,0)</f>
        <v>0</v>
      </c>
      <c r="AT611" s="4"/>
      <c r="AU611" s="54"/>
      <c r="AV611" s="54"/>
      <c r="AW611" s="38"/>
      <c r="AX611" s="38"/>
      <c r="AY611" s="38"/>
      <c r="AZ611" s="38"/>
      <c r="BA611" s="38"/>
      <c r="BB611" s="38"/>
      <c r="BC611" s="38"/>
      <c r="BD611" s="38"/>
    </row>
    <row r="612" spans="1:56" s="39" customFormat="1" ht="66.75" x14ac:dyDescent="0.5">
      <c r="A612" s="2">
        <f t="shared" si="642"/>
        <v>534</v>
      </c>
      <c r="B612" s="59" t="s">
        <v>1651</v>
      </c>
      <c r="C612" s="51" t="s">
        <v>1652</v>
      </c>
      <c r="D612" s="3">
        <v>2018</v>
      </c>
      <c r="E612" s="3">
        <v>2021</v>
      </c>
      <c r="F612" s="55">
        <v>2876.18</v>
      </c>
      <c r="G612" s="4">
        <f t="shared" si="643"/>
        <v>0</v>
      </c>
      <c r="H612" s="4">
        <f t="shared" si="644"/>
        <v>0</v>
      </c>
      <c r="I612" s="4">
        <f t="shared" si="645"/>
        <v>2487.0699999999997</v>
      </c>
      <c r="J612" s="4">
        <f t="shared" si="646"/>
        <v>2487.0699999999997</v>
      </c>
      <c r="K612" s="4">
        <f t="shared" si="647"/>
        <v>0</v>
      </c>
      <c r="L612" s="4">
        <f t="shared" si="648"/>
        <v>0</v>
      </c>
      <c r="M612" s="4">
        <f t="shared" si="649"/>
        <v>0</v>
      </c>
      <c r="N612" s="4">
        <v>0</v>
      </c>
      <c r="O612" s="4">
        <v>0</v>
      </c>
      <c r="P612" s="4">
        <f t="shared" si="650"/>
        <v>2487.0699999999997</v>
      </c>
      <c r="Q612" s="4">
        <v>2487.0699999999997</v>
      </c>
      <c r="R612" s="4"/>
      <c r="S612" s="4"/>
      <c r="T612" s="4"/>
      <c r="U612" s="4">
        <v>0</v>
      </c>
      <c r="V612" s="4">
        <v>0</v>
      </c>
      <c r="W612" s="4">
        <f t="shared" si="628"/>
        <v>0</v>
      </c>
      <c r="X612" s="4">
        <v>0</v>
      </c>
      <c r="Y612" s="4"/>
      <c r="Z612" s="4"/>
      <c r="AA612" s="4"/>
      <c r="AB612" s="4">
        <v>0</v>
      </c>
      <c r="AC612" s="4">
        <v>0</v>
      </c>
      <c r="AD612" s="4">
        <f t="shared" si="629"/>
        <v>0</v>
      </c>
      <c r="AE612" s="4">
        <v>0</v>
      </c>
      <c r="AF612" s="4"/>
      <c r="AG612" s="4"/>
      <c r="AH612" s="4"/>
      <c r="AI612" s="4">
        <v>0</v>
      </c>
      <c r="AJ612" s="4">
        <v>0</v>
      </c>
      <c r="AK612" s="4">
        <f t="shared" si="630"/>
        <v>0</v>
      </c>
      <c r="AL612" s="4">
        <f>VLOOKUP(C612,'[1]ИП-2020-2025 рабоч '!$I$15:$BG$1560,51,0)</f>
        <v>0</v>
      </c>
      <c r="AM612" s="4"/>
      <c r="AN612" s="4"/>
      <c r="AO612" s="4"/>
      <c r="AP612" s="4">
        <v>0</v>
      </c>
      <c r="AQ612" s="4">
        <v>0</v>
      </c>
      <c r="AR612" s="4">
        <f t="shared" si="631"/>
        <v>0</v>
      </c>
      <c r="AS612" s="4">
        <f>VLOOKUP(C612,'[1]ИП-2020-2025 рабоч '!$I$15:$BO$1404,59,0)</f>
        <v>0</v>
      </c>
      <c r="AT612" s="4"/>
      <c r="AU612" s="54"/>
      <c r="AV612" s="54"/>
      <c r="AW612" s="38"/>
      <c r="AX612" s="38"/>
      <c r="AY612" s="38"/>
      <c r="AZ612" s="38"/>
      <c r="BA612" s="38"/>
      <c r="BB612" s="38"/>
      <c r="BC612" s="38"/>
      <c r="BD612" s="38"/>
    </row>
    <row r="613" spans="1:56" s="39" customFormat="1" ht="99.75" x14ac:dyDescent="0.5">
      <c r="A613" s="2">
        <f t="shared" si="642"/>
        <v>535</v>
      </c>
      <c r="B613" s="59" t="s">
        <v>2973</v>
      </c>
      <c r="C613" s="51" t="s">
        <v>1655</v>
      </c>
      <c r="D613" s="3">
        <v>2020</v>
      </c>
      <c r="E613" s="3">
        <v>2021</v>
      </c>
      <c r="F613" s="55">
        <v>3967.85</v>
      </c>
      <c r="G613" s="4">
        <f t="shared" si="643"/>
        <v>0.25</v>
      </c>
      <c r="H613" s="4">
        <f t="shared" si="644"/>
        <v>0.4</v>
      </c>
      <c r="I613" s="4">
        <f t="shared" si="645"/>
        <v>3428.63</v>
      </c>
      <c r="J613" s="4">
        <f t="shared" si="646"/>
        <v>3428.63</v>
      </c>
      <c r="K613" s="4">
        <f t="shared" si="647"/>
        <v>0</v>
      </c>
      <c r="L613" s="4">
        <f t="shared" si="648"/>
        <v>0</v>
      </c>
      <c r="M613" s="4">
        <f t="shared" si="649"/>
        <v>0</v>
      </c>
      <c r="N613" s="4">
        <v>0.25</v>
      </c>
      <c r="O613" s="4">
        <v>0.4</v>
      </c>
      <c r="P613" s="4">
        <f t="shared" si="650"/>
        <v>3428.63</v>
      </c>
      <c r="Q613" s="4">
        <v>3428.63</v>
      </c>
      <c r="R613" s="4"/>
      <c r="S613" s="4"/>
      <c r="T613" s="4"/>
      <c r="U613" s="4">
        <v>0</v>
      </c>
      <c r="V613" s="4">
        <v>0</v>
      </c>
      <c r="W613" s="4">
        <f t="shared" si="628"/>
        <v>0</v>
      </c>
      <c r="X613" s="4">
        <v>0</v>
      </c>
      <c r="Y613" s="4"/>
      <c r="Z613" s="4"/>
      <c r="AA613" s="4"/>
      <c r="AB613" s="4">
        <v>0</v>
      </c>
      <c r="AC613" s="4">
        <v>0</v>
      </c>
      <c r="AD613" s="4">
        <f t="shared" si="629"/>
        <v>0</v>
      </c>
      <c r="AE613" s="4">
        <v>0</v>
      </c>
      <c r="AF613" s="4"/>
      <c r="AG613" s="4"/>
      <c r="AH613" s="4"/>
      <c r="AI613" s="4">
        <v>0</v>
      </c>
      <c r="AJ613" s="4">
        <v>0</v>
      </c>
      <c r="AK613" s="4">
        <f t="shared" si="630"/>
        <v>0</v>
      </c>
      <c r="AL613" s="4">
        <f>VLOOKUP(C613,'[1]ИП-2020-2025 рабоч '!$I$15:$BG$1560,51,0)</f>
        <v>0</v>
      </c>
      <c r="AM613" s="4"/>
      <c r="AN613" s="4"/>
      <c r="AO613" s="4"/>
      <c r="AP613" s="4">
        <v>0</v>
      </c>
      <c r="AQ613" s="4">
        <v>0</v>
      </c>
      <c r="AR613" s="4">
        <f t="shared" si="631"/>
        <v>0</v>
      </c>
      <c r="AS613" s="4">
        <f>VLOOKUP(C613,'[1]ИП-2020-2025 рабоч '!$I$15:$BO$1404,59,0)</f>
        <v>0</v>
      </c>
      <c r="AT613" s="4"/>
      <c r="AU613" s="54"/>
      <c r="AV613" s="54"/>
      <c r="AW613" s="38"/>
      <c r="AX613" s="38"/>
      <c r="AY613" s="38"/>
      <c r="AZ613" s="38"/>
      <c r="BA613" s="38"/>
      <c r="BB613" s="38"/>
      <c r="BC613" s="38"/>
      <c r="BD613" s="38"/>
    </row>
    <row r="614" spans="1:56" s="39" customFormat="1" ht="51" customHeight="1" x14ac:dyDescent="0.5">
      <c r="A614" s="2"/>
      <c r="B614" s="20" t="s">
        <v>388</v>
      </c>
      <c r="C614" s="23"/>
      <c r="D614" s="3"/>
      <c r="E614" s="28"/>
      <c r="F614" s="26">
        <f t="shared" ref="F614:AQ614" si="651">SUM(F615:F626)</f>
        <v>54923.51</v>
      </c>
      <c r="G614" s="26">
        <f t="shared" si="651"/>
        <v>7.52</v>
      </c>
      <c r="H614" s="26">
        <f t="shared" si="651"/>
        <v>1.2000000000000002</v>
      </c>
      <c r="I614" s="26">
        <f t="shared" si="651"/>
        <v>49882.382000000005</v>
      </c>
      <c r="J614" s="26">
        <f t="shared" si="651"/>
        <v>49882.382000000005</v>
      </c>
      <c r="K614" s="26">
        <f t="shared" si="651"/>
        <v>0</v>
      </c>
      <c r="L614" s="26">
        <f t="shared" si="651"/>
        <v>0</v>
      </c>
      <c r="M614" s="26">
        <f t="shared" si="651"/>
        <v>0</v>
      </c>
      <c r="N614" s="26">
        <f t="shared" si="651"/>
        <v>1.5999999999999999</v>
      </c>
      <c r="O614" s="26">
        <f t="shared" si="651"/>
        <v>0</v>
      </c>
      <c r="P614" s="26">
        <f t="shared" si="651"/>
        <v>2931.4420000000005</v>
      </c>
      <c r="Q614" s="26">
        <f t="shared" si="651"/>
        <v>2931.4420000000005</v>
      </c>
      <c r="R614" s="26">
        <f t="shared" si="651"/>
        <v>0</v>
      </c>
      <c r="S614" s="26">
        <f t="shared" si="651"/>
        <v>0</v>
      </c>
      <c r="T614" s="26">
        <f t="shared" si="651"/>
        <v>0</v>
      </c>
      <c r="U614" s="26">
        <f t="shared" si="651"/>
        <v>2.7</v>
      </c>
      <c r="V614" s="26">
        <f t="shared" si="651"/>
        <v>1.2000000000000002</v>
      </c>
      <c r="W614" s="26">
        <f t="shared" si="651"/>
        <v>2433.8000000000002</v>
      </c>
      <c r="X614" s="26">
        <f t="shared" si="651"/>
        <v>2433.8000000000002</v>
      </c>
      <c r="Y614" s="26">
        <f t="shared" si="651"/>
        <v>0</v>
      </c>
      <c r="Z614" s="26">
        <f t="shared" si="651"/>
        <v>0</v>
      </c>
      <c r="AA614" s="26">
        <f t="shared" si="651"/>
        <v>0</v>
      </c>
      <c r="AB614" s="26">
        <f t="shared" si="651"/>
        <v>3.2199999999999998</v>
      </c>
      <c r="AC614" s="26">
        <f t="shared" si="651"/>
        <v>0</v>
      </c>
      <c r="AD614" s="26">
        <f t="shared" si="651"/>
        <v>44517.14</v>
      </c>
      <c r="AE614" s="26">
        <f t="shared" si="651"/>
        <v>44517.14</v>
      </c>
      <c r="AF614" s="26">
        <f t="shared" si="651"/>
        <v>0</v>
      </c>
      <c r="AG614" s="26">
        <f t="shared" si="651"/>
        <v>0</v>
      </c>
      <c r="AH614" s="26">
        <f t="shared" si="651"/>
        <v>0</v>
      </c>
      <c r="AI614" s="26">
        <f t="shared" si="651"/>
        <v>0</v>
      </c>
      <c r="AJ614" s="26">
        <f t="shared" si="651"/>
        <v>0</v>
      </c>
      <c r="AK614" s="26">
        <f t="shared" si="651"/>
        <v>0</v>
      </c>
      <c r="AL614" s="26">
        <f t="shared" si="651"/>
        <v>0</v>
      </c>
      <c r="AM614" s="26">
        <f t="shared" si="651"/>
        <v>0</v>
      </c>
      <c r="AN614" s="26">
        <f t="shared" si="651"/>
        <v>0</v>
      </c>
      <c r="AO614" s="26">
        <f t="shared" si="651"/>
        <v>0</v>
      </c>
      <c r="AP614" s="26">
        <f t="shared" si="651"/>
        <v>0</v>
      </c>
      <c r="AQ614" s="26">
        <f t="shared" si="651"/>
        <v>0</v>
      </c>
      <c r="AR614" s="26">
        <f t="shared" si="631"/>
        <v>0</v>
      </c>
      <c r="AS614" s="26">
        <f>SUM(AS615:AS626)</f>
        <v>0</v>
      </c>
      <c r="AT614" s="26">
        <f>SUM(AT615:AT626)</f>
        <v>0</v>
      </c>
      <c r="AU614" s="26">
        <f>SUM(AU615:AU626)</f>
        <v>0</v>
      </c>
      <c r="AV614" s="26">
        <f>SUM(AV615:AV626)</f>
        <v>0</v>
      </c>
    </row>
    <row r="615" spans="1:56" s="39" customFormat="1" ht="99.75" x14ac:dyDescent="0.5">
      <c r="A615" s="2">
        <f t="shared" ref="A615:A626" si="652">IF(A614&gt;0,A614+1,A613+1)</f>
        <v>536</v>
      </c>
      <c r="B615" s="59" t="s">
        <v>1656</v>
      </c>
      <c r="C615" s="51" t="s">
        <v>1657</v>
      </c>
      <c r="D615" s="3">
        <v>2019</v>
      </c>
      <c r="E615" s="3">
        <v>2023</v>
      </c>
      <c r="F615" s="55">
        <v>11920.85</v>
      </c>
      <c r="G615" s="4">
        <f t="shared" ref="G615:G626" si="653">N615+U615+AB615+AI615+AP615</f>
        <v>2.8</v>
      </c>
      <c r="H615" s="4">
        <f t="shared" ref="H615:H626" si="654">O615+V615+AC615+AJ615+AQ615</f>
        <v>0</v>
      </c>
      <c r="I615" s="4">
        <f t="shared" ref="I615:I626" si="655">P615+W615+AD615+AK615+AR615</f>
        <v>11920.85</v>
      </c>
      <c r="J615" s="4">
        <f t="shared" ref="J615:J626" si="656">Q615+X615+AE615+AL615+AS615</f>
        <v>11920.85</v>
      </c>
      <c r="K615" s="4">
        <f t="shared" ref="K615:K626" si="657">R615+Y615+AF615+AM615+AT615</f>
        <v>0</v>
      </c>
      <c r="L615" s="4">
        <f t="shared" ref="L615:L626" si="658">S615+Z615+AG615+AN615+AU615</f>
        <v>0</v>
      </c>
      <c r="M615" s="4">
        <f t="shared" ref="M615:M626" si="659">T615+AA615+AH615+AO615+AV615</f>
        <v>0</v>
      </c>
      <c r="N615" s="4">
        <v>0</v>
      </c>
      <c r="O615" s="4">
        <v>0</v>
      </c>
      <c r="P615" s="4">
        <f t="shared" ref="P615:P626" si="660">Q615+R615+S615</f>
        <v>0</v>
      </c>
      <c r="Q615" s="4">
        <v>0</v>
      </c>
      <c r="R615" s="4"/>
      <c r="S615" s="4"/>
      <c r="T615" s="4"/>
      <c r="U615" s="4">
        <v>0</v>
      </c>
      <c r="V615" s="4">
        <v>0</v>
      </c>
      <c r="W615" s="4">
        <f t="shared" si="628"/>
        <v>0</v>
      </c>
      <c r="X615" s="4">
        <v>0</v>
      </c>
      <c r="Y615" s="4"/>
      <c r="Z615" s="4"/>
      <c r="AA615" s="4"/>
      <c r="AB615" s="4">
        <v>2.8</v>
      </c>
      <c r="AC615" s="4">
        <v>0</v>
      </c>
      <c r="AD615" s="4">
        <f t="shared" si="629"/>
        <v>11920.85</v>
      </c>
      <c r="AE615" s="4">
        <v>11920.85</v>
      </c>
      <c r="AF615" s="4"/>
      <c r="AG615" s="4"/>
      <c r="AH615" s="4"/>
      <c r="AI615" s="4">
        <v>0</v>
      </c>
      <c r="AJ615" s="4">
        <v>0</v>
      </c>
      <c r="AK615" s="4">
        <f t="shared" si="630"/>
        <v>0</v>
      </c>
      <c r="AL615" s="4">
        <f>VLOOKUP(C615,'[1]ИП-2020-2025 рабоч '!$I$15:$BG$1560,51,0)</f>
        <v>0</v>
      </c>
      <c r="AM615" s="4"/>
      <c r="AN615" s="4"/>
      <c r="AO615" s="4"/>
      <c r="AP615" s="4">
        <v>0</v>
      </c>
      <c r="AQ615" s="4">
        <v>0</v>
      </c>
      <c r="AR615" s="4">
        <f t="shared" si="631"/>
        <v>0</v>
      </c>
      <c r="AS615" s="4">
        <f>VLOOKUP(C615,'[1]ИП-2020-2025 рабоч '!$I$15:$BO$1404,59,0)</f>
        <v>0</v>
      </c>
      <c r="AT615" s="4"/>
      <c r="AU615" s="54"/>
      <c r="AV615" s="54"/>
      <c r="AW615" s="38"/>
      <c r="AX615" s="38"/>
      <c r="AY615" s="38"/>
      <c r="AZ615" s="38"/>
      <c r="BA615" s="38"/>
      <c r="BB615" s="38"/>
      <c r="BC615" s="38"/>
      <c r="BD615" s="38"/>
    </row>
    <row r="616" spans="1:56" s="39" customFormat="1" ht="99.75" x14ac:dyDescent="0.5">
      <c r="A616" s="2">
        <f t="shared" si="652"/>
        <v>537</v>
      </c>
      <c r="B616" s="59" t="s">
        <v>1658</v>
      </c>
      <c r="C616" s="51" t="s">
        <v>1659</v>
      </c>
      <c r="D616" s="3">
        <v>2020</v>
      </c>
      <c r="E616" s="3">
        <v>2023</v>
      </c>
      <c r="F616" s="55">
        <v>643.04</v>
      </c>
      <c r="G616" s="4">
        <f t="shared" si="653"/>
        <v>0.06</v>
      </c>
      <c r="H616" s="4">
        <f t="shared" si="654"/>
        <v>0</v>
      </c>
      <c r="I616" s="4">
        <f t="shared" si="655"/>
        <v>643.04</v>
      </c>
      <c r="J616" s="4">
        <f t="shared" si="656"/>
        <v>643.04</v>
      </c>
      <c r="K616" s="4">
        <f t="shared" si="657"/>
        <v>0</v>
      </c>
      <c r="L616" s="4">
        <f t="shared" si="658"/>
        <v>0</v>
      </c>
      <c r="M616" s="4">
        <f t="shared" si="659"/>
        <v>0</v>
      </c>
      <c r="N616" s="4">
        <v>0</v>
      </c>
      <c r="O616" s="4">
        <v>0</v>
      </c>
      <c r="P616" s="4">
        <f t="shared" si="660"/>
        <v>0</v>
      </c>
      <c r="Q616" s="4">
        <v>0</v>
      </c>
      <c r="R616" s="4"/>
      <c r="S616" s="4"/>
      <c r="T616" s="4"/>
      <c r="U616" s="4">
        <v>0</v>
      </c>
      <c r="V616" s="4">
        <v>0</v>
      </c>
      <c r="W616" s="4">
        <f t="shared" si="628"/>
        <v>0</v>
      </c>
      <c r="X616" s="4">
        <v>0</v>
      </c>
      <c r="Y616" s="4"/>
      <c r="Z616" s="4"/>
      <c r="AA616" s="4"/>
      <c r="AB616" s="4">
        <v>0.06</v>
      </c>
      <c r="AC616" s="4">
        <v>0</v>
      </c>
      <c r="AD616" s="4">
        <f t="shared" si="629"/>
        <v>643.04</v>
      </c>
      <c r="AE616" s="4">
        <v>643.04</v>
      </c>
      <c r="AF616" s="4"/>
      <c r="AG616" s="4"/>
      <c r="AH616" s="4"/>
      <c r="AI616" s="4">
        <v>0</v>
      </c>
      <c r="AJ616" s="4">
        <v>0</v>
      </c>
      <c r="AK616" s="4">
        <f t="shared" si="630"/>
        <v>0</v>
      </c>
      <c r="AL616" s="4">
        <f>VLOOKUP(C616,'[1]ИП-2020-2025 рабоч '!$I$15:$BG$1560,51,0)</f>
        <v>0</v>
      </c>
      <c r="AM616" s="4"/>
      <c r="AN616" s="4"/>
      <c r="AO616" s="4"/>
      <c r="AP616" s="4">
        <v>0</v>
      </c>
      <c r="AQ616" s="4">
        <v>0</v>
      </c>
      <c r="AR616" s="4">
        <f t="shared" si="631"/>
        <v>0</v>
      </c>
      <c r="AS616" s="4">
        <f>VLOOKUP(C616,'[1]ИП-2020-2025 рабоч '!$I$15:$BO$1404,59,0)</f>
        <v>0</v>
      </c>
      <c r="AT616" s="4"/>
      <c r="AU616" s="54"/>
      <c r="AV616" s="54"/>
      <c r="AW616" s="38"/>
      <c r="AX616" s="38"/>
      <c r="AY616" s="38"/>
      <c r="AZ616" s="38"/>
      <c r="BA616" s="38"/>
      <c r="BB616" s="38"/>
      <c r="BC616" s="38"/>
      <c r="BD616" s="38"/>
    </row>
    <row r="617" spans="1:56" s="39" customFormat="1" ht="99.75" x14ac:dyDescent="0.5">
      <c r="A617" s="2">
        <f t="shared" si="652"/>
        <v>538</v>
      </c>
      <c r="B617" s="59" t="s">
        <v>1662</v>
      </c>
      <c r="C617" s="51" t="s">
        <v>1663</v>
      </c>
      <c r="D617" s="3">
        <v>2017</v>
      </c>
      <c r="E617" s="3">
        <v>2022</v>
      </c>
      <c r="F617" s="55">
        <v>10027.35</v>
      </c>
      <c r="G617" s="4">
        <f t="shared" si="653"/>
        <v>0.1</v>
      </c>
      <c r="H617" s="4">
        <f t="shared" si="654"/>
        <v>0.4</v>
      </c>
      <c r="I617" s="4">
        <f t="shared" si="655"/>
        <v>10027.35</v>
      </c>
      <c r="J617" s="4">
        <f t="shared" si="656"/>
        <v>10027.35</v>
      </c>
      <c r="K617" s="4">
        <f t="shared" si="657"/>
        <v>0</v>
      </c>
      <c r="L617" s="4">
        <f t="shared" si="658"/>
        <v>0</v>
      </c>
      <c r="M617" s="4">
        <f t="shared" si="659"/>
        <v>0</v>
      </c>
      <c r="N617" s="4">
        <v>0</v>
      </c>
      <c r="O617" s="4">
        <v>0</v>
      </c>
      <c r="P617" s="4">
        <f t="shared" si="660"/>
        <v>0</v>
      </c>
      <c r="Q617" s="4">
        <v>0</v>
      </c>
      <c r="R617" s="4"/>
      <c r="S617" s="4"/>
      <c r="T617" s="4"/>
      <c r="U617" s="4">
        <v>0.1</v>
      </c>
      <c r="V617" s="4">
        <v>0.4</v>
      </c>
      <c r="W617" s="4">
        <f t="shared" si="628"/>
        <v>227.35</v>
      </c>
      <c r="X617" s="4">
        <v>227.35</v>
      </c>
      <c r="Y617" s="4"/>
      <c r="Z617" s="4"/>
      <c r="AA617" s="4"/>
      <c r="AB617" s="4">
        <v>0</v>
      </c>
      <c r="AC617" s="4">
        <v>0</v>
      </c>
      <c r="AD617" s="4">
        <f t="shared" si="629"/>
        <v>9800</v>
      </c>
      <c r="AE617" s="4">
        <v>9800</v>
      </c>
      <c r="AF617" s="4"/>
      <c r="AG617" s="4"/>
      <c r="AH617" s="4"/>
      <c r="AI617" s="4">
        <v>0</v>
      </c>
      <c r="AJ617" s="4">
        <v>0</v>
      </c>
      <c r="AK617" s="4">
        <f t="shared" si="630"/>
        <v>0</v>
      </c>
      <c r="AL617" s="4">
        <f>VLOOKUP(C617,'[1]ИП-2020-2025 рабоч '!$I$15:$BG$1560,51,0)</f>
        <v>0</v>
      </c>
      <c r="AM617" s="4"/>
      <c r="AN617" s="4"/>
      <c r="AO617" s="4"/>
      <c r="AP617" s="4">
        <v>0</v>
      </c>
      <c r="AQ617" s="4">
        <v>0</v>
      </c>
      <c r="AR617" s="4">
        <f t="shared" si="631"/>
        <v>0</v>
      </c>
      <c r="AS617" s="4">
        <f>VLOOKUP(C617,'[1]ИП-2020-2025 рабоч '!$I$15:$BO$1404,59,0)</f>
        <v>0</v>
      </c>
      <c r="AT617" s="4"/>
      <c r="AU617" s="54"/>
      <c r="AV617" s="54"/>
      <c r="AW617" s="38"/>
      <c r="AX617" s="38"/>
      <c r="AY617" s="38"/>
      <c r="AZ617" s="38"/>
      <c r="BA617" s="38"/>
      <c r="BB617" s="38"/>
      <c r="BC617" s="38"/>
      <c r="BD617" s="38"/>
    </row>
    <row r="618" spans="1:56" s="39" customFormat="1" ht="99.75" x14ac:dyDescent="0.5">
      <c r="A618" s="2">
        <f t="shared" si="652"/>
        <v>539</v>
      </c>
      <c r="B618" s="59" t="s">
        <v>1666</v>
      </c>
      <c r="C618" s="51" t="s">
        <v>1667</v>
      </c>
      <c r="D618" s="3">
        <v>2019</v>
      </c>
      <c r="E618" s="3">
        <v>2022</v>
      </c>
      <c r="F618" s="55">
        <v>958.83</v>
      </c>
      <c r="G618" s="4">
        <f t="shared" si="653"/>
        <v>0.19</v>
      </c>
      <c r="H618" s="4">
        <f t="shared" si="654"/>
        <v>0</v>
      </c>
      <c r="I618" s="4">
        <f t="shared" si="655"/>
        <v>958.83</v>
      </c>
      <c r="J618" s="4">
        <f t="shared" si="656"/>
        <v>958.83</v>
      </c>
      <c r="K618" s="4">
        <f t="shared" si="657"/>
        <v>0</v>
      </c>
      <c r="L618" s="4">
        <f t="shared" si="658"/>
        <v>0</v>
      </c>
      <c r="M618" s="4">
        <f t="shared" si="659"/>
        <v>0</v>
      </c>
      <c r="N618" s="4">
        <v>0</v>
      </c>
      <c r="O618" s="4">
        <v>0</v>
      </c>
      <c r="P618" s="4">
        <f t="shared" si="660"/>
        <v>0</v>
      </c>
      <c r="Q618" s="4">
        <v>0</v>
      </c>
      <c r="R618" s="4"/>
      <c r="S618" s="4"/>
      <c r="T618" s="4"/>
      <c r="U618" s="4">
        <v>0.19</v>
      </c>
      <c r="V618" s="4">
        <v>0</v>
      </c>
      <c r="W618" s="4">
        <f t="shared" si="628"/>
        <v>958.83</v>
      </c>
      <c r="X618" s="4">
        <v>958.83</v>
      </c>
      <c r="Y618" s="4"/>
      <c r="Z618" s="4"/>
      <c r="AA618" s="4"/>
      <c r="AB618" s="4">
        <v>0</v>
      </c>
      <c r="AC618" s="4">
        <v>0</v>
      </c>
      <c r="AD618" s="4">
        <f t="shared" si="629"/>
        <v>0</v>
      </c>
      <c r="AE618" s="4">
        <v>0</v>
      </c>
      <c r="AF618" s="4"/>
      <c r="AG618" s="4"/>
      <c r="AH618" s="4"/>
      <c r="AI618" s="4">
        <v>0</v>
      </c>
      <c r="AJ618" s="4">
        <v>0</v>
      </c>
      <c r="AK618" s="4">
        <f t="shared" si="630"/>
        <v>0</v>
      </c>
      <c r="AL618" s="4">
        <f>VLOOKUP(C618,'[1]ИП-2020-2025 рабоч '!$I$15:$BG$1560,51,0)</f>
        <v>0</v>
      </c>
      <c r="AM618" s="4"/>
      <c r="AN618" s="4"/>
      <c r="AO618" s="4"/>
      <c r="AP618" s="4">
        <v>0</v>
      </c>
      <c r="AQ618" s="4">
        <v>0</v>
      </c>
      <c r="AR618" s="4">
        <f t="shared" si="631"/>
        <v>0</v>
      </c>
      <c r="AS618" s="4">
        <f>VLOOKUP(C618,'[1]ИП-2020-2025 рабоч '!$I$15:$BO$1404,59,0)</f>
        <v>0</v>
      </c>
      <c r="AT618" s="4"/>
      <c r="AU618" s="54"/>
      <c r="AV618" s="54"/>
      <c r="AW618" s="38"/>
      <c r="AX618" s="38"/>
      <c r="AY618" s="38"/>
      <c r="AZ618" s="38"/>
      <c r="BA618" s="38"/>
      <c r="BB618" s="38"/>
      <c r="BC618" s="38"/>
      <c r="BD618" s="38"/>
    </row>
    <row r="619" spans="1:56" s="39" customFormat="1" ht="99.75" x14ac:dyDescent="0.5">
      <c r="A619" s="2">
        <f t="shared" si="652"/>
        <v>540</v>
      </c>
      <c r="B619" s="59" t="s">
        <v>1668</v>
      </c>
      <c r="C619" s="51" t="s">
        <v>1669</v>
      </c>
      <c r="D619" s="3">
        <v>2019</v>
      </c>
      <c r="E619" s="3">
        <v>2023</v>
      </c>
      <c r="F619" s="55">
        <v>2253.25</v>
      </c>
      <c r="G619" s="4">
        <f t="shared" si="653"/>
        <v>0.36</v>
      </c>
      <c r="H619" s="4">
        <f t="shared" si="654"/>
        <v>0</v>
      </c>
      <c r="I619" s="4">
        <f t="shared" si="655"/>
        <v>2253.25</v>
      </c>
      <c r="J619" s="4">
        <f t="shared" si="656"/>
        <v>2253.25</v>
      </c>
      <c r="K619" s="4">
        <f t="shared" si="657"/>
        <v>0</v>
      </c>
      <c r="L619" s="4">
        <f t="shared" si="658"/>
        <v>0</v>
      </c>
      <c r="M619" s="4">
        <f t="shared" si="659"/>
        <v>0</v>
      </c>
      <c r="N619" s="4">
        <v>0</v>
      </c>
      <c r="O619" s="4">
        <v>0</v>
      </c>
      <c r="P619" s="4">
        <f t="shared" si="660"/>
        <v>0</v>
      </c>
      <c r="Q619" s="4">
        <v>0</v>
      </c>
      <c r="R619" s="4"/>
      <c r="S619" s="4"/>
      <c r="T619" s="4"/>
      <c r="U619" s="4">
        <v>0</v>
      </c>
      <c r="V619" s="4">
        <v>0</v>
      </c>
      <c r="W619" s="4">
        <f t="shared" si="628"/>
        <v>0</v>
      </c>
      <c r="X619" s="4">
        <v>0</v>
      </c>
      <c r="Y619" s="4"/>
      <c r="Z619" s="4"/>
      <c r="AA619" s="4"/>
      <c r="AB619" s="4">
        <v>0.36</v>
      </c>
      <c r="AC619" s="4">
        <v>0</v>
      </c>
      <c r="AD619" s="4">
        <f t="shared" si="629"/>
        <v>2253.25</v>
      </c>
      <c r="AE619" s="4">
        <v>2253.25</v>
      </c>
      <c r="AF619" s="4"/>
      <c r="AG619" s="4"/>
      <c r="AH619" s="4"/>
      <c r="AI619" s="4">
        <v>0</v>
      </c>
      <c r="AJ619" s="4">
        <v>0</v>
      </c>
      <c r="AK619" s="4">
        <f t="shared" si="630"/>
        <v>0</v>
      </c>
      <c r="AL619" s="4">
        <f>VLOOKUP(C619,'[1]ИП-2020-2025 рабоч '!$I$15:$BG$1560,51,0)</f>
        <v>0</v>
      </c>
      <c r="AM619" s="4"/>
      <c r="AN619" s="4"/>
      <c r="AO619" s="4"/>
      <c r="AP619" s="4">
        <v>0</v>
      </c>
      <c r="AQ619" s="4">
        <v>0</v>
      </c>
      <c r="AR619" s="4">
        <f t="shared" si="631"/>
        <v>0</v>
      </c>
      <c r="AS619" s="4">
        <f>VLOOKUP(C619,'[1]ИП-2020-2025 рабоч '!$I$15:$BO$1404,59,0)</f>
        <v>0</v>
      </c>
      <c r="AT619" s="4"/>
      <c r="AU619" s="54"/>
      <c r="AV619" s="54"/>
      <c r="AW619" s="38"/>
      <c r="AX619" s="38"/>
      <c r="AY619" s="38"/>
      <c r="AZ619" s="38"/>
      <c r="BA619" s="38"/>
      <c r="BB619" s="38"/>
      <c r="BC619" s="38"/>
      <c r="BD619" s="38"/>
    </row>
    <row r="620" spans="1:56" s="39" customFormat="1" ht="99.75" x14ac:dyDescent="0.5">
      <c r="A620" s="2">
        <f t="shared" si="652"/>
        <v>541</v>
      </c>
      <c r="B620" s="59" t="s">
        <v>1670</v>
      </c>
      <c r="C620" s="51" t="s">
        <v>1671</v>
      </c>
      <c r="D620" s="3">
        <v>2018</v>
      </c>
      <c r="E620" s="3">
        <v>2021</v>
      </c>
      <c r="F620" s="55">
        <v>3475.65</v>
      </c>
      <c r="G620" s="4">
        <f t="shared" si="653"/>
        <v>0.67999999999999994</v>
      </c>
      <c r="H620" s="4">
        <f t="shared" si="654"/>
        <v>0</v>
      </c>
      <c r="I620" s="4">
        <f t="shared" si="655"/>
        <v>2576.8320000000003</v>
      </c>
      <c r="J620" s="4">
        <f t="shared" si="656"/>
        <v>2576.8320000000003</v>
      </c>
      <c r="K620" s="4">
        <f t="shared" si="657"/>
        <v>0</v>
      </c>
      <c r="L620" s="4">
        <f t="shared" si="658"/>
        <v>0</v>
      </c>
      <c r="M620" s="4">
        <f t="shared" si="659"/>
        <v>0</v>
      </c>
      <c r="N620" s="4">
        <v>0.67999999999999994</v>
      </c>
      <c r="O620" s="4">
        <v>0</v>
      </c>
      <c r="P620" s="4">
        <f t="shared" si="660"/>
        <v>2576.8320000000003</v>
      </c>
      <c r="Q620" s="4">
        <v>2576.8320000000003</v>
      </c>
      <c r="R620" s="4"/>
      <c r="S620" s="4"/>
      <c r="T620" s="4"/>
      <c r="U620" s="4">
        <v>0</v>
      </c>
      <c r="V620" s="4">
        <v>0</v>
      </c>
      <c r="W620" s="4">
        <f t="shared" si="628"/>
        <v>0</v>
      </c>
      <c r="X620" s="4">
        <v>0</v>
      </c>
      <c r="Y620" s="4"/>
      <c r="Z620" s="4"/>
      <c r="AA620" s="4"/>
      <c r="AB620" s="4">
        <v>0</v>
      </c>
      <c r="AC620" s="4">
        <v>0</v>
      </c>
      <c r="AD620" s="4">
        <f t="shared" si="629"/>
        <v>0</v>
      </c>
      <c r="AE620" s="4">
        <v>0</v>
      </c>
      <c r="AF620" s="4"/>
      <c r="AG620" s="4"/>
      <c r="AH620" s="4"/>
      <c r="AI620" s="4">
        <v>0</v>
      </c>
      <c r="AJ620" s="4">
        <v>0</v>
      </c>
      <c r="AK620" s="4">
        <f t="shared" si="630"/>
        <v>0</v>
      </c>
      <c r="AL620" s="4">
        <f>VLOOKUP(C620,'[1]ИП-2020-2025 рабоч '!$I$15:$BG$1560,51,0)</f>
        <v>0</v>
      </c>
      <c r="AM620" s="4"/>
      <c r="AN620" s="4"/>
      <c r="AO620" s="4"/>
      <c r="AP620" s="4">
        <v>0</v>
      </c>
      <c r="AQ620" s="4">
        <v>0</v>
      </c>
      <c r="AR620" s="4">
        <f t="shared" si="631"/>
        <v>0</v>
      </c>
      <c r="AS620" s="4">
        <f>VLOOKUP(C620,'[1]ИП-2020-2025 рабоч '!$I$15:$BO$1404,59,0)</f>
        <v>0</v>
      </c>
      <c r="AT620" s="4"/>
      <c r="AU620" s="54"/>
      <c r="AV620" s="54"/>
      <c r="AW620" s="38"/>
      <c r="AX620" s="38"/>
      <c r="AY620" s="38"/>
      <c r="AZ620" s="38"/>
      <c r="BA620" s="38"/>
      <c r="BB620" s="38"/>
      <c r="BC620" s="38"/>
      <c r="BD620" s="38"/>
    </row>
    <row r="621" spans="1:56" s="39" customFormat="1" ht="132.75" x14ac:dyDescent="0.5">
      <c r="A621" s="2">
        <f t="shared" si="652"/>
        <v>542</v>
      </c>
      <c r="B621" s="59" t="s">
        <v>1674</v>
      </c>
      <c r="C621" s="51" t="s">
        <v>1675</v>
      </c>
      <c r="D621" s="3">
        <v>2017</v>
      </c>
      <c r="E621" s="3">
        <v>2022</v>
      </c>
      <c r="F621" s="55">
        <v>517.63</v>
      </c>
      <c r="G621" s="4">
        <f t="shared" si="653"/>
        <v>0.08</v>
      </c>
      <c r="H621" s="4">
        <f t="shared" si="654"/>
        <v>0</v>
      </c>
      <c r="I621" s="4">
        <f t="shared" si="655"/>
        <v>517.63</v>
      </c>
      <c r="J621" s="4">
        <f t="shared" si="656"/>
        <v>517.63</v>
      </c>
      <c r="K621" s="4">
        <f t="shared" si="657"/>
        <v>0</v>
      </c>
      <c r="L621" s="4">
        <f t="shared" si="658"/>
        <v>0</v>
      </c>
      <c r="M621" s="4">
        <f t="shared" si="659"/>
        <v>0</v>
      </c>
      <c r="N621" s="4">
        <v>0</v>
      </c>
      <c r="O621" s="4">
        <v>0</v>
      </c>
      <c r="P621" s="4">
        <f t="shared" si="660"/>
        <v>0</v>
      </c>
      <c r="Q621" s="4">
        <v>0</v>
      </c>
      <c r="R621" s="4"/>
      <c r="S621" s="4"/>
      <c r="T621" s="4"/>
      <c r="U621" s="4">
        <v>0.08</v>
      </c>
      <c r="V621" s="4">
        <v>0</v>
      </c>
      <c r="W621" s="4">
        <f t="shared" si="628"/>
        <v>517.63</v>
      </c>
      <c r="X621" s="4">
        <v>517.63</v>
      </c>
      <c r="Y621" s="4"/>
      <c r="Z621" s="4"/>
      <c r="AA621" s="4"/>
      <c r="AB621" s="4">
        <v>0</v>
      </c>
      <c r="AC621" s="4">
        <v>0</v>
      </c>
      <c r="AD621" s="4">
        <f t="shared" si="629"/>
        <v>0</v>
      </c>
      <c r="AE621" s="4">
        <v>0</v>
      </c>
      <c r="AF621" s="4"/>
      <c r="AG621" s="4"/>
      <c r="AH621" s="4"/>
      <c r="AI621" s="4">
        <v>0</v>
      </c>
      <c r="AJ621" s="4">
        <v>0</v>
      </c>
      <c r="AK621" s="4">
        <f t="shared" si="630"/>
        <v>0</v>
      </c>
      <c r="AL621" s="4">
        <f>VLOOKUP(C621,'[1]ИП-2020-2025 рабоч '!$I$15:$BG$1560,51,0)</f>
        <v>0</v>
      </c>
      <c r="AM621" s="4"/>
      <c r="AN621" s="4"/>
      <c r="AO621" s="4"/>
      <c r="AP621" s="4">
        <v>0</v>
      </c>
      <c r="AQ621" s="4">
        <v>0</v>
      </c>
      <c r="AR621" s="4">
        <f t="shared" si="631"/>
        <v>0</v>
      </c>
      <c r="AS621" s="4">
        <f>VLOOKUP(C621,'[1]ИП-2020-2025 рабоч '!$I$15:$BO$1404,59,0)</f>
        <v>0</v>
      </c>
      <c r="AT621" s="4"/>
      <c r="AU621" s="54"/>
      <c r="AV621" s="54"/>
      <c r="AW621" s="38"/>
      <c r="AX621" s="38"/>
      <c r="AY621" s="38"/>
      <c r="AZ621" s="38"/>
      <c r="BA621" s="38"/>
      <c r="BB621" s="38"/>
      <c r="BC621" s="38"/>
      <c r="BD621" s="38"/>
    </row>
    <row r="622" spans="1:56" s="39" customFormat="1" ht="168.75" customHeight="1" x14ac:dyDescent="0.5">
      <c r="A622" s="2">
        <f t="shared" si="652"/>
        <v>543</v>
      </c>
      <c r="B622" s="59" t="s">
        <v>1676</v>
      </c>
      <c r="C622" s="51" t="s">
        <v>1677</v>
      </c>
      <c r="D622" s="3">
        <v>2018</v>
      </c>
      <c r="E622" s="3">
        <v>2022</v>
      </c>
      <c r="F622" s="55">
        <v>6993</v>
      </c>
      <c r="G622" s="4">
        <f t="shared" si="653"/>
        <v>1.63</v>
      </c>
      <c r="H622" s="4">
        <f t="shared" si="654"/>
        <v>0</v>
      </c>
      <c r="I622" s="4">
        <f t="shared" si="655"/>
        <v>6683</v>
      </c>
      <c r="J622" s="4">
        <f t="shared" si="656"/>
        <v>6683</v>
      </c>
      <c r="K622" s="4">
        <f t="shared" si="657"/>
        <v>0</v>
      </c>
      <c r="L622" s="4">
        <f t="shared" si="658"/>
        <v>0</v>
      </c>
      <c r="M622" s="4">
        <f t="shared" si="659"/>
        <v>0</v>
      </c>
      <c r="N622" s="4">
        <v>0</v>
      </c>
      <c r="O622" s="4">
        <v>0</v>
      </c>
      <c r="P622" s="4">
        <f t="shared" si="660"/>
        <v>0</v>
      </c>
      <c r="Q622" s="4">
        <v>0</v>
      </c>
      <c r="R622" s="4"/>
      <c r="S622" s="4"/>
      <c r="T622" s="4"/>
      <c r="U622" s="4">
        <v>1.63</v>
      </c>
      <c r="V622" s="4">
        <v>0</v>
      </c>
      <c r="W622" s="4">
        <f t="shared" si="628"/>
        <v>383</v>
      </c>
      <c r="X622" s="4">
        <v>383</v>
      </c>
      <c r="Y622" s="4"/>
      <c r="Z622" s="4"/>
      <c r="AA622" s="4"/>
      <c r="AB622" s="4">
        <v>0</v>
      </c>
      <c r="AC622" s="4">
        <v>0</v>
      </c>
      <c r="AD622" s="4">
        <f t="shared" si="629"/>
        <v>6300</v>
      </c>
      <c r="AE622" s="4">
        <v>6300</v>
      </c>
      <c r="AF622" s="4"/>
      <c r="AG622" s="4"/>
      <c r="AH622" s="4"/>
      <c r="AI622" s="4">
        <v>0</v>
      </c>
      <c r="AJ622" s="4">
        <v>0</v>
      </c>
      <c r="AK622" s="4">
        <f t="shared" si="630"/>
        <v>0</v>
      </c>
      <c r="AL622" s="4">
        <f>VLOOKUP(C622,'[1]ИП-2020-2025 рабоч '!$I$15:$BG$1560,51,0)</f>
        <v>0</v>
      </c>
      <c r="AM622" s="4"/>
      <c r="AN622" s="4"/>
      <c r="AO622" s="4"/>
      <c r="AP622" s="4">
        <v>0</v>
      </c>
      <c r="AQ622" s="4">
        <v>0</v>
      </c>
      <c r="AR622" s="4">
        <f t="shared" si="631"/>
        <v>0</v>
      </c>
      <c r="AS622" s="4">
        <f>VLOOKUP(C622,'[1]ИП-2020-2025 рабоч '!$I$15:$BO$1404,59,0)</f>
        <v>0</v>
      </c>
      <c r="AT622" s="4"/>
      <c r="AU622" s="54"/>
      <c r="AV622" s="54"/>
      <c r="AW622" s="38"/>
      <c r="AX622" s="38"/>
      <c r="AY622" s="38"/>
      <c r="AZ622" s="38"/>
      <c r="BA622" s="38"/>
      <c r="BB622" s="38"/>
      <c r="BC622" s="38"/>
      <c r="BD622" s="38"/>
    </row>
    <row r="623" spans="1:56" s="39" customFormat="1" ht="99.75" x14ac:dyDescent="0.5">
      <c r="A623" s="2">
        <f t="shared" si="652"/>
        <v>544</v>
      </c>
      <c r="B623" s="59" t="s">
        <v>1678</v>
      </c>
      <c r="C623" s="51" t="s">
        <v>1679</v>
      </c>
      <c r="D623" s="3">
        <v>2017</v>
      </c>
      <c r="E623" s="3">
        <v>2022</v>
      </c>
      <c r="F623" s="55">
        <v>13956.99</v>
      </c>
      <c r="G623" s="4">
        <f t="shared" si="653"/>
        <v>0.7</v>
      </c>
      <c r="H623" s="4">
        <f t="shared" si="654"/>
        <v>0.8</v>
      </c>
      <c r="I623" s="4">
        <f t="shared" si="655"/>
        <v>13946.99</v>
      </c>
      <c r="J623" s="4">
        <f t="shared" si="656"/>
        <v>13946.99</v>
      </c>
      <c r="K623" s="4">
        <f t="shared" si="657"/>
        <v>0</v>
      </c>
      <c r="L623" s="4">
        <f t="shared" si="658"/>
        <v>0</v>
      </c>
      <c r="M623" s="4">
        <f t="shared" si="659"/>
        <v>0</v>
      </c>
      <c r="N623" s="4">
        <v>0</v>
      </c>
      <c r="O623" s="4">
        <v>0</v>
      </c>
      <c r="P623" s="4">
        <f t="shared" si="660"/>
        <v>0</v>
      </c>
      <c r="Q623" s="4">
        <v>0</v>
      </c>
      <c r="R623" s="4"/>
      <c r="S623" s="4"/>
      <c r="T623" s="4"/>
      <c r="U623" s="4">
        <v>0.7</v>
      </c>
      <c r="V623" s="4">
        <v>0.8</v>
      </c>
      <c r="W623" s="4">
        <f t="shared" si="628"/>
        <v>346.99</v>
      </c>
      <c r="X623" s="4">
        <v>346.99</v>
      </c>
      <c r="Y623" s="4"/>
      <c r="Z623" s="4"/>
      <c r="AA623" s="4"/>
      <c r="AB623" s="4">
        <v>0</v>
      </c>
      <c r="AC623" s="4">
        <v>0</v>
      </c>
      <c r="AD623" s="4">
        <f t="shared" si="629"/>
        <v>13600</v>
      </c>
      <c r="AE623" s="4">
        <v>13600</v>
      </c>
      <c r="AF623" s="4"/>
      <c r="AG623" s="4"/>
      <c r="AH623" s="4"/>
      <c r="AI623" s="4">
        <v>0</v>
      </c>
      <c r="AJ623" s="4">
        <v>0</v>
      </c>
      <c r="AK623" s="4">
        <f t="shared" si="630"/>
        <v>0</v>
      </c>
      <c r="AL623" s="4">
        <f>VLOOKUP(C623,'[1]ИП-2020-2025 рабоч '!$I$15:$BG$1560,51,0)</f>
        <v>0</v>
      </c>
      <c r="AM623" s="4"/>
      <c r="AN623" s="4"/>
      <c r="AO623" s="4"/>
      <c r="AP623" s="4">
        <v>0</v>
      </c>
      <c r="AQ623" s="4">
        <v>0</v>
      </c>
      <c r="AR623" s="4">
        <f t="shared" si="631"/>
        <v>0</v>
      </c>
      <c r="AS623" s="4">
        <f>VLOOKUP(C623,'[1]ИП-2020-2025 рабоч '!$I$15:$BO$1404,59,0)</f>
        <v>0</v>
      </c>
      <c r="AT623" s="4"/>
      <c r="AU623" s="54"/>
      <c r="AV623" s="54"/>
      <c r="AW623" s="38"/>
      <c r="AX623" s="38"/>
      <c r="AY623" s="38"/>
      <c r="AZ623" s="38"/>
      <c r="BA623" s="38"/>
      <c r="BB623" s="38"/>
      <c r="BC623" s="38"/>
      <c r="BD623" s="38"/>
    </row>
    <row r="624" spans="1:56" s="39" customFormat="1" ht="99.75" x14ac:dyDescent="0.5">
      <c r="A624" s="2">
        <f t="shared" si="652"/>
        <v>545</v>
      </c>
      <c r="B624" s="59" t="s">
        <v>1682</v>
      </c>
      <c r="C624" s="51" t="s">
        <v>1683</v>
      </c>
      <c r="D624" s="3">
        <v>2016</v>
      </c>
      <c r="E624" s="3">
        <v>2021</v>
      </c>
      <c r="F624" s="55">
        <v>1243.03</v>
      </c>
      <c r="G624" s="4">
        <f t="shared" si="653"/>
        <v>0.5</v>
      </c>
      <c r="H624" s="4">
        <f t="shared" si="654"/>
        <v>0</v>
      </c>
      <c r="I624" s="4">
        <f t="shared" si="655"/>
        <v>244.61</v>
      </c>
      <c r="J624" s="4">
        <f t="shared" si="656"/>
        <v>244.61</v>
      </c>
      <c r="K624" s="4">
        <f t="shared" si="657"/>
        <v>0</v>
      </c>
      <c r="L624" s="4">
        <f t="shared" si="658"/>
        <v>0</v>
      </c>
      <c r="M624" s="4">
        <f t="shared" si="659"/>
        <v>0</v>
      </c>
      <c r="N624" s="4">
        <v>0.5</v>
      </c>
      <c r="O624" s="4">
        <v>0</v>
      </c>
      <c r="P624" s="4">
        <f t="shared" si="660"/>
        <v>244.61</v>
      </c>
      <c r="Q624" s="4">
        <v>244.61</v>
      </c>
      <c r="R624" s="4"/>
      <c r="S624" s="4"/>
      <c r="T624" s="4"/>
      <c r="U624" s="4">
        <v>0</v>
      </c>
      <c r="V624" s="4">
        <v>0</v>
      </c>
      <c r="W624" s="4">
        <f t="shared" si="628"/>
        <v>0</v>
      </c>
      <c r="X624" s="4">
        <v>0</v>
      </c>
      <c r="Y624" s="4"/>
      <c r="Z624" s="4"/>
      <c r="AA624" s="4"/>
      <c r="AB624" s="4">
        <v>0</v>
      </c>
      <c r="AC624" s="4">
        <v>0</v>
      </c>
      <c r="AD624" s="4">
        <f t="shared" si="629"/>
        <v>0</v>
      </c>
      <c r="AE624" s="4">
        <v>0</v>
      </c>
      <c r="AF624" s="4"/>
      <c r="AG624" s="4"/>
      <c r="AH624" s="4"/>
      <c r="AI624" s="4">
        <v>0</v>
      </c>
      <c r="AJ624" s="4">
        <v>0</v>
      </c>
      <c r="AK624" s="4">
        <f t="shared" si="630"/>
        <v>0</v>
      </c>
      <c r="AL624" s="4">
        <f>VLOOKUP(C624,'[1]ИП-2020-2025 рабоч '!$I$15:$BG$1560,51,0)</f>
        <v>0</v>
      </c>
      <c r="AM624" s="4"/>
      <c r="AN624" s="4"/>
      <c r="AO624" s="4"/>
      <c r="AP624" s="4">
        <v>0</v>
      </c>
      <c r="AQ624" s="4">
        <v>0</v>
      </c>
      <c r="AR624" s="4">
        <f t="shared" si="631"/>
        <v>0</v>
      </c>
      <c r="AS624" s="4">
        <f>VLOOKUP(C624,'[1]ИП-2020-2025 рабоч '!$I$15:$BO$1404,59,0)</f>
        <v>0</v>
      </c>
      <c r="AT624" s="4"/>
      <c r="AU624" s="54"/>
      <c r="AV624" s="54"/>
      <c r="AW624" s="38"/>
      <c r="AX624" s="38"/>
      <c r="AY624" s="38"/>
      <c r="AZ624" s="38"/>
      <c r="BA624" s="38"/>
      <c r="BB624" s="38"/>
      <c r="BC624" s="38"/>
      <c r="BD624" s="38"/>
    </row>
    <row r="625" spans="1:56" s="39" customFormat="1" ht="99.75" x14ac:dyDescent="0.5">
      <c r="A625" s="2">
        <f t="shared" si="652"/>
        <v>546</v>
      </c>
      <c r="B625" s="59" t="s">
        <v>2974</v>
      </c>
      <c r="C625" s="51" t="s">
        <v>1684</v>
      </c>
      <c r="D625" s="3">
        <v>2021</v>
      </c>
      <c r="E625" s="3">
        <v>2020</v>
      </c>
      <c r="F625" s="55">
        <v>1850.31</v>
      </c>
      <c r="G625" s="4">
        <f t="shared" si="653"/>
        <v>0</v>
      </c>
      <c r="H625" s="4">
        <f t="shared" si="654"/>
        <v>0</v>
      </c>
      <c r="I625" s="4">
        <f t="shared" si="655"/>
        <v>10</v>
      </c>
      <c r="J625" s="4">
        <f t="shared" si="656"/>
        <v>10</v>
      </c>
      <c r="K625" s="4">
        <f t="shared" si="657"/>
        <v>0</v>
      </c>
      <c r="L625" s="4">
        <f t="shared" si="658"/>
        <v>0</v>
      </c>
      <c r="M625" s="4">
        <f t="shared" si="659"/>
        <v>0</v>
      </c>
      <c r="N625" s="4">
        <v>0</v>
      </c>
      <c r="O625" s="4">
        <v>0</v>
      </c>
      <c r="P625" s="4">
        <f t="shared" si="660"/>
        <v>10</v>
      </c>
      <c r="Q625" s="4">
        <v>10</v>
      </c>
      <c r="R625" s="4"/>
      <c r="S625" s="4"/>
      <c r="T625" s="4"/>
      <c r="U625" s="4">
        <v>0</v>
      </c>
      <c r="V625" s="4">
        <v>0</v>
      </c>
      <c r="W625" s="4">
        <f t="shared" si="628"/>
        <v>0</v>
      </c>
      <c r="X625" s="4">
        <v>0</v>
      </c>
      <c r="Y625" s="4"/>
      <c r="Z625" s="4"/>
      <c r="AA625" s="4"/>
      <c r="AB625" s="4">
        <v>0</v>
      </c>
      <c r="AC625" s="4">
        <v>0</v>
      </c>
      <c r="AD625" s="4">
        <f t="shared" si="629"/>
        <v>0</v>
      </c>
      <c r="AE625" s="4">
        <v>0</v>
      </c>
      <c r="AF625" s="4"/>
      <c r="AG625" s="4"/>
      <c r="AH625" s="4"/>
      <c r="AI625" s="4">
        <v>0</v>
      </c>
      <c r="AJ625" s="4">
        <v>0</v>
      </c>
      <c r="AK625" s="4">
        <f t="shared" si="630"/>
        <v>0</v>
      </c>
      <c r="AL625" s="4">
        <f>VLOOKUP(C625,'[1]ИП-2020-2025 рабоч '!$I$15:$BG$1560,51,0)</f>
        <v>0</v>
      </c>
      <c r="AM625" s="4"/>
      <c r="AN625" s="4"/>
      <c r="AO625" s="4"/>
      <c r="AP625" s="4">
        <v>0</v>
      </c>
      <c r="AQ625" s="4">
        <v>0</v>
      </c>
      <c r="AR625" s="4">
        <f t="shared" si="631"/>
        <v>0</v>
      </c>
      <c r="AS625" s="4">
        <f>VLOOKUP(C625,'[1]ИП-2020-2025 рабоч '!$I$15:$BO$1404,59,0)</f>
        <v>0</v>
      </c>
      <c r="AT625" s="4"/>
      <c r="AU625" s="54"/>
      <c r="AV625" s="54"/>
      <c r="AW625" s="38"/>
      <c r="AX625" s="38"/>
      <c r="AY625" s="38"/>
      <c r="AZ625" s="38"/>
      <c r="BA625" s="38"/>
      <c r="BB625" s="38"/>
      <c r="BC625" s="38"/>
      <c r="BD625" s="38"/>
    </row>
    <row r="626" spans="1:56" s="39" customFormat="1" ht="99.75" x14ac:dyDescent="0.5">
      <c r="A626" s="2">
        <f t="shared" si="652"/>
        <v>547</v>
      </c>
      <c r="B626" s="59" t="s">
        <v>1687</v>
      </c>
      <c r="C626" s="51" t="s">
        <v>1688</v>
      </c>
      <c r="D626" s="3">
        <v>2016</v>
      </c>
      <c r="E626" s="3">
        <v>2021</v>
      </c>
      <c r="F626" s="55">
        <v>1083.58</v>
      </c>
      <c r="G626" s="4">
        <f t="shared" si="653"/>
        <v>0.42</v>
      </c>
      <c r="H626" s="4">
        <f t="shared" si="654"/>
        <v>0</v>
      </c>
      <c r="I626" s="4">
        <f t="shared" si="655"/>
        <v>100</v>
      </c>
      <c r="J626" s="4">
        <f t="shared" si="656"/>
        <v>100</v>
      </c>
      <c r="K626" s="4">
        <f t="shared" si="657"/>
        <v>0</v>
      </c>
      <c r="L626" s="4">
        <f t="shared" si="658"/>
        <v>0</v>
      </c>
      <c r="M626" s="4">
        <f t="shared" si="659"/>
        <v>0</v>
      </c>
      <c r="N626" s="4">
        <v>0.42</v>
      </c>
      <c r="O626" s="4">
        <v>0</v>
      </c>
      <c r="P626" s="4">
        <f t="shared" si="660"/>
        <v>100</v>
      </c>
      <c r="Q626" s="4">
        <v>100</v>
      </c>
      <c r="R626" s="4"/>
      <c r="S626" s="4"/>
      <c r="T626" s="4"/>
      <c r="U626" s="4">
        <v>0</v>
      </c>
      <c r="V626" s="4">
        <v>0</v>
      </c>
      <c r="W626" s="4">
        <f t="shared" si="628"/>
        <v>0</v>
      </c>
      <c r="X626" s="4">
        <v>0</v>
      </c>
      <c r="Y626" s="4"/>
      <c r="Z626" s="4"/>
      <c r="AA626" s="4"/>
      <c r="AB626" s="4">
        <v>0</v>
      </c>
      <c r="AC626" s="4">
        <v>0</v>
      </c>
      <c r="AD626" s="4">
        <f t="shared" si="629"/>
        <v>0</v>
      </c>
      <c r="AE626" s="4">
        <v>0</v>
      </c>
      <c r="AF626" s="4"/>
      <c r="AG626" s="4"/>
      <c r="AH626" s="4"/>
      <c r="AI626" s="4">
        <v>0</v>
      </c>
      <c r="AJ626" s="4">
        <v>0</v>
      </c>
      <c r="AK626" s="4">
        <f t="shared" si="630"/>
        <v>0</v>
      </c>
      <c r="AL626" s="4">
        <f>VLOOKUP(C626,'[1]ИП-2020-2025 рабоч '!$I$15:$BG$1560,51,0)</f>
        <v>0</v>
      </c>
      <c r="AM626" s="4"/>
      <c r="AN626" s="4"/>
      <c r="AO626" s="4"/>
      <c r="AP626" s="4">
        <v>0</v>
      </c>
      <c r="AQ626" s="4">
        <v>0</v>
      </c>
      <c r="AR626" s="4">
        <f t="shared" si="631"/>
        <v>0</v>
      </c>
      <c r="AS626" s="4">
        <f>VLOOKUP(C626,'[1]ИП-2020-2025 рабоч '!$I$15:$BO$1404,59,0)</f>
        <v>0</v>
      </c>
      <c r="AT626" s="4"/>
      <c r="AU626" s="54"/>
      <c r="AV626" s="54"/>
      <c r="AW626" s="38"/>
      <c r="AX626" s="38"/>
      <c r="AY626" s="38"/>
      <c r="AZ626" s="38"/>
      <c r="BA626" s="38"/>
      <c r="BB626" s="38"/>
      <c r="BC626" s="38"/>
      <c r="BD626" s="38"/>
    </row>
    <row r="627" spans="1:56" s="39" customFormat="1" ht="43.5" customHeight="1" x14ac:dyDescent="0.5">
      <c r="A627" s="2"/>
      <c r="B627" s="20" t="s">
        <v>396</v>
      </c>
      <c r="C627" s="23"/>
      <c r="D627" s="3"/>
      <c r="E627" s="28"/>
      <c r="F627" s="26">
        <f t="shared" ref="F627:AQ627" si="661">SUM(F628:F641)</f>
        <v>119997.98</v>
      </c>
      <c r="G627" s="26">
        <f t="shared" si="661"/>
        <v>2.3299999999999996</v>
      </c>
      <c r="H627" s="26">
        <f t="shared" si="661"/>
        <v>3.1</v>
      </c>
      <c r="I627" s="26">
        <f t="shared" si="661"/>
        <v>99944.013999999996</v>
      </c>
      <c r="J627" s="26">
        <f t="shared" si="661"/>
        <v>99944.013999999996</v>
      </c>
      <c r="K627" s="26">
        <f t="shared" si="661"/>
        <v>0</v>
      </c>
      <c r="L627" s="26">
        <f t="shared" si="661"/>
        <v>0</v>
      </c>
      <c r="M627" s="26">
        <f t="shared" si="661"/>
        <v>0</v>
      </c>
      <c r="N627" s="26">
        <f t="shared" si="661"/>
        <v>1.1499999999999999</v>
      </c>
      <c r="O627" s="26">
        <f t="shared" si="661"/>
        <v>1.1499999999999999</v>
      </c>
      <c r="P627" s="26">
        <f t="shared" si="661"/>
        <v>49861.593999999997</v>
      </c>
      <c r="Q627" s="26">
        <f t="shared" si="661"/>
        <v>49861.593999999997</v>
      </c>
      <c r="R627" s="26">
        <f t="shared" si="661"/>
        <v>0</v>
      </c>
      <c r="S627" s="26">
        <f t="shared" si="661"/>
        <v>0</v>
      </c>
      <c r="T627" s="26">
        <f t="shared" si="661"/>
        <v>0</v>
      </c>
      <c r="U627" s="26">
        <f t="shared" si="661"/>
        <v>0.4</v>
      </c>
      <c r="V627" s="26">
        <f t="shared" si="661"/>
        <v>1.2000000000000002</v>
      </c>
      <c r="W627" s="26">
        <f t="shared" si="661"/>
        <v>23733.53</v>
      </c>
      <c r="X627" s="26">
        <f t="shared" si="661"/>
        <v>23733.53</v>
      </c>
      <c r="Y627" s="26">
        <f t="shared" si="661"/>
        <v>0</v>
      </c>
      <c r="Z627" s="26">
        <f t="shared" si="661"/>
        <v>0</v>
      </c>
      <c r="AA627" s="26">
        <f t="shared" si="661"/>
        <v>0</v>
      </c>
      <c r="AB627" s="26">
        <f t="shared" si="661"/>
        <v>0.78</v>
      </c>
      <c r="AC627" s="26">
        <f t="shared" si="661"/>
        <v>0.75</v>
      </c>
      <c r="AD627" s="26">
        <f t="shared" si="661"/>
        <v>26348.89</v>
      </c>
      <c r="AE627" s="26">
        <f t="shared" si="661"/>
        <v>26348.89</v>
      </c>
      <c r="AF627" s="26">
        <f t="shared" si="661"/>
        <v>0</v>
      </c>
      <c r="AG627" s="26">
        <f t="shared" si="661"/>
        <v>0</v>
      </c>
      <c r="AH627" s="26">
        <f t="shared" si="661"/>
        <v>0</v>
      </c>
      <c r="AI627" s="26">
        <f t="shared" si="661"/>
        <v>0</v>
      </c>
      <c r="AJ627" s="26">
        <f t="shared" si="661"/>
        <v>0</v>
      </c>
      <c r="AK627" s="26">
        <f t="shared" si="661"/>
        <v>0</v>
      </c>
      <c r="AL627" s="26">
        <f t="shared" si="661"/>
        <v>0</v>
      </c>
      <c r="AM627" s="26">
        <f t="shared" si="661"/>
        <v>0</v>
      </c>
      <c r="AN627" s="26">
        <f t="shared" si="661"/>
        <v>0</v>
      </c>
      <c r="AO627" s="26">
        <f t="shared" si="661"/>
        <v>0</v>
      </c>
      <c r="AP627" s="26">
        <f t="shared" si="661"/>
        <v>0</v>
      </c>
      <c r="AQ627" s="26">
        <f t="shared" si="661"/>
        <v>0</v>
      </c>
      <c r="AR627" s="26">
        <f t="shared" si="631"/>
        <v>0</v>
      </c>
      <c r="AS627" s="26">
        <f>SUM(AS628:AS641)</f>
        <v>0</v>
      </c>
      <c r="AT627" s="26">
        <f>SUM(AT628:AT641)</f>
        <v>0</v>
      </c>
      <c r="AU627" s="26">
        <f>SUM(AU628:AU641)</f>
        <v>0</v>
      </c>
      <c r="AV627" s="26">
        <f>SUM(AV628:AV641)</f>
        <v>0</v>
      </c>
    </row>
    <row r="628" spans="1:56" s="39" customFormat="1" ht="99.75" x14ac:dyDescent="0.5">
      <c r="A628" s="2">
        <f t="shared" ref="A628:A641" si="662">IF(A627&gt;0,A627+1,A626+1)</f>
        <v>548</v>
      </c>
      <c r="B628" s="59" t="s">
        <v>1695</v>
      </c>
      <c r="C628" s="51" t="s">
        <v>1696</v>
      </c>
      <c r="D628" s="3">
        <v>2017</v>
      </c>
      <c r="E628" s="3">
        <v>2022</v>
      </c>
      <c r="F628" s="55">
        <v>1903.41</v>
      </c>
      <c r="G628" s="4">
        <f t="shared" ref="G628:G641" si="663">N628+U628+AB628+AI628+AP628</f>
        <v>0.15</v>
      </c>
      <c r="H628" s="4">
        <f t="shared" ref="H628:H641" si="664">O628+V628+AC628+AJ628+AQ628</f>
        <v>0.4</v>
      </c>
      <c r="I628" s="4">
        <f t="shared" ref="I628:I641" si="665">P628+W628+AD628+AK628+AR628</f>
        <v>1680.1100000000001</v>
      </c>
      <c r="J628" s="4">
        <f t="shared" ref="J628:J641" si="666">Q628+X628+AE628+AL628+AS628</f>
        <v>1680.1100000000001</v>
      </c>
      <c r="K628" s="4">
        <f t="shared" ref="K628:K641" si="667">R628+Y628+AF628+AM628+AT628</f>
        <v>0</v>
      </c>
      <c r="L628" s="4">
        <f t="shared" ref="L628:L641" si="668">S628+Z628+AG628+AN628+AU628</f>
        <v>0</v>
      </c>
      <c r="M628" s="4">
        <f t="shared" ref="M628:M641" si="669">T628+AA628+AH628+AO628+AV628</f>
        <v>0</v>
      </c>
      <c r="N628" s="4">
        <v>0</v>
      </c>
      <c r="O628" s="4">
        <v>0</v>
      </c>
      <c r="P628" s="4">
        <f t="shared" ref="P628:P641" si="670">Q628+R628+S628</f>
        <v>10</v>
      </c>
      <c r="Q628" s="4">
        <v>10</v>
      </c>
      <c r="R628" s="4"/>
      <c r="S628" s="4"/>
      <c r="T628" s="4"/>
      <c r="U628" s="4">
        <v>0.15</v>
      </c>
      <c r="V628" s="4">
        <v>0.4</v>
      </c>
      <c r="W628" s="4">
        <f t="shared" si="628"/>
        <v>170.11</v>
      </c>
      <c r="X628" s="4">
        <v>170.11</v>
      </c>
      <c r="Y628" s="4"/>
      <c r="Z628" s="4"/>
      <c r="AA628" s="4"/>
      <c r="AB628" s="4">
        <v>0</v>
      </c>
      <c r="AC628" s="4">
        <v>0</v>
      </c>
      <c r="AD628" s="4">
        <f t="shared" si="629"/>
        <v>1500</v>
      </c>
      <c r="AE628" s="4">
        <v>1500</v>
      </c>
      <c r="AF628" s="4"/>
      <c r="AG628" s="4"/>
      <c r="AH628" s="4"/>
      <c r="AI628" s="4">
        <v>0</v>
      </c>
      <c r="AJ628" s="4">
        <v>0</v>
      </c>
      <c r="AK628" s="4">
        <f t="shared" si="630"/>
        <v>0</v>
      </c>
      <c r="AL628" s="4">
        <f>VLOOKUP(C628,'[1]ИП-2020-2025 рабоч '!$I$15:$BG$1560,51,0)</f>
        <v>0</v>
      </c>
      <c r="AM628" s="4"/>
      <c r="AN628" s="4"/>
      <c r="AO628" s="4"/>
      <c r="AP628" s="4">
        <v>0</v>
      </c>
      <c r="AQ628" s="4">
        <v>0</v>
      </c>
      <c r="AR628" s="4">
        <f t="shared" si="631"/>
        <v>0</v>
      </c>
      <c r="AS628" s="4">
        <f>VLOOKUP(C628,'[1]ИП-2020-2025 рабоч '!$I$15:$BO$1404,59,0)</f>
        <v>0</v>
      </c>
      <c r="AT628" s="4"/>
      <c r="AU628" s="54"/>
      <c r="AV628" s="54"/>
      <c r="AW628" s="38"/>
      <c r="AX628" s="38"/>
      <c r="AY628" s="38"/>
      <c r="AZ628" s="38"/>
      <c r="BA628" s="38"/>
      <c r="BB628" s="38"/>
      <c r="BC628" s="38"/>
      <c r="BD628" s="38"/>
    </row>
    <row r="629" spans="1:56" s="39" customFormat="1" ht="67.5" customHeight="1" x14ac:dyDescent="0.5">
      <c r="A629" s="2">
        <f t="shared" si="662"/>
        <v>549</v>
      </c>
      <c r="B629" s="59" t="s">
        <v>1697</v>
      </c>
      <c r="C629" s="51" t="s">
        <v>1698</v>
      </c>
      <c r="D629" s="3">
        <v>2017</v>
      </c>
      <c r="E629" s="3">
        <v>2021</v>
      </c>
      <c r="F629" s="55">
        <v>4364.7700000000004</v>
      </c>
      <c r="G629" s="4">
        <f t="shared" si="663"/>
        <v>0.39999999999999997</v>
      </c>
      <c r="H629" s="4">
        <f t="shared" si="664"/>
        <v>0.65</v>
      </c>
      <c r="I629" s="4">
        <f t="shared" si="665"/>
        <v>3660.77</v>
      </c>
      <c r="J629" s="4">
        <f t="shared" si="666"/>
        <v>3660.77</v>
      </c>
      <c r="K629" s="4">
        <f t="shared" si="667"/>
        <v>0</v>
      </c>
      <c r="L629" s="4">
        <f t="shared" si="668"/>
        <v>0</v>
      </c>
      <c r="M629" s="4">
        <f t="shared" si="669"/>
        <v>0</v>
      </c>
      <c r="N629" s="4">
        <v>0.39999999999999997</v>
      </c>
      <c r="O629" s="4">
        <v>0.65</v>
      </c>
      <c r="P629" s="4">
        <f t="shared" si="670"/>
        <v>3660.77</v>
      </c>
      <c r="Q629" s="4">
        <v>3660.77</v>
      </c>
      <c r="R629" s="4"/>
      <c r="S629" s="4"/>
      <c r="T629" s="4"/>
      <c r="U629" s="4">
        <v>0</v>
      </c>
      <c r="V629" s="4">
        <v>0</v>
      </c>
      <c r="W629" s="4">
        <f t="shared" si="628"/>
        <v>0</v>
      </c>
      <c r="X629" s="4">
        <v>0</v>
      </c>
      <c r="Y629" s="4"/>
      <c r="Z629" s="4"/>
      <c r="AA629" s="4"/>
      <c r="AB629" s="4">
        <v>0</v>
      </c>
      <c r="AC629" s="4">
        <v>0</v>
      </c>
      <c r="AD629" s="4">
        <f t="shared" si="629"/>
        <v>0</v>
      </c>
      <c r="AE629" s="4">
        <v>0</v>
      </c>
      <c r="AF629" s="4"/>
      <c r="AG629" s="4"/>
      <c r="AH629" s="4"/>
      <c r="AI629" s="4">
        <v>0</v>
      </c>
      <c r="AJ629" s="4">
        <v>0</v>
      </c>
      <c r="AK629" s="4">
        <f t="shared" si="630"/>
        <v>0</v>
      </c>
      <c r="AL629" s="4">
        <f>VLOOKUP(C629,'[1]ИП-2020-2025 рабоч '!$I$15:$BG$1560,51,0)</f>
        <v>0</v>
      </c>
      <c r="AM629" s="4"/>
      <c r="AN629" s="4"/>
      <c r="AO629" s="4"/>
      <c r="AP629" s="4">
        <v>0</v>
      </c>
      <c r="AQ629" s="4">
        <v>0</v>
      </c>
      <c r="AR629" s="4">
        <f t="shared" si="631"/>
        <v>0</v>
      </c>
      <c r="AS629" s="4">
        <f>VLOOKUP(C629,'[1]ИП-2020-2025 рабоч '!$I$15:$BO$1404,59,0)</f>
        <v>0</v>
      </c>
      <c r="AT629" s="4"/>
      <c r="AU629" s="54"/>
      <c r="AV629" s="54"/>
      <c r="AW629" s="38"/>
      <c r="AX629" s="38"/>
      <c r="AY629" s="38"/>
      <c r="AZ629" s="38"/>
      <c r="BA629" s="38"/>
      <c r="BB629" s="38"/>
      <c r="BC629" s="38"/>
      <c r="BD629" s="38"/>
    </row>
    <row r="630" spans="1:56" s="39" customFormat="1" ht="99.75" x14ac:dyDescent="0.5">
      <c r="A630" s="2">
        <f t="shared" si="662"/>
        <v>550</v>
      </c>
      <c r="B630" s="59" t="s">
        <v>1699</v>
      </c>
      <c r="C630" s="51" t="s">
        <v>1700</v>
      </c>
      <c r="D630" s="3">
        <v>2017</v>
      </c>
      <c r="E630" s="3">
        <v>2022</v>
      </c>
      <c r="F630" s="55">
        <v>1903.43</v>
      </c>
      <c r="G630" s="4">
        <f t="shared" si="663"/>
        <v>0.15000000000000002</v>
      </c>
      <c r="H630" s="4">
        <f t="shared" si="664"/>
        <v>0.4</v>
      </c>
      <c r="I630" s="4">
        <f t="shared" si="665"/>
        <v>1680.1100000000001</v>
      </c>
      <c r="J630" s="4">
        <f t="shared" si="666"/>
        <v>1680.1100000000001</v>
      </c>
      <c r="K630" s="4">
        <f t="shared" si="667"/>
        <v>0</v>
      </c>
      <c r="L630" s="4">
        <f t="shared" si="668"/>
        <v>0</v>
      </c>
      <c r="M630" s="4">
        <f t="shared" si="669"/>
        <v>0</v>
      </c>
      <c r="N630" s="4">
        <v>0</v>
      </c>
      <c r="O630" s="4">
        <v>0</v>
      </c>
      <c r="P630" s="4">
        <f t="shared" si="670"/>
        <v>10</v>
      </c>
      <c r="Q630" s="4">
        <v>10</v>
      </c>
      <c r="R630" s="4"/>
      <c r="S630" s="4"/>
      <c r="T630" s="4"/>
      <c r="U630" s="4">
        <v>0.15000000000000002</v>
      </c>
      <c r="V630" s="4">
        <v>0.4</v>
      </c>
      <c r="W630" s="4">
        <f t="shared" si="628"/>
        <v>170.11</v>
      </c>
      <c r="X630" s="4">
        <v>170.11</v>
      </c>
      <c r="Y630" s="4"/>
      <c r="Z630" s="4"/>
      <c r="AA630" s="4"/>
      <c r="AB630" s="4">
        <v>0</v>
      </c>
      <c r="AC630" s="4">
        <v>0</v>
      </c>
      <c r="AD630" s="4">
        <f t="shared" si="629"/>
        <v>1500</v>
      </c>
      <c r="AE630" s="4">
        <v>1500</v>
      </c>
      <c r="AF630" s="4"/>
      <c r="AG630" s="4"/>
      <c r="AH630" s="4"/>
      <c r="AI630" s="4">
        <v>0</v>
      </c>
      <c r="AJ630" s="4">
        <v>0</v>
      </c>
      <c r="AK630" s="4">
        <f t="shared" si="630"/>
        <v>0</v>
      </c>
      <c r="AL630" s="4">
        <f>VLOOKUP(C630,'[1]ИП-2020-2025 рабоч '!$I$15:$BG$1560,51,0)</f>
        <v>0</v>
      </c>
      <c r="AM630" s="4"/>
      <c r="AN630" s="4"/>
      <c r="AO630" s="4"/>
      <c r="AP630" s="4">
        <v>0</v>
      </c>
      <c r="AQ630" s="4">
        <v>0</v>
      </c>
      <c r="AR630" s="4">
        <f t="shared" si="631"/>
        <v>0</v>
      </c>
      <c r="AS630" s="4">
        <f>VLOOKUP(C630,'[1]ИП-2020-2025 рабоч '!$I$15:$BO$1404,59,0)</f>
        <v>0</v>
      </c>
      <c r="AT630" s="4"/>
      <c r="AU630" s="54"/>
      <c r="AV630" s="54"/>
      <c r="AW630" s="38"/>
      <c r="AX630" s="38"/>
      <c r="AY630" s="38"/>
      <c r="AZ630" s="38"/>
      <c r="BA630" s="38"/>
      <c r="BB630" s="38"/>
      <c r="BC630" s="38"/>
      <c r="BD630" s="38"/>
    </row>
    <row r="631" spans="1:56" s="39" customFormat="1" ht="99.75" x14ac:dyDescent="0.5">
      <c r="A631" s="2">
        <f t="shared" si="662"/>
        <v>551</v>
      </c>
      <c r="B631" s="59" t="s">
        <v>1703</v>
      </c>
      <c r="C631" s="51" t="s">
        <v>1704</v>
      </c>
      <c r="D631" s="3">
        <v>2018</v>
      </c>
      <c r="E631" s="3">
        <v>2022</v>
      </c>
      <c r="F631" s="55">
        <v>9993.31</v>
      </c>
      <c r="G631" s="4">
        <f t="shared" si="663"/>
        <v>0.1</v>
      </c>
      <c r="H631" s="4">
        <f t="shared" si="664"/>
        <v>0.4</v>
      </c>
      <c r="I631" s="4">
        <f t="shared" si="665"/>
        <v>9993.31</v>
      </c>
      <c r="J631" s="4">
        <f t="shared" si="666"/>
        <v>9993.31</v>
      </c>
      <c r="K631" s="4">
        <f t="shared" si="667"/>
        <v>0</v>
      </c>
      <c r="L631" s="4">
        <f t="shared" si="668"/>
        <v>0</v>
      </c>
      <c r="M631" s="4">
        <f t="shared" si="669"/>
        <v>0</v>
      </c>
      <c r="N631" s="4">
        <v>0</v>
      </c>
      <c r="O631" s="4">
        <v>0</v>
      </c>
      <c r="P631" s="4">
        <f t="shared" si="670"/>
        <v>0</v>
      </c>
      <c r="Q631" s="4">
        <v>0</v>
      </c>
      <c r="R631" s="4"/>
      <c r="S631" s="4"/>
      <c r="T631" s="4"/>
      <c r="U631" s="4">
        <v>0.1</v>
      </c>
      <c r="V631" s="4">
        <v>0.4</v>
      </c>
      <c r="W631" s="4">
        <f t="shared" si="628"/>
        <v>393.31</v>
      </c>
      <c r="X631" s="4">
        <v>393.31</v>
      </c>
      <c r="Y631" s="4"/>
      <c r="Z631" s="4"/>
      <c r="AA631" s="4"/>
      <c r="AB631" s="4">
        <v>0</v>
      </c>
      <c r="AC631" s="4">
        <v>0</v>
      </c>
      <c r="AD631" s="4">
        <f t="shared" si="629"/>
        <v>9600</v>
      </c>
      <c r="AE631" s="4">
        <v>9600</v>
      </c>
      <c r="AF631" s="4"/>
      <c r="AG631" s="4"/>
      <c r="AH631" s="4"/>
      <c r="AI631" s="4">
        <v>0</v>
      </c>
      <c r="AJ631" s="4">
        <v>0</v>
      </c>
      <c r="AK631" s="4">
        <f t="shared" si="630"/>
        <v>0</v>
      </c>
      <c r="AL631" s="4">
        <f>VLOOKUP(C631,'[1]ИП-2020-2025 рабоч '!$I$15:$BG$1560,51,0)</f>
        <v>0</v>
      </c>
      <c r="AM631" s="4"/>
      <c r="AN631" s="4"/>
      <c r="AO631" s="4"/>
      <c r="AP631" s="4">
        <v>0</v>
      </c>
      <c r="AQ631" s="4">
        <v>0</v>
      </c>
      <c r="AR631" s="4">
        <f t="shared" si="631"/>
        <v>0</v>
      </c>
      <c r="AS631" s="4">
        <f>VLOOKUP(C631,'[1]ИП-2020-2025 рабоч '!$I$15:$BO$1404,59,0)</f>
        <v>0</v>
      </c>
      <c r="AT631" s="4"/>
      <c r="AU631" s="54"/>
      <c r="AV631" s="54"/>
      <c r="AW631" s="38"/>
      <c r="AX631" s="38"/>
      <c r="AY631" s="38"/>
      <c r="AZ631" s="38"/>
      <c r="BA631" s="38"/>
      <c r="BB631" s="38"/>
      <c r="BC631" s="38"/>
      <c r="BD631" s="38"/>
    </row>
    <row r="632" spans="1:56" s="39" customFormat="1" ht="99.75" x14ac:dyDescent="0.5">
      <c r="A632" s="2">
        <f t="shared" si="662"/>
        <v>552</v>
      </c>
      <c r="B632" s="59" t="s">
        <v>1705</v>
      </c>
      <c r="C632" s="51" t="s">
        <v>1706</v>
      </c>
      <c r="D632" s="3">
        <v>2017</v>
      </c>
      <c r="E632" s="3">
        <v>2021</v>
      </c>
      <c r="F632" s="55">
        <v>2405.09</v>
      </c>
      <c r="G632" s="4">
        <f t="shared" si="663"/>
        <v>0.25</v>
      </c>
      <c r="H632" s="4">
        <f t="shared" si="664"/>
        <v>0.25</v>
      </c>
      <c r="I632" s="4">
        <f t="shared" si="665"/>
        <v>428.59200000000004</v>
      </c>
      <c r="J632" s="4">
        <f t="shared" si="666"/>
        <v>428.59200000000004</v>
      </c>
      <c r="K632" s="4">
        <f t="shared" si="667"/>
        <v>0</v>
      </c>
      <c r="L632" s="4">
        <f t="shared" si="668"/>
        <v>0</v>
      </c>
      <c r="M632" s="4">
        <f t="shared" si="669"/>
        <v>0</v>
      </c>
      <c r="N632" s="4">
        <v>0.25</v>
      </c>
      <c r="O632" s="4">
        <v>0.25</v>
      </c>
      <c r="P632" s="4">
        <f t="shared" si="670"/>
        <v>428.59200000000004</v>
      </c>
      <c r="Q632" s="4">
        <v>428.59200000000004</v>
      </c>
      <c r="R632" s="4"/>
      <c r="S632" s="4"/>
      <c r="T632" s="4"/>
      <c r="U632" s="4">
        <v>0</v>
      </c>
      <c r="V632" s="4">
        <v>0</v>
      </c>
      <c r="W632" s="4">
        <f t="shared" si="628"/>
        <v>0</v>
      </c>
      <c r="X632" s="4">
        <v>0</v>
      </c>
      <c r="Y632" s="4"/>
      <c r="Z632" s="4"/>
      <c r="AA632" s="4"/>
      <c r="AB632" s="4">
        <v>0</v>
      </c>
      <c r="AC632" s="4">
        <v>0</v>
      </c>
      <c r="AD632" s="4">
        <f t="shared" si="629"/>
        <v>0</v>
      </c>
      <c r="AE632" s="4">
        <v>0</v>
      </c>
      <c r="AF632" s="4"/>
      <c r="AG632" s="4"/>
      <c r="AH632" s="4"/>
      <c r="AI632" s="4">
        <v>0</v>
      </c>
      <c r="AJ632" s="4">
        <v>0</v>
      </c>
      <c r="AK632" s="4">
        <f t="shared" si="630"/>
        <v>0</v>
      </c>
      <c r="AL632" s="4">
        <f>VLOOKUP(C632,'[1]ИП-2020-2025 рабоч '!$I$15:$BG$1560,51,0)</f>
        <v>0</v>
      </c>
      <c r="AM632" s="4"/>
      <c r="AN632" s="4"/>
      <c r="AO632" s="4"/>
      <c r="AP632" s="4">
        <v>0</v>
      </c>
      <c r="AQ632" s="4">
        <v>0</v>
      </c>
      <c r="AR632" s="4">
        <f t="shared" si="631"/>
        <v>0</v>
      </c>
      <c r="AS632" s="4">
        <f>VLOOKUP(C632,'[1]ИП-2020-2025 рабоч '!$I$15:$BO$1404,59,0)</f>
        <v>0</v>
      </c>
      <c r="AT632" s="4"/>
      <c r="AU632" s="54"/>
      <c r="AV632" s="54"/>
      <c r="AW632" s="38"/>
      <c r="AX632" s="38"/>
      <c r="AY632" s="38"/>
      <c r="AZ632" s="38"/>
      <c r="BA632" s="38"/>
      <c r="BB632" s="38"/>
      <c r="BC632" s="38"/>
      <c r="BD632" s="38"/>
    </row>
    <row r="633" spans="1:56" s="39" customFormat="1" ht="99.75" x14ac:dyDescent="0.5">
      <c r="A633" s="2">
        <f t="shared" si="662"/>
        <v>553</v>
      </c>
      <c r="B633" s="59" t="s">
        <v>1707</v>
      </c>
      <c r="C633" s="51" t="s">
        <v>1708</v>
      </c>
      <c r="D633" s="3">
        <v>2019</v>
      </c>
      <c r="E633" s="3">
        <v>2023</v>
      </c>
      <c r="F633" s="55">
        <v>3976.69</v>
      </c>
      <c r="G633" s="4">
        <f t="shared" si="663"/>
        <v>0.25</v>
      </c>
      <c r="H633" s="4">
        <f t="shared" si="664"/>
        <v>0.25</v>
      </c>
      <c r="I633" s="4">
        <f t="shared" si="665"/>
        <v>3976.69</v>
      </c>
      <c r="J633" s="4">
        <f t="shared" si="666"/>
        <v>3976.69</v>
      </c>
      <c r="K633" s="4">
        <f t="shared" si="667"/>
        <v>0</v>
      </c>
      <c r="L633" s="4">
        <f t="shared" si="668"/>
        <v>0</v>
      </c>
      <c r="M633" s="4">
        <f t="shared" si="669"/>
        <v>0</v>
      </c>
      <c r="N633" s="4">
        <v>0</v>
      </c>
      <c r="O633" s="4">
        <v>0</v>
      </c>
      <c r="P633" s="4">
        <f t="shared" si="670"/>
        <v>0</v>
      </c>
      <c r="Q633" s="4">
        <v>0</v>
      </c>
      <c r="R633" s="4"/>
      <c r="S633" s="4"/>
      <c r="T633" s="4"/>
      <c r="U633" s="4">
        <v>0</v>
      </c>
      <c r="V633" s="4">
        <v>0</v>
      </c>
      <c r="W633" s="4">
        <f t="shared" si="628"/>
        <v>0</v>
      </c>
      <c r="X633" s="4">
        <v>0</v>
      </c>
      <c r="Y633" s="4"/>
      <c r="Z633" s="4"/>
      <c r="AA633" s="4"/>
      <c r="AB633" s="4">
        <v>0.25</v>
      </c>
      <c r="AC633" s="4">
        <v>0.25</v>
      </c>
      <c r="AD633" s="4">
        <f t="shared" si="629"/>
        <v>3976.69</v>
      </c>
      <c r="AE633" s="4">
        <v>3976.69</v>
      </c>
      <c r="AF633" s="4"/>
      <c r="AG633" s="4"/>
      <c r="AH633" s="4"/>
      <c r="AI633" s="4">
        <v>0</v>
      </c>
      <c r="AJ633" s="4">
        <v>0</v>
      </c>
      <c r="AK633" s="4">
        <f t="shared" si="630"/>
        <v>0</v>
      </c>
      <c r="AL633" s="4">
        <f>VLOOKUP(C633,'[1]ИП-2020-2025 рабоч '!$I$15:$BG$1560,51,0)</f>
        <v>0</v>
      </c>
      <c r="AM633" s="4"/>
      <c r="AN633" s="4"/>
      <c r="AO633" s="4"/>
      <c r="AP633" s="4">
        <v>0</v>
      </c>
      <c r="AQ633" s="4">
        <v>0</v>
      </c>
      <c r="AR633" s="4">
        <f t="shared" si="631"/>
        <v>0</v>
      </c>
      <c r="AS633" s="4">
        <f>VLOOKUP(C633,'[1]ИП-2020-2025 рабоч '!$I$15:$BO$1404,59,0)</f>
        <v>0</v>
      </c>
      <c r="AT633" s="4"/>
      <c r="AU633" s="54"/>
      <c r="AV633" s="54"/>
      <c r="AW633" s="38"/>
      <c r="AX633" s="38"/>
      <c r="AY633" s="38"/>
      <c r="AZ633" s="38"/>
      <c r="BA633" s="38"/>
      <c r="BB633" s="38"/>
      <c r="BC633" s="38"/>
      <c r="BD633" s="38"/>
    </row>
    <row r="634" spans="1:56" s="39" customFormat="1" ht="66.75" x14ac:dyDescent="0.5">
      <c r="A634" s="2">
        <f t="shared" si="662"/>
        <v>554</v>
      </c>
      <c r="B634" s="59" t="s">
        <v>1709</v>
      </c>
      <c r="C634" s="51" t="s">
        <v>1710</v>
      </c>
      <c r="D634" s="3">
        <v>2019</v>
      </c>
      <c r="E634" s="3">
        <v>2023</v>
      </c>
      <c r="F634" s="55">
        <v>3789.24</v>
      </c>
      <c r="G634" s="4">
        <f t="shared" si="663"/>
        <v>0.2</v>
      </c>
      <c r="H634" s="4">
        <f t="shared" si="664"/>
        <v>0.25</v>
      </c>
      <c r="I634" s="4">
        <f t="shared" si="665"/>
        <v>3789.24</v>
      </c>
      <c r="J634" s="4">
        <f t="shared" si="666"/>
        <v>3789.24</v>
      </c>
      <c r="K634" s="4">
        <f t="shared" si="667"/>
        <v>0</v>
      </c>
      <c r="L634" s="4">
        <f t="shared" si="668"/>
        <v>0</v>
      </c>
      <c r="M634" s="4">
        <f t="shared" si="669"/>
        <v>0</v>
      </c>
      <c r="N634" s="4">
        <v>0</v>
      </c>
      <c r="O634" s="4">
        <v>0</v>
      </c>
      <c r="P634" s="4">
        <f t="shared" si="670"/>
        <v>0</v>
      </c>
      <c r="Q634" s="4">
        <v>0</v>
      </c>
      <c r="R634" s="4"/>
      <c r="S634" s="4"/>
      <c r="T634" s="4"/>
      <c r="U634" s="4">
        <v>0</v>
      </c>
      <c r="V634" s="4">
        <v>0</v>
      </c>
      <c r="W634" s="4">
        <f t="shared" si="628"/>
        <v>0</v>
      </c>
      <c r="X634" s="4">
        <v>0</v>
      </c>
      <c r="Y634" s="4"/>
      <c r="Z634" s="4"/>
      <c r="AA634" s="4"/>
      <c r="AB634" s="4">
        <v>0.2</v>
      </c>
      <c r="AC634" s="4">
        <v>0.25</v>
      </c>
      <c r="AD634" s="4">
        <f t="shared" si="629"/>
        <v>3789.24</v>
      </c>
      <c r="AE634" s="4">
        <v>3789.24</v>
      </c>
      <c r="AF634" s="4"/>
      <c r="AG634" s="4"/>
      <c r="AH634" s="4"/>
      <c r="AI634" s="4">
        <v>0</v>
      </c>
      <c r="AJ634" s="4">
        <v>0</v>
      </c>
      <c r="AK634" s="4">
        <f t="shared" si="630"/>
        <v>0</v>
      </c>
      <c r="AL634" s="4">
        <f>VLOOKUP(C634,'[1]ИП-2020-2025 рабоч '!$I$15:$BG$1560,51,0)</f>
        <v>0</v>
      </c>
      <c r="AM634" s="4"/>
      <c r="AN634" s="4"/>
      <c r="AO634" s="4"/>
      <c r="AP634" s="4">
        <v>0</v>
      </c>
      <c r="AQ634" s="4">
        <v>0</v>
      </c>
      <c r="AR634" s="4">
        <f t="shared" si="631"/>
        <v>0</v>
      </c>
      <c r="AS634" s="4">
        <f>VLOOKUP(C634,'[1]ИП-2020-2025 рабоч '!$I$15:$BO$1404,59,0)</f>
        <v>0</v>
      </c>
      <c r="AT634" s="4"/>
      <c r="AU634" s="54"/>
      <c r="AV634" s="54"/>
      <c r="AW634" s="38"/>
      <c r="AX634" s="38"/>
      <c r="AY634" s="38"/>
      <c r="AZ634" s="38"/>
      <c r="BA634" s="38"/>
      <c r="BB634" s="38"/>
      <c r="BC634" s="38"/>
      <c r="BD634" s="38"/>
    </row>
    <row r="635" spans="1:56" s="39" customFormat="1" ht="66.75" x14ac:dyDescent="0.5">
      <c r="A635" s="2">
        <f t="shared" si="662"/>
        <v>555</v>
      </c>
      <c r="B635" s="59" t="s">
        <v>2975</v>
      </c>
      <c r="C635" s="51" t="s">
        <v>1711</v>
      </c>
      <c r="D635" s="3">
        <v>2019</v>
      </c>
      <c r="E635" s="3">
        <v>2023</v>
      </c>
      <c r="F635" s="55">
        <v>3085.32</v>
      </c>
      <c r="G635" s="4">
        <f t="shared" si="663"/>
        <v>0.03</v>
      </c>
      <c r="H635" s="4">
        <f t="shared" si="664"/>
        <v>0.25</v>
      </c>
      <c r="I635" s="4">
        <f t="shared" si="665"/>
        <v>3085.32</v>
      </c>
      <c r="J635" s="4">
        <f t="shared" si="666"/>
        <v>3085.32</v>
      </c>
      <c r="K635" s="4">
        <f t="shared" si="667"/>
        <v>0</v>
      </c>
      <c r="L635" s="4">
        <f t="shared" si="668"/>
        <v>0</v>
      </c>
      <c r="M635" s="4">
        <f t="shared" si="669"/>
        <v>0</v>
      </c>
      <c r="N635" s="4">
        <v>0</v>
      </c>
      <c r="O635" s="4">
        <v>0</v>
      </c>
      <c r="P635" s="4">
        <f t="shared" si="670"/>
        <v>0</v>
      </c>
      <c r="Q635" s="4">
        <v>0</v>
      </c>
      <c r="R635" s="4"/>
      <c r="S635" s="4"/>
      <c r="T635" s="4"/>
      <c r="U635" s="4">
        <v>0</v>
      </c>
      <c r="V635" s="4">
        <v>0</v>
      </c>
      <c r="W635" s="4">
        <f t="shared" si="628"/>
        <v>0</v>
      </c>
      <c r="X635" s="4">
        <v>0</v>
      </c>
      <c r="Y635" s="4"/>
      <c r="Z635" s="4"/>
      <c r="AA635" s="4"/>
      <c r="AB635" s="4">
        <v>0.03</v>
      </c>
      <c r="AC635" s="4">
        <v>0.25</v>
      </c>
      <c r="AD635" s="4">
        <f t="shared" si="629"/>
        <v>3085.32</v>
      </c>
      <c r="AE635" s="4">
        <v>3085.32</v>
      </c>
      <c r="AF635" s="4"/>
      <c r="AG635" s="4"/>
      <c r="AH635" s="4"/>
      <c r="AI635" s="4">
        <v>0</v>
      </c>
      <c r="AJ635" s="4">
        <v>0</v>
      </c>
      <c r="AK635" s="4">
        <f t="shared" si="630"/>
        <v>0</v>
      </c>
      <c r="AL635" s="4">
        <f>VLOOKUP(C635,'[1]ИП-2020-2025 рабоч '!$I$15:$BG$1560,51,0)</f>
        <v>0</v>
      </c>
      <c r="AM635" s="4"/>
      <c r="AN635" s="4"/>
      <c r="AO635" s="4"/>
      <c r="AP635" s="4">
        <v>0</v>
      </c>
      <c r="AQ635" s="4">
        <v>0</v>
      </c>
      <c r="AR635" s="4">
        <f t="shared" si="631"/>
        <v>0</v>
      </c>
      <c r="AS635" s="4">
        <f>VLOOKUP(C635,'[1]ИП-2020-2025 рабоч '!$I$15:$BO$1404,59,0)</f>
        <v>0</v>
      </c>
      <c r="AT635" s="4"/>
      <c r="AU635" s="54"/>
      <c r="AV635" s="54"/>
      <c r="AW635" s="38"/>
      <c r="AX635" s="38"/>
      <c r="AY635" s="38"/>
      <c r="AZ635" s="38"/>
      <c r="BA635" s="38"/>
      <c r="BB635" s="38"/>
      <c r="BC635" s="38"/>
      <c r="BD635" s="38"/>
    </row>
    <row r="636" spans="1:56" s="39" customFormat="1" ht="66.75" x14ac:dyDescent="0.5">
      <c r="A636" s="2">
        <f t="shared" si="662"/>
        <v>556</v>
      </c>
      <c r="B636" s="59" t="s">
        <v>1712</v>
      </c>
      <c r="C636" s="51" t="s">
        <v>1713</v>
      </c>
      <c r="D636" s="3">
        <v>2018</v>
      </c>
      <c r="E636" s="3">
        <v>2021</v>
      </c>
      <c r="F636" s="55">
        <v>12826.2</v>
      </c>
      <c r="G636" s="4">
        <f t="shared" si="663"/>
        <v>0</v>
      </c>
      <c r="H636" s="4">
        <f t="shared" si="664"/>
        <v>0</v>
      </c>
      <c r="I636" s="4">
        <f t="shared" si="665"/>
        <v>12501.27</v>
      </c>
      <c r="J636" s="4">
        <f t="shared" si="666"/>
        <v>12501.27</v>
      </c>
      <c r="K636" s="4">
        <f t="shared" si="667"/>
        <v>0</v>
      </c>
      <c r="L636" s="4">
        <f t="shared" si="668"/>
        <v>0</v>
      </c>
      <c r="M636" s="4">
        <f t="shared" si="669"/>
        <v>0</v>
      </c>
      <c r="N636" s="4">
        <v>0</v>
      </c>
      <c r="O636" s="4">
        <v>0</v>
      </c>
      <c r="P636" s="4">
        <f t="shared" si="670"/>
        <v>12501.27</v>
      </c>
      <c r="Q636" s="4">
        <v>12501.27</v>
      </c>
      <c r="R636" s="4"/>
      <c r="S636" s="4"/>
      <c r="T636" s="4"/>
      <c r="U636" s="4">
        <v>0</v>
      </c>
      <c r="V636" s="4">
        <v>0</v>
      </c>
      <c r="W636" s="4">
        <f t="shared" si="628"/>
        <v>0</v>
      </c>
      <c r="X636" s="4">
        <v>0</v>
      </c>
      <c r="Y636" s="4"/>
      <c r="Z636" s="4"/>
      <c r="AA636" s="4"/>
      <c r="AB636" s="4">
        <v>0</v>
      </c>
      <c r="AC636" s="4">
        <v>0</v>
      </c>
      <c r="AD636" s="4">
        <f t="shared" si="629"/>
        <v>0</v>
      </c>
      <c r="AE636" s="4">
        <v>0</v>
      </c>
      <c r="AF636" s="4"/>
      <c r="AG636" s="4"/>
      <c r="AH636" s="4"/>
      <c r="AI636" s="4">
        <v>0</v>
      </c>
      <c r="AJ636" s="4">
        <v>0</v>
      </c>
      <c r="AK636" s="4">
        <f t="shared" si="630"/>
        <v>0</v>
      </c>
      <c r="AL636" s="4">
        <f>VLOOKUP(C636,'[1]ИП-2020-2025 рабоч '!$I$15:$BG$1560,51,0)</f>
        <v>0</v>
      </c>
      <c r="AM636" s="4"/>
      <c r="AN636" s="4"/>
      <c r="AO636" s="4"/>
      <c r="AP636" s="4">
        <v>0</v>
      </c>
      <c r="AQ636" s="4">
        <v>0</v>
      </c>
      <c r="AR636" s="4">
        <f t="shared" si="631"/>
        <v>0</v>
      </c>
      <c r="AS636" s="4">
        <f>VLOOKUP(C636,'[1]ИП-2020-2025 рабоч '!$I$15:$BO$1404,59,0)</f>
        <v>0</v>
      </c>
      <c r="AT636" s="4"/>
      <c r="AU636" s="54"/>
      <c r="AV636" s="54"/>
      <c r="AW636" s="38"/>
      <c r="AX636" s="38"/>
      <c r="AY636" s="38"/>
      <c r="AZ636" s="38"/>
      <c r="BA636" s="38"/>
      <c r="BB636" s="38"/>
      <c r="BC636" s="38"/>
      <c r="BD636" s="38"/>
    </row>
    <row r="637" spans="1:56" s="39" customFormat="1" ht="99.75" x14ac:dyDescent="0.5">
      <c r="A637" s="2">
        <f t="shared" si="662"/>
        <v>557</v>
      </c>
      <c r="B637" s="59" t="s">
        <v>2774</v>
      </c>
      <c r="C637" s="51" t="s">
        <v>1714</v>
      </c>
      <c r="D637" s="3">
        <v>2019</v>
      </c>
      <c r="E637" s="3">
        <v>2021</v>
      </c>
      <c r="F637" s="55">
        <v>15360.1</v>
      </c>
      <c r="G637" s="4">
        <f t="shared" si="663"/>
        <v>0</v>
      </c>
      <c r="H637" s="4">
        <f t="shared" si="664"/>
        <v>0</v>
      </c>
      <c r="I637" s="4">
        <f t="shared" si="665"/>
        <v>13000</v>
      </c>
      <c r="J637" s="4">
        <f t="shared" si="666"/>
        <v>13000</v>
      </c>
      <c r="K637" s="4">
        <f t="shared" si="667"/>
        <v>0</v>
      </c>
      <c r="L637" s="4">
        <f t="shared" si="668"/>
        <v>0</v>
      </c>
      <c r="M637" s="4">
        <f t="shared" si="669"/>
        <v>0</v>
      </c>
      <c r="N637" s="4">
        <v>0</v>
      </c>
      <c r="O637" s="4">
        <v>0</v>
      </c>
      <c r="P637" s="4">
        <f t="shared" si="670"/>
        <v>13000</v>
      </c>
      <c r="Q637" s="4">
        <v>13000</v>
      </c>
      <c r="R637" s="4"/>
      <c r="S637" s="4"/>
      <c r="T637" s="4"/>
      <c r="U637" s="4">
        <v>0</v>
      </c>
      <c r="V637" s="4">
        <v>0</v>
      </c>
      <c r="W637" s="4">
        <f t="shared" si="628"/>
        <v>0</v>
      </c>
      <c r="X637" s="4">
        <v>0</v>
      </c>
      <c r="Y637" s="4"/>
      <c r="Z637" s="4"/>
      <c r="AA637" s="4"/>
      <c r="AB637" s="4">
        <v>0</v>
      </c>
      <c r="AC637" s="4">
        <v>0</v>
      </c>
      <c r="AD637" s="4">
        <f t="shared" si="629"/>
        <v>0</v>
      </c>
      <c r="AE637" s="4">
        <v>0</v>
      </c>
      <c r="AF637" s="4"/>
      <c r="AG637" s="4"/>
      <c r="AH637" s="4"/>
      <c r="AI637" s="4">
        <v>0</v>
      </c>
      <c r="AJ637" s="4">
        <v>0</v>
      </c>
      <c r="AK637" s="4">
        <f t="shared" si="630"/>
        <v>0</v>
      </c>
      <c r="AL637" s="4">
        <f>VLOOKUP(C637,'[1]ИП-2020-2025 рабоч '!$I$15:$BG$1560,51,0)</f>
        <v>0</v>
      </c>
      <c r="AM637" s="4"/>
      <c r="AN637" s="4"/>
      <c r="AO637" s="4"/>
      <c r="AP637" s="4">
        <v>0</v>
      </c>
      <c r="AQ637" s="4">
        <v>0</v>
      </c>
      <c r="AR637" s="4">
        <f t="shared" si="631"/>
        <v>0</v>
      </c>
      <c r="AS637" s="4">
        <f>VLOOKUP(C637,'[1]ИП-2020-2025 рабоч '!$I$15:$BO$1404,59,0)</f>
        <v>0</v>
      </c>
      <c r="AT637" s="4"/>
      <c r="AU637" s="54"/>
      <c r="AV637" s="54"/>
      <c r="AW637" s="38"/>
      <c r="AX637" s="38"/>
      <c r="AY637" s="38"/>
      <c r="AZ637" s="38"/>
      <c r="BA637" s="38"/>
      <c r="BB637" s="38"/>
      <c r="BC637" s="38"/>
      <c r="BD637" s="38"/>
    </row>
    <row r="638" spans="1:56" s="39" customFormat="1" ht="99.75" x14ac:dyDescent="0.5">
      <c r="A638" s="2">
        <f t="shared" si="662"/>
        <v>558</v>
      </c>
      <c r="B638" s="59" t="s">
        <v>2976</v>
      </c>
      <c r="C638" s="51" t="s">
        <v>1717</v>
      </c>
      <c r="D638" s="3">
        <v>2019</v>
      </c>
      <c r="E638" s="3">
        <v>2021</v>
      </c>
      <c r="F638" s="55">
        <v>6264.81</v>
      </c>
      <c r="G638" s="4">
        <f t="shared" si="663"/>
        <v>0.5</v>
      </c>
      <c r="H638" s="4">
        <f t="shared" si="664"/>
        <v>0.25</v>
      </c>
      <c r="I638" s="4">
        <f t="shared" si="665"/>
        <v>1250.9620000000002</v>
      </c>
      <c r="J638" s="4">
        <f t="shared" si="666"/>
        <v>1250.9620000000002</v>
      </c>
      <c r="K638" s="4">
        <f t="shared" si="667"/>
        <v>0</v>
      </c>
      <c r="L638" s="4">
        <f t="shared" si="668"/>
        <v>0</v>
      </c>
      <c r="M638" s="4">
        <f t="shared" si="669"/>
        <v>0</v>
      </c>
      <c r="N638" s="4">
        <v>0.5</v>
      </c>
      <c r="O638" s="4">
        <v>0.25</v>
      </c>
      <c r="P638" s="4">
        <f t="shared" si="670"/>
        <v>1250.9620000000002</v>
      </c>
      <c r="Q638" s="4">
        <v>1250.9620000000002</v>
      </c>
      <c r="R638" s="4"/>
      <c r="S638" s="4"/>
      <c r="T638" s="4"/>
      <c r="U638" s="4">
        <v>0</v>
      </c>
      <c r="V638" s="4">
        <v>0</v>
      </c>
      <c r="W638" s="4">
        <f t="shared" si="628"/>
        <v>0</v>
      </c>
      <c r="X638" s="4">
        <v>0</v>
      </c>
      <c r="Y638" s="4"/>
      <c r="Z638" s="4"/>
      <c r="AA638" s="4"/>
      <c r="AB638" s="4">
        <v>0</v>
      </c>
      <c r="AC638" s="4">
        <v>0</v>
      </c>
      <c r="AD638" s="4">
        <f t="shared" si="629"/>
        <v>0</v>
      </c>
      <c r="AE638" s="4">
        <v>0</v>
      </c>
      <c r="AF638" s="4"/>
      <c r="AG638" s="4"/>
      <c r="AH638" s="4"/>
      <c r="AI638" s="4">
        <v>0</v>
      </c>
      <c r="AJ638" s="4">
        <v>0</v>
      </c>
      <c r="AK638" s="4">
        <f t="shared" si="630"/>
        <v>0</v>
      </c>
      <c r="AL638" s="4">
        <f>VLOOKUP(C638,'[1]ИП-2020-2025 рабоч '!$I$15:$BG$1560,51,0)</f>
        <v>0</v>
      </c>
      <c r="AM638" s="4"/>
      <c r="AN638" s="4"/>
      <c r="AO638" s="4"/>
      <c r="AP638" s="4">
        <v>0</v>
      </c>
      <c r="AQ638" s="4">
        <v>0</v>
      </c>
      <c r="AR638" s="4">
        <f t="shared" si="631"/>
        <v>0</v>
      </c>
      <c r="AS638" s="4">
        <f>VLOOKUP(C638,'[1]ИП-2020-2025 рабоч '!$I$15:$BO$1404,59,0)</f>
        <v>0</v>
      </c>
      <c r="AT638" s="4"/>
      <c r="AU638" s="54"/>
      <c r="AV638" s="54"/>
      <c r="AW638" s="38"/>
      <c r="AX638" s="38"/>
      <c r="AY638" s="38"/>
      <c r="AZ638" s="38"/>
      <c r="BA638" s="38"/>
      <c r="BB638" s="38"/>
      <c r="BC638" s="38"/>
      <c r="BD638" s="38"/>
    </row>
    <row r="639" spans="1:56" s="39" customFormat="1" ht="99.75" x14ac:dyDescent="0.5">
      <c r="A639" s="2">
        <f t="shared" si="662"/>
        <v>559</v>
      </c>
      <c r="B639" s="59" t="s">
        <v>1718</v>
      </c>
      <c r="C639" s="6" t="s">
        <v>1719</v>
      </c>
      <c r="D639" s="3">
        <v>2020</v>
      </c>
      <c r="E639" s="3">
        <v>2020</v>
      </c>
      <c r="F639" s="55">
        <v>10080.9</v>
      </c>
      <c r="G639" s="4">
        <f t="shared" si="663"/>
        <v>0</v>
      </c>
      <c r="H639" s="4">
        <f t="shared" si="664"/>
        <v>0</v>
      </c>
      <c r="I639" s="4">
        <f t="shared" si="665"/>
        <v>9000</v>
      </c>
      <c r="J639" s="4">
        <f t="shared" si="666"/>
        <v>9000</v>
      </c>
      <c r="K639" s="4">
        <f t="shared" si="667"/>
        <v>0</v>
      </c>
      <c r="L639" s="4">
        <f t="shared" si="668"/>
        <v>0</v>
      </c>
      <c r="M639" s="4">
        <f t="shared" si="669"/>
        <v>0</v>
      </c>
      <c r="N639" s="4">
        <v>0</v>
      </c>
      <c r="O639" s="4">
        <v>0</v>
      </c>
      <c r="P639" s="4">
        <f t="shared" si="670"/>
        <v>9000</v>
      </c>
      <c r="Q639" s="4">
        <v>9000</v>
      </c>
      <c r="R639" s="4"/>
      <c r="S639" s="4"/>
      <c r="T639" s="4"/>
      <c r="U639" s="4">
        <v>0</v>
      </c>
      <c r="V639" s="4">
        <v>0</v>
      </c>
      <c r="W639" s="4">
        <f t="shared" si="628"/>
        <v>0</v>
      </c>
      <c r="X639" s="4">
        <v>0</v>
      </c>
      <c r="Y639" s="4"/>
      <c r="Z639" s="4"/>
      <c r="AA639" s="4"/>
      <c r="AB639" s="4">
        <v>0</v>
      </c>
      <c r="AC639" s="4">
        <v>0</v>
      </c>
      <c r="AD639" s="4">
        <f t="shared" si="629"/>
        <v>0</v>
      </c>
      <c r="AE639" s="4">
        <v>0</v>
      </c>
      <c r="AF639" s="4"/>
      <c r="AG639" s="4"/>
      <c r="AH639" s="4"/>
      <c r="AI639" s="4">
        <v>0</v>
      </c>
      <c r="AJ639" s="4">
        <v>0</v>
      </c>
      <c r="AK639" s="4">
        <f t="shared" si="630"/>
        <v>0</v>
      </c>
      <c r="AL639" s="4">
        <f>VLOOKUP(C639,'[1]ИП-2020-2025 рабоч '!$I$15:$BG$1560,51,0)</f>
        <v>0</v>
      </c>
      <c r="AM639" s="4"/>
      <c r="AN639" s="4"/>
      <c r="AO639" s="4"/>
      <c r="AP639" s="4">
        <v>0</v>
      </c>
      <c r="AQ639" s="4">
        <v>0</v>
      </c>
      <c r="AR639" s="4">
        <f t="shared" si="631"/>
        <v>0</v>
      </c>
      <c r="AS639" s="4">
        <f>VLOOKUP(C639,'[1]ИП-2020-2025 рабоч '!$I$15:$BO$1404,59,0)</f>
        <v>0</v>
      </c>
      <c r="AT639" s="4"/>
      <c r="AU639" s="54"/>
      <c r="AV639" s="54"/>
      <c r="AW639" s="38"/>
      <c r="AX639" s="38"/>
      <c r="AY639" s="38"/>
      <c r="AZ639" s="38"/>
      <c r="BA639" s="38"/>
      <c r="BB639" s="38"/>
      <c r="BC639" s="38"/>
      <c r="BD639" s="38"/>
    </row>
    <row r="640" spans="1:56" s="39" customFormat="1" ht="65.25" customHeight="1" x14ac:dyDescent="0.5">
      <c r="A640" s="2">
        <f t="shared" si="662"/>
        <v>560</v>
      </c>
      <c r="B640" s="59" t="s">
        <v>2977</v>
      </c>
      <c r="C640" s="51" t="s">
        <v>1720</v>
      </c>
      <c r="D640" s="3">
        <v>2023</v>
      </c>
      <c r="E640" s="3">
        <v>2023</v>
      </c>
      <c r="F640" s="55">
        <v>32372.05</v>
      </c>
      <c r="G640" s="4">
        <f t="shared" si="663"/>
        <v>0.3</v>
      </c>
      <c r="H640" s="4">
        <f t="shared" si="664"/>
        <v>0</v>
      </c>
      <c r="I640" s="4">
        <f t="shared" si="665"/>
        <v>25897.64</v>
      </c>
      <c r="J640" s="4">
        <f t="shared" si="666"/>
        <v>25897.64</v>
      </c>
      <c r="K640" s="4">
        <f t="shared" si="667"/>
        <v>0</v>
      </c>
      <c r="L640" s="4">
        <f t="shared" si="668"/>
        <v>0</v>
      </c>
      <c r="M640" s="4">
        <f t="shared" si="669"/>
        <v>0</v>
      </c>
      <c r="N640" s="4">
        <v>0</v>
      </c>
      <c r="O640" s="4">
        <v>0</v>
      </c>
      <c r="P640" s="4">
        <f t="shared" si="670"/>
        <v>0</v>
      </c>
      <c r="Q640" s="4">
        <v>0</v>
      </c>
      <c r="R640" s="4"/>
      <c r="S640" s="4"/>
      <c r="T640" s="4"/>
      <c r="U640" s="4">
        <v>0</v>
      </c>
      <c r="V640" s="4">
        <v>0</v>
      </c>
      <c r="W640" s="4">
        <f t="shared" si="628"/>
        <v>23000</v>
      </c>
      <c r="X640" s="4">
        <v>23000</v>
      </c>
      <c r="Y640" s="4"/>
      <c r="Z640" s="4"/>
      <c r="AA640" s="4"/>
      <c r="AB640" s="4">
        <v>0.3</v>
      </c>
      <c r="AC640" s="4">
        <v>0</v>
      </c>
      <c r="AD640" s="4">
        <f t="shared" si="629"/>
        <v>2897.64</v>
      </c>
      <c r="AE640" s="4">
        <v>2897.64</v>
      </c>
      <c r="AF640" s="4"/>
      <c r="AG640" s="4"/>
      <c r="AH640" s="4"/>
      <c r="AI640" s="4">
        <v>0</v>
      </c>
      <c r="AJ640" s="4">
        <v>0</v>
      </c>
      <c r="AK640" s="4">
        <f t="shared" si="630"/>
        <v>0</v>
      </c>
      <c r="AL640" s="4">
        <f>VLOOKUP(C640,'[1]ИП-2020-2025 рабоч '!$I$15:$BG$1560,51,0)</f>
        <v>0</v>
      </c>
      <c r="AM640" s="4"/>
      <c r="AN640" s="4"/>
      <c r="AO640" s="4"/>
      <c r="AP640" s="4">
        <v>0</v>
      </c>
      <c r="AQ640" s="4">
        <v>0</v>
      </c>
      <c r="AR640" s="4">
        <f t="shared" si="631"/>
        <v>0</v>
      </c>
      <c r="AS640" s="4">
        <f>VLOOKUP(C640,'[1]ИП-2020-2025 рабоч '!$I$15:$BO$1404,59,0)</f>
        <v>0</v>
      </c>
      <c r="AT640" s="4"/>
      <c r="AU640" s="54"/>
      <c r="AV640" s="54"/>
      <c r="AW640" s="38"/>
      <c r="AX640" s="38"/>
      <c r="AY640" s="38"/>
      <c r="AZ640" s="38"/>
      <c r="BA640" s="38"/>
      <c r="BB640" s="38"/>
      <c r="BC640" s="38"/>
      <c r="BD640" s="38"/>
    </row>
    <row r="641" spans="1:56" s="39" customFormat="1" ht="71.25" customHeight="1" x14ac:dyDescent="0.5">
      <c r="A641" s="2">
        <f t="shared" si="662"/>
        <v>561</v>
      </c>
      <c r="B641" s="59" t="s">
        <v>1721</v>
      </c>
      <c r="C641" s="51" t="s">
        <v>1722</v>
      </c>
      <c r="D641" s="3">
        <v>2020</v>
      </c>
      <c r="E641" s="3">
        <v>2020</v>
      </c>
      <c r="F641" s="55">
        <v>11672.66</v>
      </c>
      <c r="G641" s="4">
        <f t="shared" si="663"/>
        <v>0</v>
      </c>
      <c r="H641" s="4">
        <f t="shared" si="664"/>
        <v>0</v>
      </c>
      <c r="I641" s="4">
        <f t="shared" si="665"/>
        <v>10000</v>
      </c>
      <c r="J641" s="4">
        <f t="shared" si="666"/>
        <v>10000</v>
      </c>
      <c r="K641" s="4">
        <f t="shared" si="667"/>
        <v>0</v>
      </c>
      <c r="L641" s="4">
        <f t="shared" si="668"/>
        <v>0</v>
      </c>
      <c r="M641" s="4">
        <f t="shared" si="669"/>
        <v>0</v>
      </c>
      <c r="N641" s="4">
        <v>0</v>
      </c>
      <c r="O641" s="4">
        <v>0</v>
      </c>
      <c r="P641" s="4">
        <f t="shared" si="670"/>
        <v>10000</v>
      </c>
      <c r="Q641" s="4">
        <v>10000</v>
      </c>
      <c r="R641" s="4"/>
      <c r="S641" s="4"/>
      <c r="T641" s="4"/>
      <c r="U641" s="4">
        <v>0</v>
      </c>
      <c r="V641" s="4">
        <v>0</v>
      </c>
      <c r="W641" s="4">
        <f t="shared" si="628"/>
        <v>0</v>
      </c>
      <c r="X641" s="4">
        <v>0</v>
      </c>
      <c r="Y641" s="4"/>
      <c r="Z641" s="4"/>
      <c r="AA641" s="4"/>
      <c r="AB641" s="4">
        <v>0</v>
      </c>
      <c r="AC641" s="4">
        <v>0</v>
      </c>
      <c r="AD641" s="4">
        <f t="shared" si="629"/>
        <v>0</v>
      </c>
      <c r="AE641" s="4">
        <v>0</v>
      </c>
      <c r="AF641" s="4"/>
      <c r="AG641" s="4"/>
      <c r="AH641" s="4"/>
      <c r="AI641" s="4">
        <v>0</v>
      </c>
      <c r="AJ641" s="4">
        <v>0</v>
      </c>
      <c r="AK641" s="4">
        <f t="shared" si="630"/>
        <v>0</v>
      </c>
      <c r="AL641" s="4">
        <f>VLOOKUP(C641,'[1]ИП-2020-2025 рабоч '!$I$15:$BG$1560,51,0)</f>
        <v>0</v>
      </c>
      <c r="AM641" s="4"/>
      <c r="AN641" s="4"/>
      <c r="AO641" s="4"/>
      <c r="AP641" s="4">
        <v>0</v>
      </c>
      <c r="AQ641" s="4">
        <v>0</v>
      </c>
      <c r="AR641" s="4">
        <f t="shared" si="631"/>
        <v>0</v>
      </c>
      <c r="AS641" s="4">
        <f>VLOOKUP(C641,'[1]ИП-2020-2025 рабоч '!$I$15:$BO$1404,59,0)</f>
        <v>0</v>
      </c>
      <c r="AT641" s="4"/>
      <c r="AU641" s="54"/>
      <c r="AV641" s="54"/>
      <c r="AW641" s="38"/>
      <c r="AX641" s="38"/>
      <c r="AY641" s="38"/>
      <c r="AZ641" s="38"/>
      <c r="BA641" s="38"/>
      <c r="BB641" s="38"/>
      <c r="BC641" s="38"/>
      <c r="BD641" s="38"/>
    </row>
    <row r="642" spans="1:56" s="39" customFormat="1" ht="43.5" customHeight="1" x14ac:dyDescent="0.5">
      <c r="A642" s="2"/>
      <c r="B642" s="22" t="s">
        <v>1725</v>
      </c>
      <c r="C642" s="51"/>
      <c r="D642" s="3"/>
      <c r="E642" s="3"/>
      <c r="F642" s="26">
        <f t="shared" ref="F642:AQ642" si="671">SUM(F643:F643)</f>
        <v>17149.5</v>
      </c>
      <c r="G642" s="26">
        <f t="shared" si="671"/>
        <v>3.2279999999999998</v>
      </c>
      <c r="H642" s="26">
        <f t="shared" si="671"/>
        <v>0.4</v>
      </c>
      <c r="I642" s="26">
        <f t="shared" si="671"/>
        <v>2746.9279999999999</v>
      </c>
      <c r="J642" s="26">
        <f t="shared" si="671"/>
        <v>2746.9279999999999</v>
      </c>
      <c r="K642" s="26">
        <f t="shared" si="671"/>
        <v>0</v>
      </c>
      <c r="L642" s="26">
        <f t="shared" si="671"/>
        <v>0</v>
      </c>
      <c r="M642" s="26">
        <f t="shared" si="671"/>
        <v>0</v>
      </c>
      <c r="N642" s="26">
        <f t="shared" si="671"/>
        <v>3.2279999999999998</v>
      </c>
      <c r="O642" s="26">
        <f t="shared" si="671"/>
        <v>0.4</v>
      </c>
      <c r="P642" s="26">
        <f t="shared" si="671"/>
        <v>2746.9279999999999</v>
      </c>
      <c r="Q642" s="26">
        <f t="shared" si="671"/>
        <v>2746.9279999999999</v>
      </c>
      <c r="R642" s="26">
        <f t="shared" si="671"/>
        <v>0</v>
      </c>
      <c r="S642" s="26">
        <f t="shared" si="671"/>
        <v>0</v>
      </c>
      <c r="T642" s="26">
        <f t="shared" si="671"/>
        <v>0</v>
      </c>
      <c r="U642" s="26">
        <f t="shared" si="671"/>
        <v>0</v>
      </c>
      <c r="V642" s="26">
        <f t="shared" si="671"/>
        <v>0</v>
      </c>
      <c r="W642" s="26">
        <f t="shared" si="671"/>
        <v>0</v>
      </c>
      <c r="X642" s="26">
        <f t="shared" si="671"/>
        <v>0</v>
      </c>
      <c r="Y642" s="26">
        <f t="shared" si="671"/>
        <v>0</v>
      </c>
      <c r="Z642" s="26">
        <f t="shared" si="671"/>
        <v>0</v>
      </c>
      <c r="AA642" s="26">
        <f t="shared" si="671"/>
        <v>0</v>
      </c>
      <c r="AB642" s="26">
        <f t="shared" si="671"/>
        <v>0</v>
      </c>
      <c r="AC642" s="26">
        <f t="shared" si="671"/>
        <v>0</v>
      </c>
      <c r="AD642" s="26">
        <f t="shared" si="671"/>
        <v>0</v>
      </c>
      <c r="AE642" s="26">
        <f t="shared" si="671"/>
        <v>0</v>
      </c>
      <c r="AF642" s="26">
        <f t="shared" si="671"/>
        <v>0</v>
      </c>
      <c r="AG642" s="26">
        <f t="shared" si="671"/>
        <v>0</v>
      </c>
      <c r="AH642" s="26">
        <f t="shared" si="671"/>
        <v>0</v>
      </c>
      <c r="AI642" s="26">
        <f t="shared" si="671"/>
        <v>0</v>
      </c>
      <c r="AJ642" s="26">
        <f t="shared" si="671"/>
        <v>0</v>
      </c>
      <c r="AK642" s="26">
        <f t="shared" si="671"/>
        <v>0</v>
      </c>
      <c r="AL642" s="26">
        <f t="shared" si="671"/>
        <v>0</v>
      </c>
      <c r="AM642" s="26">
        <f t="shared" si="671"/>
        <v>0</v>
      </c>
      <c r="AN642" s="26">
        <f t="shared" si="671"/>
        <v>0</v>
      </c>
      <c r="AO642" s="26">
        <f t="shared" si="671"/>
        <v>0</v>
      </c>
      <c r="AP642" s="26">
        <f t="shared" si="671"/>
        <v>0</v>
      </c>
      <c r="AQ642" s="26">
        <f t="shared" si="671"/>
        <v>0</v>
      </c>
      <c r="AR642" s="26">
        <f t="shared" si="631"/>
        <v>0</v>
      </c>
      <c r="AS642" s="26">
        <f>SUM(AS643:AS643)</f>
        <v>0</v>
      </c>
      <c r="AT642" s="26">
        <f>SUM(AT643:AT643)</f>
        <v>0</v>
      </c>
      <c r="AU642" s="26">
        <f>SUM(AU643:AU643)</f>
        <v>0</v>
      </c>
      <c r="AV642" s="26">
        <f>SUM(AV643:AV643)</f>
        <v>0</v>
      </c>
    </row>
    <row r="643" spans="1:56" s="39" customFormat="1" ht="132.75" x14ac:dyDescent="0.5">
      <c r="A643" s="2">
        <f t="shared" ref="A643" si="672">IF(A642&gt;0,A642+1,A641+1)</f>
        <v>562</v>
      </c>
      <c r="B643" s="59" t="s">
        <v>1726</v>
      </c>
      <c r="C643" s="51" t="s">
        <v>1727</v>
      </c>
      <c r="D643" s="3">
        <v>2018</v>
      </c>
      <c r="E643" s="3">
        <v>2021</v>
      </c>
      <c r="F643" s="55">
        <v>17149.5</v>
      </c>
      <c r="G643" s="4">
        <f t="shared" ref="G643" si="673">N643+U643+AB643+AI643+AP643</f>
        <v>3.2279999999999998</v>
      </c>
      <c r="H643" s="4">
        <f t="shared" ref="H643" si="674">O643+V643+AC643+AJ643+AQ643</f>
        <v>0.4</v>
      </c>
      <c r="I643" s="4">
        <f t="shared" ref="I643" si="675">P643+W643+AD643+AK643+AR643</f>
        <v>2746.9279999999999</v>
      </c>
      <c r="J643" s="4">
        <f t="shared" ref="J643" si="676">Q643+X643+AE643+AL643+AS643</f>
        <v>2746.9279999999999</v>
      </c>
      <c r="K643" s="4">
        <f t="shared" ref="K643" si="677">R643+Y643+AF643+AM643+AT643</f>
        <v>0</v>
      </c>
      <c r="L643" s="4">
        <f t="shared" ref="L643" si="678">S643+Z643+AG643+AN643+AU643</f>
        <v>0</v>
      </c>
      <c r="M643" s="4">
        <f t="shared" ref="M643" si="679">T643+AA643+AH643+AO643+AV643</f>
        <v>0</v>
      </c>
      <c r="N643" s="4">
        <v>3.2279999999999998</v>
      </c>
      <c r="O643" s="4">
        <v>0.4</v>
      </c>
      <c r="P643" s="4">
        <f>Q643+R643+S643</f>
        <v>2746.9279999999999</v>
      </c>
      <c r="Q643" s="4">
        <v>2746.9279999999999</v>
      </c>
      <c r="R643" s="4"/>
      <c r="S643" s="4"/>
      <c r="T643" s="4"/>
      <c r="U643" s="4">
        <v>0</v>
      </c>
      <c r="V643" s="4">
        <v>0</v>
      </c>
      <c r="W643" s="4">
        <f t="shared" si="628"/>
        <v>0</v>
      </c>
      <c r="X643" s="4">
        <v>0</v>
      </c>
      <c r="Y643" s="4"/>
      <c r="Z643" s="4"/>
      <c r="AA643" s="4"/>
      <c r="AB643" s="4">
        <v>0</v>
      </c>
      <c r="AC643" s="4">
        <v>0</v>
      </c>
      <c r="AD643" s="4">
        <f t="shared" si="629"/>
        <v>0</v>
      </c>
      <c r="AE643" s="4">
        <v>0</v>
      </c>
      <c r="AF643" s="4"/>
      <c r="AG643" s="4"/>
      <c r="AH643" s="4"/>
      <c r="AI643" s="4">
        <v>0</v>
      </c>
      <c r="AJ643" s="4">
        <v>0</v>
      </c>
      <c r="AK643" s="4">
        <f t="shared" si="630"/>
        <v>0</v>
      </c>
      <c r="AL643" s="4">
        <f>VLOOKUP(C643,'[1]ИП-2020-2025 рабоч '!$I$15:$BG$1560,51,0)</f>
        <v>0</v>
      </c>
      <c r="AM643" s="4"/>
      <c r="AN643" s="4"/>
      <c r="AO643" s="4"/>
      <c r="AP643" s="4">
        <v>0</v>
      </c>
      <c r="AQ643" s="4">
        <v>0</v>
      </c>
      <c r="AR643" s="4">
        <f t="shared" si="631"/>
        <v>0</v>
      </c>
      <c r="AS643" s="4">
        <f>VLOOKUP(C643,'[1]ИП-2020-2025 рабоч '!$I$15:$BO$1404,59,0)</f>
        <v>0</v>
      </c>
      <c r="AT643" s="4"/>
      <c r="AU643" s="54"/>
      <c r="AV643" s="54"/>
      <c r="AW643" s="38"/>
      <c r="AX643" s="38"/>
      <c r="AY643" s="38"/>
      <c r="AZ643" s="38"/>
      <c r="BA643" s="38"/>
      <c r="BB643" s="38"/>
      <c r="BC643" s="38"/>
      <c r="BD643" s="38"/>
    </row>
    <row r="644" spans="1:56" s="39" customFormat="1" ht="48.75" customHeight="1" x14ac:dyDescent="0.5">
      <c r="A644" s="2"/>
      <c r="B644" s="20" t="s">
        <v>414</v>
      </c>
      <c r="C644" s="23"/>
      <c r="D644" s="3"/>
      <c r="E644" s="28"/>
      <c r="F644" s="26">
        <f t="shared" ref="F644:AQ644" si="680">SUM(F645:F649)</f>
        <v>79797.97</v>
      </c>
      <c r="G644" s="26">
        <f t="shared" si="680"/>
        <v>2.09</v>
      </c>
      <c r="H644" s="26">
        <f t="shared" si="680"/>
        <v>1.51</v>
      </c>
      <c r="I644" s="26">
        <f t="shared" si="680"/>
        <v>42561.338000000003</v>
      </c>
      <c r="J644" s="26">
        <f t="shared" si="680"/>
        <v>42561.338000000003</v>
      </c>
      <c r="K644" s="26">
        <f t="shared" si="680"/>
        <v>0</v>
      </c>
      <c r="L644" s="26">
        <f t="shared" si="680"/>
        <v>0</v>
      </c>
      <c r="M644" s="26">
        <f t="shared" si="680"/>
        <v>0</v>
      </c>
      <c r="N644" s="26">
        <f t="shared" si="680"/>
        <v>1.69</v>
      </c>
      <c r="O644" s="26">
        <f t="shared" si="680"/>
        <v>1.51</v>
      </c>
      <c r="P644" s="26">
        <f t="shared" si="680"/>
        <v>24329.597999999998</v>
      </c>
      <c r="Q644" s="26">
        <f t="shared" si="680"/>
        <v>24329.597999999998</v>
      </c>
      <c r="R644" s="26">
        <f t="shared" si="680"/>
        <v>0</v>
      </c>
      <c r="S644" s="26">
        <f t="shared" si="680"/>
        <v>0</v>
      </c>
      <c r="T644" s="26">
        <f t="shared" si="680"/>
        <v>0</v>
      </c>
      <c r="U644" s="26">
        <f t="shared" si="680"/>
        <v>0</v>
      </c>
      <c r="V644" s="26">
        <f t="shared" si="680"/>
        <v>0</v>
      </c>
      <c r="W644" s="26">
        <f t="shared" si="680"/>
        <v>0</v>
      </c>
      <c r="X644" s="26">
        <f t="shared" si="680"/>
        <v>0</v>
      </c>
      <c r="Y644" s="26">
        <f t="shared" si="680"/>
        <v>0</v>
      </c>
      <c r="Z644" s="26">
        <f t="shared" si="680"/>
        <v>0</v>
      </c>
      <c r="AA644" s="26">
        <f t="shared" si="680"/>
        <v>0</v>
      </c>
      <c r="AB644" s="26">
        <f t="shared" si="680"/>
        <v>0</v>
      </c>
      <c r="AC644" s="26">
        <f t="shared" si="680"/>
        <v>0</v>
      </c>
      <c r="AD644" s="26">
        <f t="shared" si="680"/>
        <v>0</v>
      </c>
      <c r="AE644" s="26">
        <f t="shared" si="680"/>
        <v>0</v>
      </c>
      <c r="AF644" s="26">
        <f t="shared" si="680"/>
        <v>0</v>
      </c>
      <c r="AG644" s="26">
        <f t="shared" si="680"/>
        <v>0</v>
      </c>
      <c r="AH644" s="26">
        <f t="shared" si="680"/>
        <v>0</v>
      </c>
      <c r="AI644" s="26">
        <f t="shared" si="680"/>
        <v>0</v>
      </c>
      <c r="AJ644" s="26">
        <f t="shared" si="680"/>
        <v>0</v>
      </c>
      <c r="AK644" s="26">
        <f t="shared" si="680"/>
        <v>10</v>
      </c>
      <c r="AL644" s="26">
        <f t="shared" si="680"/>
        <v>10</v>
      </c>
      <c r="AM644" s="26">
        <f t="shared" si="680"/>
        <v>0</v>
      </c>
      <c r="AN644" s="26">
        <f t="shared" si="680"/>
        <v>0</v>
      </c>
      <c r="AO644" s="26">
        <f t="shared" si="680"/>
        <v>0</v>
      </c>
      <c r="AP644" s="26">
        <f t="shared" si="680"/>
        <v>0.4</v>
      </c>
      <c r="AQ644" s="26">
        <f t="shared" si="680"/>
        <v>0</v>
      </c>
      <c r="AR644" s="26">
        <f t="shared" ref="AR644:AR686" si="681">AS644+AT644+AU644</f>
        <v>18221.740000000002</v>
      </c>
      <c r="AS644" s="26">
        <f>SUM(AS645:AS649)</f>
        <v>18221.740000000002</v>
      </c>
      <c r="AT644" s="26">
        <f>SUM(AT645:AT649)</f>
        <v>0</v>
      </c>
      <c r="AU644" s="26">
        <f>SUM(AU645:AU649)</f>
        <v>0</v>
      </c>
      <c r="AV644" s="26">
        <f>SUM(AV645:AV649)</f>
        <v>0</v>
      </c>
    </row>
    <row r="645" spans="1:56" s="39" customFormat="1" ht="99.75" x14ac:dyDescent="0.5">
      <c r="A645" s="2">
        <f t="shared" ref="A645:A649" si="682">IF(A644&gt;0,A644+1,A643+1)</f>
        <v>563</v>
      </c>
      <c r="B645" s="59" t="s">
        <v>1729</v>
      </c>
      <c r="C645" s="51" t="s">
        <v>1730</v>
      </c>
      <c r="D645" s="3">
        <v>2017</v>
      </c>
      <c r="E645" s="3">
        <v>2025</v>
      </c>
      <c r="F645" s="55">
        <v>18231.740000000002</v>
      </c>
      <c r="G645" s="4">
        <f t="shared" ref="G645:G649" si="683">N645+U645+AB645+AI645+AP645</f>
        <v>0.4</v>
      </c>
      <c r="H645" s="4">
        <f t="shared" ref="H645:H649" si="684">O645+V645+AC645+AJ645+AQ645</f>
        <v>0</v>
      </c>
      <c r="I645" s="4">
        <f t="shared" ref="I645:I649" si="685">P645+W645+AD645+AK645+AR645</f>
        <v>18231.740000000002</v>
      </c>
      <c r="J645" s="4">
        <f t="shared" ref="J645:J649" si="686">Q645+X645+AE645+AL645+AS645</f>
        <v>18231.740000000002</v>
      </c>
      <c r="K645" s="4">
        <f t="shared" ref="K645:K649" si="687">R645+Y645+AF645+AM645+AT645</f>
        <v>0</v>
      </c>
      <c r="L645" s="4">
        <f t="shared" ref="L645:L649" si="688">S645+Z645+AG645+AN645+AU645</f>
        <v>0</v>
      </c>
      <c r="M645" s="4">
        <f t="shared" ref="M645:M649" si="689">T645+AA645+AH645+AO645+AV645</f>
        <v>0</v>
      </c>
      <c r="N645" s="4">
        <v>0</v>
      </c>
      <c r="O645" s="4">
        <v>0</v>
      </c>
      <c r="P645" s="4">
        <f t="shared" ref="P645:P649" si="690">Q645+R645+S645</f>
        <v>0</v>
      </c>
      <c r="Q645" s="4">
        <v>0</v>
      </c>
      <c r="R645" s="4"/>
      <c r="S645" s="4"/>
      <c r="T645" s="4"/>
      <c r="U645" s="4">
        <v>0</v>
      </c>
      <c r="V645" s="4">
        <v>0</v>
      </c>
      <c r="W645" s="4">
        <f t="shared" ref="W645:W688" si="691">X645+Y645+Z645</f>
        <v>0</v>
      </c>
      <c r="X645" s="4">
        <v>0</v>
      </c>
      <c r="Y645" s="4"/>
      <c r="Z645" s="4"/>
      <c r="AA645" s="4"/>
      <c r="AB645" s="4">
        <v>0</v>
      </c>
      <c r="AC645" s="4">
        <v>0</v>
      </c>
      <c r="AD645" s="4">
        <f t="shared" ref="AD645:AD688" si="692">AE645+AF645+AG645</f>
        <v>0</v>
      </c>
      <c r="AE645" s="4">
        <v>0</v>
      </c>
      <c r="AF645" s="4"/>
      <c r="AG645" s="4"/>
      <c r="AH645" s="4"/>
      <c r="AI645" s="4">
        <v>0</v>
      </c>
      <c r="AJ645" s="4">
        <v>0</v>
      </c>
      <c r="AK645" s="4">
        <f t="shared" ref="AK645:AK688" si="693">AL645+AM645+AN645</f>
        <v>10</v>
      </c>
      <c r="AL645" s="4">
        <f>VLOOKUP(C645,'[1]ИП-2020-2025 рабоч '!$I$15:$BG$1560,51,0)</f>
        <v>10</v>
      </c>
      <c r="AM645" s="4"/>
      <c r="AN645" s="4"/>
      <c r="AO645" s="4"/>
      <c r="AP645" s="4">
        <v>0.4</v>
      </c>
      <c r="AQ645" s="4">
        <v>0</v>
      </c>
      <c r="AR645" s="4">
        <f t="shared" si="681"/>
        <v>18221.740000000002</v>
      </c>
      <c r="AS645" s="4">
        <f>VLOOKUP(C645,'[1]ИП-2020-2025 рабоч '!$I$15:$BO$1404,59,0)</f>
        <v>18221.740000000002</v>
      </c>
      <c r="AT645" s="4"/>
      <c r="AU645" s="54"/>
      <c r="AV645" s="54"/>
      <c r="AW645" s="38"/>
      <c r="AX645" s="38"/>
      <c r="AY645" s="38"/>
      <c r="AZ645" s="38"/>
      <c r="BA645" s="38"/>
      <c r="BB645" s="38"/>
      <c r="BC645" s="38"/>
      <c r="BD645" s="38"/>
    </row>
    <row r="646" spans="1:56" s="39" customFormat="1" ht="99.75" x14ac:dyDescent="0.5">
      <c r="A646" s="2">
        <f t="shared" si="682"/>
        <v>564</v>
      </c>
      <c r="B646" s="59" t="s">
        <v>1731</v>
      </c>
      <c r="C646" s="51" t="s">
        <v>1732</v>
      </c>
      <c r="D646" s="3">
        <v>2016</v>
      </c>
      <c r="E646" s="3">
        <v>2020</v>
      </c>
      <c r="F646" s="55">
        <v>3466.6</v>
      </c>
      <c r="G646" s="4">
        <f t="shared" si="683"/>
        <v>0</v>
      </c>
      <c r="H646" s="4">
        <f t="shared" si="684"/>
        <v>0</v>
      </c>
      <c r="I646" s="4">
        <f t="shared" si="685"/>
        <v>581.928</v>
      </c>
      <c r="J646" s="4">
        <f t="shared" si="686"/>
        <v>581.928</v>
      </c>
      <c r="K646" s="4">
        <f t="shared" si="687"/>
        <v>0</v>
      </c>
      <c r="L646" s="4">
        <f t="shared" si="688"/>
        <v>0</v>
      </c>
      <c r="M646" s="4">
        <f t="shared" si="689"/>
        <v>0</v>
      </c>
      <c r="N646" s="4">
        <v>0</v>
      </c>
      <c r="O646" s="4">
        <v>0</v>
      </c>
      <c r="P646" s="4">
        <f t="shared" si="690"/>
        <v>581.928</v>
      </c>
      <c r="Q646" s="4">
        <v>581.928</v>
      </c>
      <c r="R646" s="4"/>
      <c r="S646" s="4"/>
      <c r="T646" s="4"/>
      <c r="U646" s="4">
        <v>0</v>
      </c>
      <c r="V646" s="4">
        <v>0</v>
      </c>
      <c r="W646" s="4">
        <f t="shared" si="691"/>
        <v>0</v>
      </c>
      <c r="X646" s="4">
        <v>0</v>
      </c>
      <c r="Y646" s="4"/>
      <c r="Z646" s="4"/>
      <c r="AA646" s="4"/>
      <c r="AB646" s="4">
        <v>0</v>
      </c>
      <c r="AC646" s="4">
        <v>0</v>
      </c>
      <c r="AD646" s="4">
        <f t="shared" si="692"/>
        <v>0</v>
      </c>
      <c r="AE646" s="4">
        <v>0</v>
      </c>
      <c r="AF646" s="4"/>
      <c r="AG646" s="4"/>
      <c r="AH646" s="4"/>
      <c r="AI646" s="4">
        <v>0</v>
      </c>
      <c r="AJ646" s="4">
        <v>0</v>
      </c>
      <c r="AK646" s="4">
        <f t="shared" si="693"/>
        <v>0</v>
      </c>
      <c r="AL646" s="4">
        <f>VLOOKUP(C646,'[1]ИП-2020-2025 рабоч '!$I$15:$BG$1560,51,0)</f>
        <v>0</v>
      </c>
      <c r="AM646" s="4"/>
      <c r="AN646" s="4"/>
      <c r="AO646" s="4"/>
      <c r="AP646" s="4">
        <v>0</v>
      </c>
      <c r="AQ646" s="4">
        <v>0</v>
      </c>
      <c r="AR646" s="4">
        <f t="shared" si="681"/>
        <v>0</v>
      </c>
      <c r="AS646" s="4">
        <f>VLOOKUP(C646,'[1]ИП-2020-2025 рабоч '!$I$15:$BO$1404,59,0)</f>
        <v>0</v>
      </c>
      <c r="AT646" s="4"/>
      <c r="AU646" s="54"/>
      <c r="AV646" s="54"/>
      <c r="AW646" s="38"/>
      <c r="AX646" s="38"/>
      <c r="AY646" s="38"/>
      <c r="AZ646" s="38"/>
      <c r="BA646" s="38"/>
      <c r="BB646" s="38"/>
      <c r="BC646" s="38"/>
      <c r="BD646" s="38"/>
    </row>
    <row r="647" spans="1:56" s="39" customFormat="1" ht="66.75" x14ac:dyDescent="0.5">
      <c r="A647" s="2">
        <f t="shared" si="682"/>
        <v>565</v>
      </c>
      <c r="B647" s="59" t="s">
        <v>1733</v>
      </c>
      <c r="C647" s="51" t="s">
        <v>1734</v>
      </c>
      <c r="D647" s="3">
        <v>2013</v>
      </c>
      <c r="E647" s="3">
        <v>2021</v>
      </c>
      <c r="F647" s="55">
        <v>2699.55</v>
      </c>
      <c r="G647" s="4">
        <f t="shared" si="683"/>
        <v>0</v>
      </c>
      <c r="H647" s="4">
        <f t="shared" si="684"/>
        <v>0.25</v>
      </c>
      <c r="I647" s="4">
        <f t="shared" si="685"/>
        <v>2699.55</v>
      </c>
      <c r="J647" s="4">
        <f t="shared" si="686"/>
        <v>2699.55</v>
      </c>
      <c r="K647" s="4">
        <f t="shared" si="687"/>
        <v>0</v>
      </c>
      <c r="L647" s="4">
        <f t="shared" si="688"/>
        <v>0</v>
      </c>
      <c r="M647" s="4">
        <f t="shared" si="689"/>
        <v>0</v>
      </c>
      <c r="N647" s="4">
        <v>0</v>
      </c>
      <c r="O647" s="4">
        <v>0.25</v>
      </c>
      <c r="P647" s="4">
        <f t="shared" si="690"/>
        <v>2699.55</v>
      </c>
      <c r="Q647" s="4">
        <v>2699.55</v>
      </c>
      <c r="R647" s="4"/>
      <c r="S647" s="4"/>
      <c r="T647" s="4"/>
      <c r="U647" s="4">
        <v>0</v>
      </c>
      <c r="V647" s="4">
        <v>0</v>
      </c>
      <c r="W647" s="4">
        <f t="shared" si="691"/>
        <v>0</v>
      </c>
      <c r="X647" s="4">
        <v>0</v>
      </c>
      <c r="Y647" s="4"/>
      <c r="Z647" s="4"/>
      <c r="AA647" s="4"/>
      <c r="AB647" s="4">
        <v>0</v>
      </c>
      <c r="AC647" s="4">
        <v>0</v>
      </c>
      <c r="AD647" s="4">
        <f t="shared" si="692"/>
        <v>0</v>
      </c>
      <c r="AE647" s="4">
        <v>0</v>
      </c>
      <c r="AF647" s="4"/>
      <c r="AG647" s="4"/>
      <c r="AH647" s="4"/>
      <c r="AI647" s="4">
        <v>0</v>
      </c>
      <c r="AJ647" s="4">
        <v>0</v>
      </c>
      <c r="AK647" s="4">
        <f t="shared" si="693"/>
        <v>0</v>
      </c>
      <c r="AL647" s="4">
        <f>VLOOKUP(C647,'[1]ИП-2020-2025 рабоч '!$I$15:$BG$1560,51,0)</f>
        <v>0</v>
      </c>
      <c r="AM647" s="4"/>
      <c r="AN647" s="4"/>
      <c r="AO647" s="4"/>
      <c r="AP647" s="4">
        <v>0</v>
      </c>
      <c r="AQ647" s="4">
        <v>0</v>
      </c>
      <c r="AR647" s="4">
        <f t="shared" si="681"/>
        <v>0</v>
      </c>
      <c r="AS647" s="4">
        <f>VLOOKUP(C647,'[1]ИП-2020-2025 рабоч '!$I$15:$BO$1404,59,0)</f>
        <v>0</v>
      </c>
      <c r="AT647" s="4"/>
      <c r="AU647" s="54"/>
      <c r="AV647" s="54"/>
      <c r="AW647" s="38"/>
      <c r="AX647" s="38"/>
      <c r="AY647" s="38"/>
      <c r="AZ647" s="38"/>
      <c r="BA647" s="38"/>
      <c r="BB647" s="38"/>
      <c r="BC647" s="38"/>
      <c r="BD647" s="38"/>
    </row>
    <row r="648" spans="1:56" s="39" customFormat="1" ht="66.75" x14ac:dyDescent="0.5">
      <c r="A648" s="2">
        <f t="shared" si="682"/>
        <v>566</v>
      </c>
      <c r="B648" s="59" t="s">
        <v>1735</v>
      </c>
      <c r="C648" s="51" t="s">
        <v>1736</v>
      </c>
      <c r="D648" s="3">
        <v>2013</v>
      </c>
      <c r="E648" s="3">
        <v>2021</v>
      </c>
      <c r="F648" s="55">
        <v>40196.019999999997</v>
      </c>
      <c r="G648" s="4">
        <f t="shared" si="683"/>
        <v>1.69</v>
      </c>
      <c r="H648" s="4">
        <f t="shared" si="684"/>
        <v>1.26</v>
      </c>
      <c r="I648" s="4">
        <f t="shared" si="685"/>
        <v>6700</v>
      </c>
      <c r="J648" s="4">
        <f t="shared" si="686"/>
        <v>6700</v>
      </c>
      <c r="K648" s="4">
        <f t="shared" si="687"/>
        <v>0</v>
      </c>
      <c r="L648" s="4">
        <f t="shared" si="688"/>
        <v>0</v>
      </c>
      <c r="M648" s="4">
        <f t="shared" si="689"/>
        <v>0</v>
      </c>
      <c r="N648" s="4">
        <v>1.69</v>
      </c>
      <c r="O648" s="4">
        <v>1.26</v>
      </c>
      <c r="P648" s="4">
        <f t="shared" si="690"/>
        <v>6700</v>
      </c>
      <c r="Q648" s="4">
        <v>6700</v>
      </c>
      <c r="R648" s="4"/>
      <c r="S648" s="4"/>
      <c r="T648" s="4"/>
      <c r="U648" s="4">
        <v>0</v>
      </c>
      <c r="V648" s="4">
        <v>0</v>
      </c>
      <c r="W648" s="4">
        <f t="shared" si="691"/>
        <v>0</v>
      </c>
      <c r="X648" s="4">
        <v>0</v>
      </c>
      <c r="Y648" s="4"/>
      <c r="Z648" s="4"/>
      <c r="AA648" s="4"/>
      <c r="AB648" s="4">
        <v>0</v>
      </c>
      <c r="AC648" s="4">
        <v>0</v>
      </c>
      <c r="AD648" s="4">
        <f t="shared" si="692"/>
        <v>0</v>
      </c>
      <c r="AE648" s="4">
        <v>0</v>
      </c>
      <c r="AF648" s="4"/>
      <c r="AG648" s="4"/>
      <c r="AH648" s="4"/>
      <c r="AI648" s="4">
        <v>0</v>
      </c>
      <c r="AJ648" s="4">
        <v>0</v>
      </c>
      <c r="AK648" s="4">
        <f t="shared" si="693"/>
        <v>0</v>
      </c>
      <c r="AL648" s="4">
        <f>VLOOKUP(C648,'[1]ИП-2020-2025 рабоч '!$I$15:$BG$1560,51,0)</f>
        <v>0</v>
      </c>
      <c r="AM648" s="4"/>
      <c r="AN648" s="4"/>
      <c r="AO648" s="4"/>
      <c r="AP648" s="4">
        <v>0</v>
      </c>
      <c r="AQ648" s="4">
        <v>0</v>
      </c>
      <c r="AR648" s="4">
        <f t="shared" si="681"/>
        <v>0</v>
      </c>
      <c r="AS648" s="4">
        <f>VLOOKUP(C648,'[1]ИП-2020-2025 рабоч '!$I$15:$BO$1404,59,0)</f>
        <v>0</v>
      </c>
      <c r="AT648" s="4"/>
      <c r="AU648" s="54"/>
      <c r="AV648" s="54"/>
      <c r="AW648" s="38"/>
      <c r="AX648" s="38"/>
      <c r="AY648" s="38"/>
      <c r="AZ648" s="38"/>
      <c r="BA648" s="38"/>
      <c r="BB648" s="38"/>
      <c r="BC648" s="38"/>
      <c r="BD648" s="38"/>
    </row>
    <row r="649" spans="1:56" s="39" customFormat="1" ht="66.75" x14ac:dyDescent="0.5">
      <c r="A649" s="2">
        <f t="shared" si="682"/>
        <v>567</v>
      </c>
      <c r="B649" s="59" t="s">
        <v>1737</v>
      </c>
      <c r="C649" s="51" t="s">
        <v>1738</v>
      </c>
      <c r="D649" s="3">
        <v>2018</v>
      </c>
      <c r="E649" s="3">
        <v>2021</v>
      </c>
      <c r="F649" s="55">
        <v>15204.06</v>
      </c>
      <c r="G649" s="4">
        <f t="shared" si="683"/>
        <v>0</v>
      </c>
      <c r="H649" s="4">
        <f t="shared" si="684"/>
        <v>0</v>
      </c>
      <c r="I649" s="4">
        <f t="shared" si="685"/>
        <v>14348.12</v>
      </c>
      <c r="J649" s="4">
        <f t="shared" si="686"/>
        <v>14348.12</v>
      </c>
      <c r="K649" s="4">
        <f t="shared" si="687"/>
        <v>0</v>
      </c>
      <c r="L649" s="4">
        <f t="shared" si="688"/>
        <v>0</v>
      </c>
      <c r="M649" s="4">
        <f t="shared" si="689"/>
        <v>0</v>
      </c>
      <c r="N649" s="4">
        <v>0</v>
      </c>
      <c r="O649" s="4">
        <v>0</v>
      </c>
      <c r="P649" s="4">
        <f t="shared" si="690"/>
        <v>14348.12</v>
      </c>
      <c r="Q649" s="4">
        <v>14348.12</v>
      </c>
      <c r="R649" s="4"/>
      <c r="S649" s="4"/>
      <c r="T649" s="4"/>
      <c r="U649" s="4">
        <v>0</v>
      </c>
      <c r="V649" s="4">
        <v>0</v>
      </c>
      <c r="W649" s="4">
        <f t="shared" si="691"/>
        <v>0</v>
      </c>
      <c r="X649" s="4">
        <v>0</v>
      </c>
      <c r="Y649" s="4"/>
      <c r="Z649" s="4"/>
      <c r="AA649" s="4"/>
      <c r="AB649" s="4">
        <v>0</v>
      </c>
      <c r="AC649" s="4">
        <v>0</v>
      </c>
      <c r="AD649" s="4">
        <f t="shared" si="692"/>
        <v>0</v>
      </c>
      <c r="AE649" s="4">
        <v>0</v>
      </c>
      <c r="AF649" s="4"/>
      <c r="AG649" s="4"/>
      <c r="AH649" s="4"/>
      <c r="AI649" s="4">
        <v>0</v>
      </c>
      <c r="AJ649" s="4">
        <v>0</v>
      </c>
      <c r="AK649" s="4">
        <f t="shared" si="693"/>
        <v>0</v>
      </c>
      <c r="AL649" s="4">
        <f>VLOOKUP(C649,'[1]ИП-2020-2025 рабоч '!$I$15:$BG$1560,51,0)</f>
        <v>0</v>
      </c>
      <c r="AM649" s="4"/>
      <c r="AN649" s="4"/>
      <c r="AO649" s="4"/>
      <c r="AP649" s="4">
        <v>0</v>
      </c>
      <c r="AQ649" s="4">
        <v>0</v>
      </c>
      <c r="AR649" s="4">
        <f t="shared" si="681"/>
        <v>0</v>
      </c>
      <c r="AS649" s="4">
        <f>VLOOKUP(C649,'[1]ИП-2020-2025 рабоч '!$I$15:$BO$1404,59,0)</f>
        <v>0</v>
      </c>
      <c r="AT649" s="4"/>
      <c r="AU649" s="54"/>
      <c r="AV649" s="54"/>
      <c r="AW649" s="38"/>
      <c r="AX649" s="38"/>
      <c r="AY649" s="38"/>
      <c r="AZ649" s="38"/>
      <c r="BA649" s="38"/>
      <c r="BB649" s="38"/>
      <c r="BC649" s="38"/>
      <c r="BD649" s="38"/>
    </row>
    <row r="650" spans="1:56" s="39" customFormat="1" ht="39.75" customHeight="1" x14ac:dyDescent="0.5">
      <c r="A650" s="2"/>
      <c r="B650" s="20" t="s">
        <v>429</v>
      </c>
      <c r="C650" s="23"/>
      <c r="D650" s="3"/>
      <c r="E650" s="28"/>
      <c r="F650" s="26">
        <f>SUM(F651:F656)</f>
        <v>101354.9</v>
      </c>
      <c r="G650" s="26">
        <f t="shared" ref="G650:AV650" si="694">SUM(G651:G656)</f>
        <v>1</v>
      </c>
      <c r="H650" s="26">
        <f t="shared" si="694"/>
        <v>1.6</v>
      </c>
      <c r="I650" s="26">
        <f t="shared" si="694"/>
        <v>85158.245999999999</v>
      </c>
      <c r="J650" s="26">
        <f t="shared" si="694"/>
        <v>85158.245999999999</v>
      </c>
      <c r="K650" s="26">
        <f t="shared" si="694"/>
        <v>0</v>
      </c>
      <c r="L650" s="26">
        <f t="shared" si="694"/>
        <v>0</v>
      </c>
      <c r="M650" s="26">
        <f t="shared" si="694"/>
        <v>0</v>
      </c>
      <c r="N650" s="26">
        <f t="shared" si="694"/>
        <v>0.25</v>
      </c>
      <c r="O650" s="26">
        <f t="shared" si="694"/>
        <v>0.4</v>
      </c>
      <c r="P650" s="26">
        <f t="shared" si="694"/>
        <v>23438.326000000005</v>
      </c>
      <c r="Q650" s="26">
        <f t="shared" si="694"/>
        <v>23438.326000000005</v>
      </c>
      <c r="R650" s="26">
        <f t="shared" si="694"/>
        <v>0</v>
      </c>
      <c r="S650" s="26">
        <f t="shared" si="694"/>
        <v>0</v>
      </c>
      <c r="T650" s="26">
        <f t="shared" si="694"/>
        <v>0</v>
      </c>
      <c r="U650" s="26">
        <f t="shared" si="694"/>
        <v>0.25</v>
      </c>
      <c r="V650" s="26">
        <f t="shared" si="694"/>
        <v>0.4</v>
      </c>
      <c r="W650" s="26">
        <f t="shared" si="694"/>
        <v>45855.1</v>
      </c>
      <c r="X650" s="26">
        <f t="shared" si="694"/>
        <v>45855.1</v>
      </c>
      <c r="Y650" s="26">
        <f t="shared" si="694"/>
        <v>0</v>
      </c>
      <c r="Z650" s="26">
        <f t="shared" si="694"/>
        <v>0</v>
      </c>
      <c r="AA650" s="26">
        <f t="shared" si="694"/>
        <v>0</v>
      </c>
      <c r="AB650" s="26">
        <f t="shared" si="694"/>
        <v>0.25</v>
      </c>
      <c r="AC650" s="26">
        <f t="shared" si="694"/>
        <v>0.4</v>
      </c>
      <c r="AD650" s="26">
        <f t="shared" si="694"/>
        <v>5234.34</v>
      </c>
      <c r="AE650" s="26">
        <f t="shared" si="694"/>
        <v>5234.34</v>
      </c>
      <c r="AF650" s="26">
        <f t="shared" si="694"/>
        <v>0</v>
      </c>
      <c r="AG650" s="26">
        <f t="shared" si="694"/>
        <v>0</v>
      </c>
      <c r="AH650" s="26">
        <f t="shared" si="694"/>
        <v>0</v>
      </c>
      <c r="AI650" s="26">
        <f t="shared" si="694"/>
        <v>0.25</v>
      </c>
      <c r="AJ650" s="26">
        <f t="shared" si="694"/>
        <v>0.4</v>
      </c>
      <c r="AK650" s="26">
        <f t="shared" si="694"/>
        <v>10630.48</v>
      </c>
      <c r="AL650" s="26">
        <f t="shared" si="694"/>
        <v>10630.48</v>
      </c>
      <c r="AM650" s="26">
        <f t="shared" si="694"/>
        <v>0</v>
      </c>
      <c r="AN650" s="26">
        <f t="shared" si="694"/>
        <v>0</v>
      </c>
      <c r="AO650" s="26">
        <f t="shared" si="694"/>
        <v>0</v>
      </c>
      <c r="AP650" s="26">
        <f t="shared" si="694"/>
        <v>0</v>
      </c>
      <c r="AQ650" s="26">
        <f t="shared" si="694"/>
        <v>0</v>
      </c>
      <c r="AR650" s="26">
        <f t="shared" si="681"/>
        <v>0</v>
      </c>
      <c r="AS650" s="26">
        <f t="shared" si="694"/>
        <v>0</v>
      </c>
      <c r="AT650" s="26">
        <f t="shared" si="694"/>
        <v>0</v>
      </c>
      <c r="AU650" s="26">
        <f t="shared" si="694"/>
        <v>0</v>
      </c>
      <c r="AV650" s="26">
        <f t="shared" si="694"/>
        <v>0</v>
      </c>
    </row>
    <row r="651" spans="1:56" s="39" customFormat="1" ht="99.75" x14ac:dyDescent="0.5">
      <c r="A651" s="2">
        <f t="shared" ref="A651:A656" si="695">IF(A650&gt;0,A650+1,A649+1)</f>
        <v>568</v>
      </c>
      <c r="B651" s="59" t="s">
        <v>1740</v>
      </c>
      <c r="C651" s="51" t="s">
        <v>1741</v>
      </c>
      <c r="D651" s="3">
        <v>2018</v>
      </c>
      <c r="E651" s="3">
        <v>2021</v>
      </c>
      <c r="F651" s="55">
        <v>3418.87</v>
      </c>
      <c r="G651" s="4">
        <f t="shared" ref="G651:G656" si="696">N651+U651+AB651+AI651+AP651</f>
        <v>0.25</v>
      </c>
      <c r="H651" s="4">
        <f t="shared" ref="H651:H656" si="697">O651+V651+AC651+AJ651+AQ651</f>
        <v>0.4</v>
      </c>
      <c r="I651" s="4">
        <f t="shared" ref="I651:I656" si="698">P651+W651+AD651+AK651+AR651</f>
        <v>405.08600000000001</v>
      </c>
      <c r="J651" s="4">
        <f t="shared" ref="J651:J656" si="699">Q651+X651+AE651+AL651+AS651</f>
        <v>405.08600000000001</v>
      </c>
      <c r="K651" s="4">
        <f t="shared" ref="K651:K656" si="700">R651+Y651+AF651+AM651+AT651</f>
        <v>0</v>
      </c>
      <c r="L651" s="4">
        <f t="shared" ref="L651:L656" si="701">S651+Z651+AG651+AN651+AU651</f>
        <v>0</v>
      </c>
      <c r="M651" s="4">
        <f t="shared" ref="M651:M656" si="702">T651+AA651+AH651+AO651+AV651</f>
        <v>0</v>
      </c>
      <c r="N651" s="4">
        <v>0.25</v>
      </c>
      <c r="O651" s="4">
        <v>0.4</v>
      </c>
      <c r="P651" s="4">
        <f t="shared" ref="P651:P656" si="703">Q651+R651+S651</f>
        <v>405.08600000000001</v>
      </c>
      <c r="Q651" s="4">
        <v>405.08600000000001</v>
      </c>
      <c r="R651" s="4"/>
      <c r="S651" s="4"/>
      <c r="T651" s="4"/>
      <c r="U651" s="4">
        <v>0</v>
      </c>
      <c r="V651" s="4">
        <v>0</v>
      </c>
      <c r="W651" s="4">
        <f t="shared" si="691"/>
        <v>0</v>
      </c>
      <c r="X651" s="4">
        <v>0</v>
      </c>
      <c r="Y651" s="4"/>
      <c r="Z651" s="4"/>
      <c r="AA651" s="4"/>
      <c r="AB651" s="4">
        <v>0</v>
      </c>
      <c r="AC651" s="4">
        <v>0</v>
      </c>
      <c r="AD651" s="4">
        <f t="shared" si="692"/>
        <v>0</v>
      </c>
      <c r="AE651" s="4">
        <v>0</v>
      </c>
      <c r="AF651" s="4"/>
      <c r="AG651" s="4"/>
      <c r="AH651" s="4"/>
      <c r="AI651" s="4">
        <v>0</v>
      </c>
      <c r="AJ651" s="4">
        <v>0</v>
      </c>
      <c r="AK651" s="4">
        <f t="shared" si="693"/>
        <v>0</v>
      </c>
      <c r="AL651" s="4">
        <f>VLOOKUP(C651,'[1]ИП-2020-2025 рабоч '!$I$15:$BG$1560,51,0)</f>
        <v>0</v>
      </c>
      <c r="AM651" s="4"/>
      <c r="AN651" s="4"/>
      <c r="AO651" s="4"/>
      <c r="AP651" s="4">
        <v>0</v>
      </c>
      <c r="AQ651" s="4">
        <v>0</v>
      </c>
      <c r="AR651" s="4">
        <f t="shared" si="681"/>
        <v>0</v>
      </c>
      <c r="AS651" s="4">
        <f>VLOOKUP(C651,'[1]ИП-2020-2025 рабоч '!$I$15:$BO$1404,59,0)</f>
        <v>0</v>
      </c>
      <c r="AT651" s="4"/>
      <c r="AU651" s="54"/>
      <c r="AV651" s="54"/>
      <c r="AW651" s="38"/>
      <c r="AX651" s="38"/>
      <c r="AY651" s="38"/>
      <c r="AZ651" s="38"/>
      <c r="BA651" s="38"/>
      <c r="BB651" s="38"/>
      <c r="BC651" s="38"/>
      <c r="BD651" s="38"/>
    </row>
    <row r="652" spans="1:56" s="39" customFormat="1" ht="99.75" x14ac:dyDescent="0.5">
      <c r="A652" s="2">
        <f t="shared" si="695"/>
        <v>569</v>
      </c>
      <c r="B652" s="59" t="s">
        <v>1742</v>
      </c>
      <c r="C652" s="51" t="s">
        <v>1743</v>
      </c>
      <c r="D652" s="3">
        <v>2019</v>
      </c>
      <c r="E652" s="3">
        <v>2023</v>
      </c>
      <c r="F652" s="55">
        <v>3540.31</v>
      </c>
      <c r="G652" s="4">
        <f t="shared" si="696"/>
        <v>0.25</v>
      </c>
      <c r="H652" s="4">
        <f t="shared" si="697"/>
        <v>0.4</v>
      </c>
      <c r="I652" s="4">
        <f t="shared" si="698"/>
        <v>3434.34</v>
      </c>
      <c r="J652" s="4">
        <f t="shared" si="699"/>
        <v>3434.34</v>
      </c>
      <c r="K652" s="4">
        <f t="shared" si="700"/>
        <v>0</v>
      </c>
      <c r="L652" s="4">
        <f t="shared" si="701"/>
        <v>0</v>
      </c>
      <c r="M652" s="4">
        <f t="shared" si="702"/>
        <v>0</v>
      </c>
      <c r="N652" s="4">
        <v>0</v>
      </c>
      <c r="O652" s="4">
        <v>0</v>
      </c>
      <c r="P652" s="4">
        <f t="shared" si="703"/>
        <v>0</v>
      </c>
      <c r="Q652" s="4">
        <v>0</v>
      </c>
      <c r="R652" s="4"/>
      <c r="S652" s="4"/>
      <c r="T652" s="4"/>
      <c r="U652" s="4">
        <v>0</v>
      </c>
      <c r="V652" s="4">
        <v>0</v>
      </c>
      <c r="W652" s="4">
        <f t="shared" si="691"/>
        <v>0</v>
      </c>
      <c r="X652" s="4">
        <v>0</v>
      </c>
      <c r="Y652" s="4"/>
      <c r="Z652" s="4"/>
      <c r="AA652" s="4"/>
      <c r="AB652" s="4">
        <v>0.25</v>
      </c>
      <c r="AC652" s="4">
        <v>0.4</v>
      </c>
      <c r="AD652" s="4">
        <f t="shared" si="692"/>
        <v>3434.34</v>
      </c>
      <c r="AE652" s="4">
        <v>3434.34</v>
      </c>
      <c r="AF652" s="4"/>
      <c r="AG652" s="4"/>
      <c r="AH652" s="4"/>
      <c r="AI652" s="4">
        <v>0</v>
      </c>
      <c r="AJ652" s="4">
        <v>0</v>
      </c>
      <c r="AK652" s="4">
        <f t="shared" si="693"/>
        <v>0</v>
      </c>
      <c r="AL652" s="4">
        <f>VLOOKUP(C652,'[1]ИП-2020-2025 рабоч '!$I$15:$BG$1560,51,0)</f>
        <v>0</v>
      </c>
      <c r="AM652" s="4"/>
      <c r="AN652" s="4"/>
      <c r="AO652" s="4"/>
      <c r="AP652" s="4">
        <v>0</v>
      </c>
      <c r="AQ652" s="4">
        <v>0</v>
      </c>
      <c r="AR652" s="4">
        <f t="shared" si="681"/>
        <v>0</v>
      </c>
      <c r="AS652" s="4">
        <f>VLOOKUP(C652,'[1]ИП-2020-2025 рабоч '!$I$15:$BO$1404,59,0)</f>
        <v>0</v>
      </c>
      <c r="AT652" s="4"/>
      <c r="AU652" s="54"/>
      <c r="AV652" s="54"/>
      <c r="AW652" s="38"/>
      <c r="AX652" s="38"/>
      <c r="AY652" s="38"/>
      <c r="AZ652" s="38"/>
      <c r="BA652" s="38"/>
      <c r="BB652" s="38"/>
      <c r="BC652" s="38"/>
      <c r="BD652" s="38"/>
    </row>
    <row r="653" spans="1:56" s="39" customFormat="1" ht="132.75" x14ac:dyDescent="0.5">
      <c r="A653" s="2">
        <f t="shared" si="695"/>
        <v>570</v>
      </c>
      <c r="B653" s="59" t="s">
        <v>2778</v>
      </c>
      <c r="C653" s="51" t="s">
        <v>1744</v>
      </c>
      <c r="D653" s="3">
        <v>2019</v>
      </c>
      <c r="E653" s="3">
        <v>2021</v>
      </c>
      <c r="F653" s="55">
        <v>71632.91</v>
      </c>
      <c r="G653" s="4">
        <f t="shared" si="696"/>
        <v>0</v>
      </c>
      <c r="H653" s="4">
        <f t="shared" si="697"/>
        <v>0</v>
      </c>
      <c r="I653" s="4">
        <f t="shared" si="698"/>
        <v>61632.91</v>
      </c>
      <c r="J653" s="4">
        <f t="shared" si="699"/>
        <v>61632.91</v>
      </c>
      <c r="K653" s="4">
        <f t="shared" si="700"/>
        <v>0</v>
      </c>
      <c r="L653" s="4">
        <f t="shared" si="701"/>
        <v>0</v>
      </c>
      <c r="M653" s="4">
        <f t="shared" si="702"/>
        <v>0</v>
      </c>
      <c r="N653" s="4">
        <v>0</v>
      </c>
      <c r="O653" s="4">
        <v>0</v>
      </c>
      <c r="P653" s="4">
        <f t="shared" si="703"/>
        <v>16023.240000000005</v>
      </c>
      <c r="Q653" s="4">
        <v>16023.240000000005</v>
      </c>
      <c r="R653" s="4"/>
      <c r="S653" s="4"/>
      <c r="T653" s="4"/>
      <c r="U653" s="4">
        <v>0</v>
      </c>
      <c r="V653" s="4">
        <v>0</v>
      </c>
      <c r="W653" s="4">
        <f t="shared" si="691"/>
        <v>45609.67</v>
      </c>
      <c r="X653" s="4">
        <v>45609.67</v>
      </c>
      <c r="Y653" s="4"/>
      <c r="Z653" s="4"/>
      <c r="AA653" s="4"/>
      <c r="AB653" s="4">
        <v>0</v>
      </c>
      <c r="AC653" s="4">
        <v>0</v>
      </c>
      <c r="AD653" s="4">
        <f t="shared" si="692"/>
        <v>0</v>
      </c>
      <c r="AE653" s="4">
        <v>0</v>
      </c>
      <c r="AF653" s="4"/>
      <c r="AG653" s="4"/>
      <c r="AH653" s="4"/>
      <c r="AI653" s="4">
        <v>0</v>
      </c>
      <c r="AJ653" s="4">
        <v>0</v>
      </c>
      <c r="AK653" s="4">
        <f t="shared" si="693"/>
        <v>0</v>
      </c>
      <c r="AL653" s="4">
        <f>VLOOKUP(C653,'[1]ИП-2020-2025 рабоч '!$I$15:$BG$1560,51,0)</f>
        <v>0</v>
      </c>
      <c r="AM653" s="4"/>
      <c r="AN653" s="4"/>
      <c r="AO653" s="4"/>
      <c r="AP653" s="4">
        <v>0</v>
      </c>
      <c r="AQ653" s="4">
        <v>0</v>
      </c>
      <c r="AR653" s="4">
        <f t="shared" si="681"/>
        <v>0</v>
      </c>
      <c r="AS653" s="4">
        <f>VLOOKUP(C653,'[1]ИП-2020-2025 рабоч '!$I$15:$BO$1404,59,0)</f>
        <v>0</v>
      </c>
      <c r="AT653" s="4"/>
      <c r="AU653" s="54"/>
      <c r="AV653" s="54"/>
      <c r="AW653" s="38"/>
      <c r="AX653" s="38"/>
      <c r="AY653" s="38"/>
      <c r="AZ653" s="38"/>
      <c r="BA653" s="38"/>
      <c r="BB653" s="38"/>
      <c r="BC653" s="38"/>
      <c r="BD653" s="38"/>
    </row>
    <row r="654" spans="1:56" s="39" customFormat="1" ht="99.75" x14ac:dyDescent="0.5">
      <c r="A654" s="2">
        <f t="shared" si="695"/>
        <v>571</v>
      </c>
      <c r="B654" s="59" t="s">
        <v>1745</v>
      </c>
      <c r="C654" s="51" t="s">
        <v>1746</v>
      </c>
      <c r="D654" s="3">
        <v>2018</v>
      </c>
      <c r="E654" s="3">
        <v>2022</v>
      </c>
      <c r="F654" s="55">
        <v>3418.87</v>
      </c>
      <c r="G654" s="4">
        <f t="shared" si="696"/>
        <v>0.25</v>
      </c>
      <c r="H654" s="4">
        <f t="shared" si="697"/>
        <v>0.4</v>
      </c>
      <c r="I654" s="4">
        <f t="shared" si="698"/>
        <v>2055.4299999999998</v>
      </c>
      <c r="J654" s="4">
        <f t="shared" si="699"/>
        <v>2055.4299999999998</v>
      </c>
      <c r="K654" s="4">
        <f t="shared" si="700"/>
        <v>0</v>
      </c>
      <c r="L654" s="4">
        <f t="shared" si="701"/>
        <v>0</v>
      </c>
      <c r="M654" s="4">
        <f t="shared" si="702"/>
        <v>0</v>
      </c>
      <c r="N654" s="4">
        <v>0</v>
      </c>
      <c r="O654" s="4">
        <v>0</v>
      </c>
      <c r="P654" s="4">
        <f t="shared" si="703"/>
        <v>10</v>
      </c>
      <c r="Q654" s="4">
        <v>10</v>
      </c>
      <c r="R654" s="4"/>
      <c r="S654" s="4"/>
      <c r="T654" s="4"/>
      <c r="U654" s="4">
        <v>0.25</v>
      </c>
      <c r="V654" s="4">
        <v>0.4</v>
      </c>
      <c r="W654" s="4">
        <f t="shared" si="691"/>
        <v>245.43</v>
      </c>
      <c r="X654" s="4">
        <v>245.43</v>
      </c>
      <c r="Y654" s="4"/>
      <c r="Z654" s="4"/>
      <c r="AA654" s="4"/>
      <c r="AB654" s="4">
        <v>0</v>
      </c>
      <c r="AC654" s="4">
        <v>0</v>
      </c>
      <c r="AD654" s="4">
        <f t="shared" si="692"/>
        <v>1800</v>
      </c>
      <c r="AE654" s="4">
        <v>1800</v>
      </c>
      <c r="AF654" s="4"/>
      <c r="AG654" s="4"/>
      <c r="AH654" s="4"/>
      <c r="AI654" s="4">
        <v>0</v>
      </c>
      <c r="AJ654" s="4">
        <v>0</v>
      </c>
      <c r="AK654" s="4">
        <f t="shared" si="693"/>
        <v>0</v>
      </c>
      <c r="AL654" s="4">
        <f>VLOOKUP(C654,'[1]ИП-2020-2025 рабоч '!$I$15:$BG$1560,51,0)</f>
        <v>0</v>
      </c>
      <c r="AM654" s="4"/>
      <c r="AN654" s="4"/>
      <c r="AO654" s="4"/>
      <c r="AP654" s="4">
        <v>0</v>
      </c>
      <c r="AQ654" s="4">
        <v>0</v>
      </c>
      <c r="AR654" s="4">
        <f t="shared" si="681"/>
        <v>0</v>
      </c>
      <c r="AS654" s="4">
        <f>VLOOKUP(C654,'[1]ИП-2020-2025 рабоч '!$I$15:$BO$1404,59,0)</f>
        <v>0</v>
      </c>
      <c r="AT654" s="4"/>
      <c r="AU654" s="54"/>
      <c r="AV654" s="54"/>
      <c r="AW654" s="38"/>
      <c r="AX654" s="38"/>
      <c r="AY654" s="38"/>
      <c r="AZ654" s="38"/>
      <c r="BA654" s="38"/>
      <c r="BB654" s="38"/>
      <c r="BC654" s="38"/>
      <c r="BD654" s="38"/>
    </row>
    <row r="655" spans="1:56" s="39" customFormat="1" ht="99.75" x14ac:dyDescent="0.5">
      <c r="A655" s="2">
        <f t="shared" si="695"/>
        <v>572</v>
      </c>
      <c r="B655" s="59" t="s">
        <v>1747</v>
      </c>
      <c r="C655" s="51" t="s">
        <v>1748</v>
      </c>
      <c r="D655" s="3">
        <v>2016</v>
      </c>
      <c r="E655" s="3">
        <v>2024</v>
      </c>
      <c r="F655" s="55">
        <v>10630.48</v>
      </c>
      <c r="G655" s="4">
        <f t="shared" si="696"/>
        <v>0.25</v>
      </c>
      <c r="H655" s="4">
        <f t="shared" si="697"/>
        <v>0.4</v>
      </c>
      <c r="I655" s="4">
        <f t="shared" si="698"/>
        <v>10630.48</v>
      </c>
      <c r="J655" s="4">
        <f t="shared" si="699"/>
        <v>10630.48</v>
      </c>
      <c r="K655" s="4">
        <f t="shared" si="700"/>
        <v>0</v>
      </c>
      <c r="L655" s="4">
        <f t="shared" si="701"/>
        <v>0</v>
      </c>
      <c r="M655" s="4">
        <f t="shared" si="702"/>
        <v>0</v>
      </c>
      <c r="N655" s="4">
        <v>0</v>
      </c>
      <c r="O655" s="4">
        <v>0</v>
      </c>
      <c r="P655" s="4">
        <f t="shared" si="703"/>
        <v>0</v>
      </c>
      <c r="Q655" s="4">
        <v>0</v>
      </c>
      <c r="R655" s="4"/>
      <c r="S655" s="4"/>
      <c r="T655" s="4"/>
      <c r="U655" s="4">
        <v>0</v>
      </c>
      <c r="V655" s="4">
        <v>0</v>
      </c>
      <c r="W655" s="4">
        <f t="shared" si="691"/>
        <v>0</v>
      </c>
      <c r="X655" s="4">
        <v>0</v>
      </c>
      <c r="Y655" s="4"/>
      <c r="Z655" s="4"/>
      <c r="AA655" s="4"/>
      <c r="AB655" s="4">
        <v>0</v>
      </c>
      <c r="AC655" s="4">
        <v>0</v>
      </c>
      <c r="AD655" s="4">
        <f t="shared" si="692"/>
        <v>0</v>
      </c>
      <c r="AE655" s="4">
        <v>0</v>
      </c>
      <c r="AF655" s="4"/>
      <c r="AG655" s="4"/>
      <c r="AH655" s="4"/>
      <c r="AI655" s="4">
        <v>0.25</v>
      </c>
      <c r="AJ655" s="4">
        <v>0.4</v>
      </c>
      <c r="AK655" s="4">
        <f t="shared" si="693"/>
        <v>10630.48</v>
      </c>
      <c r="AL655" s="4">
        <f>VLOOKUP(C655,'[1]ИП-2020-2025 рабоч '!$I$15:$BG$1560,51,0)</f>
        <v>10630.48</v>
      </c>
      <c r="AM655" s="4"/>
      <c r="AN655" s="4"/>
      <c r="AO655" s="4"/>
      <c r="AP655" s="4">
        <v>0</v>
      </c>
      <c r="AQ655" s="4">
        <v>0</v>
      </c>
      <c r="AR655" s="4">
        <f t="shared" si="681"/>
        <v>0</v>
      </c>
      <c r="AS655" s="4">
        <f>VLOOKUP(C655,'[1]ИП-2020-2025 рабоч '!$I$15:$BO$1404,59,0)</f>
        <v>0</v>
      </c>
      <c r="AT655" s="4"/>
      <c r="AU655" s="54"/>
      <c r="AV655" s="54"/>
      <c r="AW655" s="38"/>
      <c r="AX655" s="38"/>
      <c r="AY655" s="38"/>
      <c r="AZ655" s="38"/>
      <c r="BA655" s="38"/>
      <c r="BB655" s="38"/>
      <c r="BC655" s="38"/>
      <c r="BD655" s="38"/>
    </row>
    <row r="656" spans="1:56" s="39" customFormat="1" ht="66.75" x14ac:dyDescent="0.5">
      <c r="A656" s="2">
        <f t="shared" si="695"/>
        <v>573</v>
      </c>
      <c r="B656" s="59" t="s">
        <v>1749</v>
      </c>
      <c r="C656" s="51" t="s">
        <v>1750</v>
      </c>
      <c r="D656" s="3">
        <v>2018</v>
      </c>
      <c r="E656" s="3">
        <v>2020</v>
      </c>
      <c r="F656" s="55">
        <v>8713.4599999999991</v>
      </c>
      <c r="G656" s="4">
        <f t="shared" si="696"/>
        <v>0</v>
      </c>
      <c r="H656" s="4">
        <f t="shared" si="697"/>
        <v>0</v>
      </c>
      <c r="I656" s="4">
        <f t="shared" si="698"/>
        <v>7000</v>
      </c>
      <c r="J656" s="4">
        <f t="shared" si="699"/>
        <v>7000</v>
      </c>
      <c r="K656" s="4">
        <f t="shared" si="700"/>
        <v>0</v>
      </c>
      <c r="L656" s="4">
        <f t="shared" si="701"/>
        <v>0</v>
      </c>
      <c r="M656" s="4">
        <f t="shared" si="702"/>
        <v>0</v>
      </c>
      <c r="N656" s="4">
        <v>0</v>
      </c>
      <c r="O656" s="4">
        <v>0</v>
      </c>
      <c r="P656" s="4">
        <f t="shared" si="703"/>
        <v>7000</v>
      </c>
      <c r="Q656" s="4">
        <v>7000</v>
      </c>
      <c r="R656" s="4"/>
      <c r="S656" s="4"/>
      <c r="T656" s="4"/>
      <c r="U656" s="4">
        <v>0</v>
      </c>
      <c r="V656" s="4">
        <v>0</v>
      </c>
      <c r="W656" s="4">
        <f t="shared" si="691"/>
        <v>0</v>
      </c>
      <c r="X656" s="4">
        <v>0</v>
      </c>
      <c r="Y656" s="4"/>
      <c r="Z656" s="4"/>
      <c r="AA656" s="4"/>
      <c r="AB656" s="4">
        <v>0</v>
      </c>
      <c r="AC656" s="4">
        <v>0</v>
      </c>
      <c r="AD656" s="4">
        <f t="shared" si="692"/>
        <v>0</v>
      </c>
      <c r="AE656" s="4">
        <v>0</v>
      </c>
      <c r="AF656" s="4"/>
      <c r="AG656" s="4"/>
      <c r="AH656" s="4"/>
      <c r="AI656" s="4">
        <v>0</v>
      </c>
      <c r="AJ656" s="4">
        <v>0</v>
      </c>
      <c r="AK656" s="4">
        <f t="shared" si="693"/>
        <v>0</v>
      </c>
      <c r="AL656" s="4">
        <f>VLOOKUP(C656,'[1]ИП-2020-2025 рабоч '!$I$15:$BG$1560,51,0)</f>
        <v>0</v>
      </c>
      <c r="AM656" s="4"/>
      <c r="AN656" s="4"/>
      <c r="AO656" s="4"/>
      <c r="AP656" s="4">
        <v>0</v>
      </c>
      <c r="AQ656" s="4">
        <v>0</v>
      </c>
      <c r="AR656" s="4">
        <f t="shared" si="681"/>
        <v>0</v>
      </c>
      <c r="AS656" s="4">
        <f>VLOOKUP(C656,'[1]ИП-2020-2025 рабоч '!$I$15:$BO$1404,59,0)</f>
        <v>0</v>
      </c>
      <c r="AT656" s="4"/>
      <c r="AU656" s="54"/>
      <c r="AV656" s="54"/>
      <c r="AW656" s="38"/>
      <c r="AX656" s="38"/>
      <c r="AY656" s="38"/>
      <c r="AZ656" s="38"/>
      <c r="BA656" s="38"/>
      <c r="BB656" s="38"/>
      <c r="BC656" s="38"/>
      <c r="BD656" s="38"/>
    </row>
    <row r="657" spans="1:56" s="39" customFormat="1" ht="48.75" customHeight="1" x14ac:dyDescent="0.5">
      <c r="A657" s="2"/>
      <c r="B657" s="20" t="s">
        <v>442</v>
      </c>
      <c r="C657" s="23"/>
      <c r="D657" s="3"/>
      <c r="E657" s="28"/>
      <c r="F657" s="26">
        <f t="shared" ref="F657:AQ657" si="704">SUM(F658:F670)</f>
        <v>95793.52</v>
      </c>
      <c r="G657" s="26">
        <f t="shared" si="704"/>
        <v>5.2200000000000006</v>
      </c>
      <c r="H657" s="26">
        <f t="shared" si="704"/>
        <v>3.9899999999999998</v>
      </c>
      <c r="I657" s="26">
        <f t="shared" si="704"/>
        <v>88998.83600000001</v>
      </c>
      <c r="J657" s="26">
        <f t="shared" si="704"/>
        <v>88998.83600000001</v>
      </c>
      <c r="K657" s="26">
        <f t="shared" si="704"/>
        <v>0</v>
      </c>
      <c r="L657" s="26">
        <f t="shared" si="704"/>
        <v>0</v>
      </c>
      <c r="M657" s="26">
        <f t="shared" si="704"/>
        <v>0</v>
      </c>
      <c r="N657" s="26">
        <f t="shared" si="704"/>
        <v>0.95000000000000007</v>
      </c>
      <c r="O657" s="26">
        <f t="shared" si="704"/>
        <v>0.25</v>
      </c>
      <c r="P657" s="26">
        <f t="shared" si="704"/>
        <v>10851.486000000001</v>
      </c>
      <c r="Q657" s="26">
        <f t="shared" si="704"/>
        <v>10851.486000000001</v>
      </c>
      <c r="R657" s="26">
        <f t="shared" si="704"/>
        <v>0</v>
      </c>
      <c r="S657" s="26">
        <f t="shared" si="704"/>
        <v>0</v>
      </c>
      <c r="T657" s="26">
        <f t="shared" si="704"/>
        <v>0</v>
      </c>
      <c r="U657" s="26">
        <f t="shared" si="704"/>
        <v>0</v>
      </c>
      <c r="V657" s="26">
        <f t="shared" si="704"/>
        <v>0</v>
      </c>
      <c r="W657" s="26">
        <f t="shared" si="704"/>
        <v>0</v>
      </c>
      <c r="X657" s="26">
        <f t="shared" si="704"/>
        <v>0</v>
      </c>
      <c r="Y657" s="26">
        <f t="shared" si="704"/>
        <v>0</v>
      </c>
      <c r="Z657" s="26">
        <f t="shared" si="704"/>
        <v>0</v>
      </c>
      <c r="AA657" s="26">
        <f t="shared" si="704"/>
        <v>0</v>
      </c>
      <c r="AB657" s="26">
        <f t="shared" si="704"/>
        <v>1.75</v>
      </c>
      <c r="AC657" s="26">
        <f t="shared" si="704"/>
        <v>3.4899999999999998</v>
      </c>
      <c r="AD657" s="26">
        <f t="shared" si="704"/>
        <v>68728.94</v>
      </c>
      <c r="AE657" s="26">
        <f t="shared" si="704"/>
        <v>68728.94</v>
      </c>
      <c r="AF657" s="26">
        <f t="shared" si="704"/>
        <v>0</v>
      </c>
      <c r="AG657" s="26">
        <f t="shared" si="704"/>
        <v>0</v>
      </c>
      <c r="AH657" s="26">
        <f t="shared" si="704"/>
        <v>0</v>
      </c>
      <c r="AI657" s="26">
        <f t="shared" si="704"/>
        <v>2.2000000000000002</v>
      </c>
      <c r="AJ657" s="26">
        <f t="shared" si="704"/>
        <v>0.25</v>
      </c>
      <c r="AK657" s="26">
        <f t="shared" si="704"/>
        <v>7910</v>
      </c>
      <c r="AL657" s="26">
        <f t="shared" si="704"/>
        <v>7910</v>
      </c>
      <c r="AM657" s="26">
        <f t="shared" si="704"/>
        <v>0</v>
      </c>
      <c r="AN657" s="26">
        <f t="shared" si="704"/>
        <v>0</v>
      </c>
      <c r="AO657" s="26">
        <f t="shared" si="704"/>
        <v>0</v>
      </c>
      <c r="AP657" s="26">
        <f t="shared" si="704"/>
        <v>0.32</v>
      </c>
      <c r="AQ657" s="26">
        <f t="shared" si="704"/>
        <v>0</v>
      </c>
      <c r="AR657" s="26">
        <f t="shared" si="681"/>
        <v>1508.41</v>
      </c>
      <c r="AS657" s="26">
        <f>SUM(AS658:AS670)</f>
        <v>1508.41</v>
      </c>
      <c r="AT657" s="26">
        <f>SUM(AT658:AT670)</f>
        <v>0</v>
      </c>
      <c r="AU657" s="26">
        <f>SUM(AU658:AU670)</f>
        <v>0</v>
      </c>
      <c r="AV657" s="26">
        <f>SUM(AV658:AV670)</f>
        <v>0</v>
      </c>
    </row>
    <row r="658" spans="1:56" s="39" customFormat="1" ht="66.75" x14ac:dyDescent="0.5">
      <c r="A658" s="2">
        <f t="shared" ref="A658:A670" si="705">IF(A657&gt;0,A657+1,A656+1)</f>
        <v>574</v>
      </c>
      <c r="B658" s="59" t="s">
        <v>1753</v>
      </c>
      <c r="C658" s="51" t="s">
        <v>1754</v>
      </c>
      <c r="D658" s="3">
        <v>2017</v>
      </c>
      <c r="E658" s="3">
        <v>2023</v>
      </c>
      <c r="F658" s="55">
        <v>10647.5</v>
      </c>
      <c r="G658" s="4">
        <f t="shared" ref="G658:G670" si="706">N658+U658+AB658+AI658+AP658</f>
        <v>0.25</v>
      </c>
      <c r="H658" s="4">
        <f t="shared" ref="H658:H670" si="707">O658+V658+AC658+AJ658+AQ658</f>
        <v>0.4</v>
      </c>
      <c r="I658" s="4">
        <f t="shared" ref="I658:I670" si="708">P658+W658+AD658+AK658+AR658</f>
        <v>10647.5</v>
      </c>
      <c r="J658" s="4">
        <f t="shared" ref="J658:J670" si="709">Q658+X658+AE658+AL658+AS658</f>
        <v>10647.5</v>
      </c>
      <c r="K658" s="4">
        <f t="shared" ref="K658:K670" si="710">R658+Y658+AF658+AM658+AT658</f>
        <v>0</v>
      </c>
      <c r="L658" s="4">
        <f t="shared" ref="L658:L670" si="711">S658+Z658+AG658+AN658+AU658</f>
        <v>0</v>
      </c>
      <c r="M658" s="4">
        <f t="shared" ref="M658:M670" si="712">T658+AA658+AH658+AO658+AV658</f>
        <v>0</v>
      </c>
      <c r="N658" s="4">
        <v>0</v>
      </c>
      <c r="O658" s="4">
        <v>0</v>
      </c>
      <c r="P658" s="4">
        <f t="shared" ref="P658:P670" si="713">Q658+R658+S658</f>
        <v>0</v>
      </c>
      <c r="Q658" s="4">
        <v>0</v>
      </c>
      <c r="R658" s="4"/>
      <c r="S658" s="4"/>
      <c r="T658" s="4"/>
      <c r="U658" s="4">
        <v>0</v>
      </c>
      <c r="V658" s="4">
        <v>0</v>
      </c>
      <c r="W658" s="4">
        <f t="shared" si="691"/>
        <v>0</v>
      </c>
      <c r="X658" s="4">
        <v>0</v>
      </c>
      <c r="Y658" s="4"/>
      <c r="Z658" s="4"/>
      <c r="AA658" s="4"/>
      <c r="AB658" s="4">
        <v>0.25</v>
      </c>
      <c r="AC658" s="4">
        <v>0.4</v>
      </c>
      <c r="AD658" s="4">
        <f t="shared" si="692"/>
        <v>10647.5</v>
      </c>
      <c r="AE658" s="4">
        <v>10647.5</v>
      </c>
      <c r="AF658" s="4"/>
      <c r="AG658" s="4"/>
      <c r="AH658" s="4"/>
      <c r="AI658" s="4">
        <v>0</v>
      </c>
      <c r="AJ658" s="4">
        <v>0</v>
      </c>
      <c r="AK658" s="4">
        <f t="shared" si="693"/>
        <v>0</v>
      </c>
      <c r="AL658" s="4">
        <f>VLOOKUP(C658,'[1]ИП-2020-2025 рабоч '!$I$15:$BG$1560,51,0)</f>
        <v>0</v>
      </c>
      <c r="AM658" s="4"/>
      <c r="AN658" s="4"/>
      <c r="AO658" s="4"/>
      <c r="AP658" s="4">
        <v>0</v>
      </c>
      <c r="AQ658" s="4">
        <v>0</v>
      </c>
      <c r="AR658" s="4">
        <f t="shared" si="681"/>
        <v>0</v>
      </c>
      <c r="AS658" s="4">
        <f>VLOOKUP(C658,'[1]ИП-2020-2025 рабоч '!$I$15:$BO$1404,59,0)</f>
        <v>0</v>
      </c>
      <c r="AT658" s="4"/>
      <c r="AU658" s="54"/>
      <c r="AV658" s="54"/>
      <c r="AW658" s="38"/>
      <c r="AX658" s="38"/>
      <c r="AY658" s="38"/>
      <c r="AZ658" s="38"/>
      <c r="BA658" s="38"/>
      <c r="BB658" s="38"/>
      <c r="BC658" s="38"/>
      <c r="BD658" s="38"/>
    </row>
    <row r="659" spans="1:56" s="39" customFormat="1" ht="99.75" x14ac:dyDescent="0.5">
      <c r="A659" s="2">
        <f t="shared" si="705"/>
        <v>575</v>
      </c>
      <c r="B659" s="59" t="s">
        <v>2978</v>
      </c>
      <c r="C659" s="51" t="s">
        <v>1755</v>
      </c>
      <c r="D659" s="3">
        <v>2017</v>
      </c>
      <c r="E659" s="3">
        <v>2023</v>
      </c>
      <c r="F659" s="55">
        <v>14264.51</v>
      </c>
      <c r="G659" s="4">
        <f t="shared" si="706"/>
        <v>0.5</v>
      </c>
      <c r="H659" s="4">
        <f t="shared" si="707"/>
        <v>1.26</v>
      </c>
      <c r="I659" s="4">
        <f t="shared" si="708"/>
        <v>14264.51</v>
      </c>
      <c r="J659" s="4">
        <f t="shared" si="709"/>
        <v>14264.51</v>
      </c>
      <c r="K659" s="4">
        <f t="shared" si="710"/>
        <v>0</v>
      </c>
      <c r="L659" s="4">
        <f t="shared" si="711"/>
        <v>0</v>
      </c>
      <c r="M659" s="4">
        <f t="shared" si="712"/>
        <v>0</v>
      </c>
      <c r="N659" s="4">
        <v>0</v>
      </c>
      <c r="O659" s="4">
        <v>0</v>
      </c>
      <c r="P659" s="4">
        <f t="shared" si="713"/>
        <v>0</v>
      </c>
      <c r="Q659" s="4">
        <v>0</v>
      </c>
      <c r="R659" s="4"/>
      <c r="S659" s="4"/>
      <c r="T659" s="4"/>
      <c r="U659" s="4">
        <v>0</v>
      </c>
      <c r="V659" s="4">
        <v>0</v>
      </c>
      <c r="W659" s="4">
        <f t="shared" si="691"/>
        <v>0</v>
      </c>
      <c r="X659" s="4">
        <v>0</v>
      </c>
      <c r="Y659" s="4"/>
      <c r="Z659" s="4"/>
      <c r="AA659" s="4"/>
      <c r="AB659" s="4">
        <v>0.5</v>
      </c>
      <c r="AC659" s="4">
        <v>1.26</v>
      </c>
      <c r="AD659" s="4">
        <f t="shared" si="692"/>
        <v>14264.51</v>
      </c>
      <c r="AE659" s="4">
        <v>14264.51</v>
      </c>
      <c r="AF659" s="4"/>
      <c r="AG659" s="4"/>
      <c r="AH659" s="4"/>
      <c r="AI659" s="4">
        <v>0</v>
      </c>
      <c r="AJ659" s="4">
        <v>0</v>
      </c>
      <c r="AK659" s="4">
        <f t="shared" si="693"/>
        <v>0</v>
      </c>
      <c r="AL659" s="4">
        <f>VLOOKUP(C659,'[1]ИП-2020-2025 рабоч '!$I$15:$BG$1560,51,0)</f>
        <v>0</v>
      </c>
      <c r="AM659" s="4"/>
      <c r="AN659" s="4"/>
      <c r="AO659" s="4"/>
      <c r="AP659" s="4">
        <v>0</v>
      </c>
      <c r="AQ659" s="4">
        <v>0</v>
      </c>
      <c r="AR659" s="4">
        <f t="shared" si="681"/>
        <v>0</v>
      </c>
      <c r="AS659" s="4">
        <f>VLOOKUP(C659,'[1]ИП-2020-2025 рабоч '!$I$15:$BO$1404,59,0)</f>
        <v>0</v>
      </c>
      <c r="AT659" s="4"/>
      <c r="AU659" s="54"/>
      <c r="AV659" s="54"/>
      <c r="AW659" s="38"/>
      <c r="AX659" s="38"/>
      <c r="AY659" s="38"/>
      <c r="AZ659" s="38"/>
      <c r="BA659" s="38"/>
      <c r="BB659" s="38"/>
      <c r="BC659" s="38"/>
      <c r="BD659" s="38"/>
    </row>
    <row r="660" spans="1:56" s="39" customFormat="1" ht="71.25" customHeight="1" x14ac:dyDescent="0.5">
      <c r="A660" s="2">
        <f t="shared" si="705"/>
        <v>576</v>
      </c>
      <c r="B660" s="59" t="s">
        <v>1756</v>
      </c>
      <c r="C660" s="51" t="s">
        <v>1757</v>
      </c>
      <c r="D660" s="3">
        <v>2019</v>
      </c>
      <c r="E660" s="3">
        <v>2023</v>
      </c>
      <c r="F660" s="55">
        <v>10647.5</v>
      </c>
      <c r="G660" s="4">
        <f t="shared" si="706"/>
        <v>0.25</v>
      </c>
      <c r="H660" s="4">
        <f t="shared" si="707"/>
        <v>0.4</v>
      </c>
      <c r="I660" s="4">
        <f t="shared" si="708"/>
        <v>10647.5</v>
      </c>
      <c r="J660" s="4">
        <f t="shared" si="709"/>
        <v>10647.5</v>
      </c>
      <c r="K660" s="4">
        <f t="shared" si="710"/>
        <v>0</v>
      </c>
      <c r="L660" s="4">
        <f t="shared" si="711"/>
        <v>0</v>
      </c>
      <c r="M660" s="4">
        <f t="shared" si="712"/>
        <v>0</v>
      </c>
      <c r="N660" s="4">
        <v>0</v>
      </c>
      <c r="O660" s="4">
        <v>0</v>
      </c>
      <c r="P660" s="4">
        <f t="shared" si="713"/>
        <v>0</v>
      </c>
      <c r="Q660" s="4">
        <v>0</v>
      </c>
      <c r="R660" s="4"/>
      <c r="S660" s="4"/>
      <c r="T660" s="4"/>
      <c r="U660" s="4">
        <v>0</v>
      </c>
      <c r="V660" s="4">
        <v>0</v>
      </c>
      <c r="W660" s="4">
        <f t="shared" si="691"/>
        <v>0</v>
      </c>
      <c r="X660" s="4">
        <v>0</v>
      </c>
      <c r="Y660" s="4"/>
      <c r="Z660" s="4"/>
      <c r="AA660" s="4"/>
      <c r="AB660" s="4">
        <v>0.25</v>
      </c>
      <c r="AC660" s="4">
        <v>0.4</v>
      </c>
      <c r="AD660" s="4">
        <f t="shared" si="692"/>
        <v>10647.5</v>
      </c>
      <c r="AE660" s="4">
        <v>10647.5</v>
      </c>
      <c r="AF660" s="4"/>
      <c r="AG660" s="4"/>
      <c r="AH660" s="4"/>
      <c r="AI660" s="4">
        <v>0</v>
      </c>
      <c r="AJ660" s="4">
        <v>0</v>
      </c>
      <c r="AK660" s="4">
        <f t="shared" si="693"/>
        <v>0</v>
      </c>
      <c r="AL660" s="4">
        <f>VLOOKUP(C660,'[1]ИП-2020-2025 рабоч '!$I$15:$BG$1560,51,0)</f>
        <v>0</v>
      </c>
      <c r="AM660" s="4"/>
      <c r="AN660" s="4"/>
      <c r="AO660" s="4"/>
      <c r="AP660" s="4">
        <v>0</v>
      </c>
      <c r="AQ660" s="4">
        <v>0</v>
      </c>
      <c r="AR660" s="4">
        <f t="shared" si="681"/>
        <v>0</v>
      </c>
      <c r="AS660" s="4">
        <f>VLOOKUP(C660,'[1]ИП-2020-2025 рабоч '!$I$15:$BO$1404,59,0)</f>
        <v>0</v>
      </c>
      <c r="AT660" s="4"/>
      <c r="AU660" s="54"/>
      <c r="AV660" s="54"/>
      <c r="AW660" s="38"/>
      <c r="AX660" s="38"/>
      <c r="AY660" s="38"/>
      <c r="AZ660" s="38"/>
      <c r="BA660" s="38"/>
      <c r="BB660" s="38"/>
      <c r="BC660" s="38"/>
      <c r="BD660" s="38"/>
    </row>
    <row r="661" spans="1:56" s="39" customFormat="1" ht="66.75" x14ac:dyDescent="0.5">
      <c r="A661" s="2">
        <f t="shared" si="705"/>
        <v>577</v>
      </c>
      <c r="B661" s="59" t="s">
        <v>1758</v>
      </c>
      <c r="C661" s="51" t="s">
        <v>1759</v>
      </c>
      <c r="D661" s="3">
        <v>2019</v>
      </c>
      <c r="E661" s="3">
        <v>2023</v>
      </c>
      <c r="F661" s="55">
        <v>11741.79</v>
      </c>
      <c r="G661" s="4">
        <f t="shared" si="706"/>
        <v>0.25</v>
      </c>
      <c r="H661" s="4">
        <f t="shared" si="707"/>
        <v>0.63</v>
      </c>
      <c r="I661" s="4">
        <f t="shared" si="708"/>
        <v>11741.79</v>
      </c>
      <c r="J661" s="4">
        <f t="shared" si="709"/>
        <v>11741.79</v>
      </c>
      <c r="K661" s="4">
        <f t="shared" si="710"/>
        <v>0</v>
      </c>
      <c r="L661" s="4">
        <f t="shared" si="711"/>
        <v>0</v>
      </c>
      <c r="M661" s="4">
        <f t="shared" si="712"/>
        <v>0</v>
      </c>
      <c r="N661" s="4">
        <v>0</v>
      </c>
      <c r="O661" s="4">
        <v>0</v>
      </c>
      <c r="P661" s="4">
        <f t="shared" si="713"/>
        <v>0</v>
      </c>
      <c r="Q661" s="4">
        <v>0</v>
      </c>
      <c r="R661" s="4"/>
      <c r="S661" s="4"/>
      <c r="T661" s="4"/>
      <c r="U661" s="4">
        <v>0</v>
      </c>
      <c r="V661" s="4">
        <v>0</v>
      </c>
      <c r="W661" s="4">
        <f t="shared" si="691"/>
        <v>0</v>
      </c>
      <c r="X661" s="4">
        <v>0</v>
      </c>
      <c r="Y661" s="4"/>
      <c r="Z661" s="4"/>
      <c r="AA661" s="4"/>
      <c r="AB661" s="4">
        <v>0.25</v>
      </c>
      <c r="AC661" s="4">
        <v>0.63</v>
      </c>
      <c r="AD661" s="4">
        <f t="shared" si="692"/>
        <v>11741.79</v>
      </c>
      <c r="AE661" s="4">
        <v>11741.79</v>
      </c>
      <c r="AF661" s="4"/>
      <c r="AG661" s="4"/>
      <c r="AH661" s="4"/>
      <c r="AI661" s="4">
        <v>0</v>
      </c>
      <c r="AJ661" s="4">
        <v>0</v>
      </c>
      <c r="AK661" s="4">
        <f t="shared" si="693"/>
        <v>0</v>
      </c>
      <c r="AL661" s="4">
        <f>VLOOKUP(C661,'[1]ИП-2020-2025 рабоч '!$I$15:$BG$1560,51,0)</f>
        <v>0</v>
      </c>
      <c r="AM661" s="4"/>
      <c r="AN661" s="4"/>
      <c r="AO661" s="4"/>
      <c r="AP661" s="4">
        <v>0</v>
      </c>
      <c r="AQ661" s="4">
        <v>0</v>
      </c>
      <c r="AR661" s="4">
        <f t="shared" si="681"/>
        <v>0</v>
      </c>
      <c r="AS661" s="4">
        <f>VLOOKUP(C661,'[1]ИП-2020-2025 рабоч '!$I$15:$BO$1404,59,0)</f>
        <v>0</v>
      </c>
      <c r="AT661" s="4"/>
      <c r="AU661" s="54"/>
      <c r="AV661" s="54"/>
      <c r="AW661" s="38"/>
      <c r="AX661" s="38"/>
      <c r="AY661" s="38"/>
      <c r="AZ661" s="38"/>
      <c r="BA661" s="38"/>
      <c r="BB661" s="38"/>
      <c r="BC661" s="38"/>
      <c r="BD661" s="38"/>
    </row>
    <row r="662" spans="1:56" s="39" customFormat="1" ht="99.75" x14ac:dyDescent="0.5">
      <c r="A662" s="2">
        <f t="shared" si="705"/>
        <v>578</v>
      </c>
      <c r="B662" s="59" t="s">
        <v>2779</v>
      </c>
      <c r="C662" s="51" t="s">
        <v>1760</v>
      </c>
      <c r="D662" s="3">
        <v>2016</v>
      </c>
      <c r="E662" s="3">
        <v>2021</v>
      </c>
      <c r="F662" s="55">
        <v>2707.36</v>
      </c>
      <c r="G662" s="4">
        <f t="shared" si="706"/>
        <v>0.25</v>
      </c>
      <c r="H662" s="4">
        <f t="shared" si="707"/>
        <v>0.25</v>
      </c>
      <c r="I662" s="4">
        <f t="shared" si="708"/>
        <v>439.47</v>
      </c>
      <c r="J662" s="4">
        <f t="shared" si="709"/>
        <v>439.47</v>
      </c>
      <c r="K662" s="4">
        <f t="shared" si="710"/>
        <v>0</v>
      </c>
      <c r="L662" s="4">
        <f t="shared" si="711"/>
        <v>0</v>
      </c>
      <c r="M662" s="4">
        <f t="shared" si="712"/>
        <v>0</v>
      </c>
      <c r="N662" s="4">
        <v>0.25</v>
      </c>
      <c r="O662" s="4">
        <v>0.25</v>
      </c>
      <c r="P662" s="4">
        <f t="shared" si="713"/>
        <v>439.47</v>
      </c>
      <c r="Q662" s="4">
        <v>439.47</v>
      </c>
      <c r="R662" s="4"/>
      <c r="S662" s="4"/>
      <c r="T662" s="4"/>
      <c r="U662" s="4">
        <v>0</v>
      </c>
      <c r="V662" s="4">
        <v>0</v>
      </c>
      <c r="W662" s="4">
        <f t="shared" si="691"/>
        <v>0</v>
      </c>
      <c r="X662" s="4">
        <v>0</v>
      </c>
      <c r="Y662" s="4"/>
      <c r="Z662" s="4"/>
      <c r="AA662" s="4"/>
      <c r="AB662" s="4">
        <v>0</v>
      </c>
      <c r="AC662" s="4">
        <v>0</v>
      </c>
      <c r="AD662" s="4">
        <f t="shared" si="692"/>
        <v>0</v>
      </c>
      <c r="AE662" s="4">
        <v>0</v>
      </c>
      <c r="AF662" s="4"/>
      <c r="AG662" s="4"/>
      <c r="AH662" s="4"/>
      <c r="AI662" s="4">
        <v>0</v>
      </c>
      <c r="AJ662" s="4">
        <v>0</v>
      </c>
      <c r="AK662" s="4">
        <f t="shared" si="693"/>
        <v>0</v>
      </c>
      <c r="AL662" s="4">
        <f>VLOOKUP(C662,'[1]ИП-2020-2025 рабоч '!$I$15:$BG$1560,51,0)</f>
        <v>0</v>
      </c>
      <c r="AM662" s="4"/>
      <c r="AN662" s="4"/>
      <c r="AO662" s="4"/>
      <c r="AP662" s="4">
        <v>0</v>
      </c>
      <c r="AQ662" s="4">
        <v>0</v>
      </c>
      <c r="AR662" s="4">
        <f t="shared" si="681"/>
        <v>0</v>
      </c>
      <c r="AS662" s="4">
        <f>VLOOKUP(C662,'[1]ИП-2020-2025 рабоч '!$I$15:$BO$1404,59,0)</f>
        <v>0</v>
      </c>
      <c r="AT662" s="4"/>
      <c r="AU662" s="54"/>
      <c r="AV662" s="54"/>
      <c r="AW662" s="38"/>
      <c r="AX662" s="38"/>
      <c r="AY662" s="38"/>
      <c r="AZ662" s="38"/>
      <c r="BA662" s="38"/>
      <c r="BB662" s="38"/>
      <c r="BC662" s="38"/>
      <c r="BD662" s="38"/>
    </row>
    <row r="663" spans="1:56" s="39" customFormat="1" ht="99.75" x14ac:dyDescent="0.5">
      <c r="A663" s="2">
        <f t="shared" si="705"/>
        <v>579</v>
      </c>
      <c r="B663" s="59" t="s">
        <v>1761</v>
      </c>
      <c r="C663" s="51" t="s">
        <v>1762</v>
      </c>
      <c r="D663" s="3">
        <v>2018</v>
      </c>
      <c r="E663" s="3">
        <v>2023</v>
      </c>
      <c r="F663" s="55">
        <v>10647.5</v>
      </c>
      <c r="G663" s="4">
        <f t="shared" si="706"/>
        <v>0.25</v>
      </c>
      <c r="H663" s="4">
        <f t="shared" si="707"/>
        <v>0.4</v>
      </c>
      <c r="I663" s="4">
        <f t="shared" si="708"/>
        <v>10647.5</v>
      </c>
      <c r="J663" s="4">
        <f t="shared" si="709"/>
        <v>10647.5</v>
      </c>
      <c r="K663" s="4">
        <f t="shared" si="710"/>
        <v>0</v>
      </c>
      <c r="L663" s="4">
        <f t="shared" si="711"/>
        <v>0</v>
      </c>
      <c r="M663" s="4">
        <f t="shared" si="712"/>
        <v>0</v>
      </c>
      <c r="N663" s="4">
        <v>0</v>
      </c>
      <c r="O663" s="4">
        <v>0</v>
      </c>
      <c r="P663" s="4">
        <f t="shared" si="713"/>
        <v>0</v>
      </c>
      <c r="Q663" s="4">
        <v>0</v>
      </c>
      <c r="R663" s="4"/>
      <c r="S663" s="4"/>
      <c r="T663" s="4"/>
      <c r="U663" s="4">
        <v>0</v>
      </c>
      <c r="V663" s="4">
        <v>0</v>
      </c>
      <c r="W663" s="4">
        <f t="shared" si="691"/>
        <v>0</v>
      </c>
      <c r="X663" s="4">
        <v>0</v>
      </c>
      <c r="Y663" s="4"/>
      <c r="Z663" s="4"/>
      <c r="AA663" s="4"/>
      <c r="AB663" s="4">
        <v>0.25</v>
      </c>
      <c r="AC663" s="4">
        <v>0.4</v>
      </c>
      <c r="AD663" s="4">
        <f t="shared" si="692"/>
        <v>10647.5</v>
      </c>
      <c r="AE663" s="4">
        <v>10647.5</v>
      </c>
      <c r="AF663" s="4"/>
      <c r="AG663" s="4"/>
      <c r="AH663" s="4"/>
      <c r="AI663" s="4">
        <v>0</v>
      </c>
      <c r="AJ663" s="4">
        <v>0</v>
      </c>
      <c r="AK663" s="4">
        <f t="shared" si="693"/>
        <v>0</v>
      </c>
      <c r="AL663" s="4">
        <f>VLOOKUP(C663,'[1]ИП-2020-2025 рабоч '!$I$15:$BG$1560,51,0)</f>
        <v>0</v>
      </c>
      <c r="AM663" s="4"/>
      <c r="AN663" s="4"/>
      <c r="AO663" s="4"/>
      <c r="AP663" s="4">
        <v>0</v>
      </c>
      <c r="AQ663" s="4">
        <v>0</v>
      </c>
      <c r="AR663" s="4">
        <f t="shared" si="681"/>
        <v>0</v>
      </c>
      <c r="AS663" s="4">
        <f>VLOOKUP(C663,'[1]ИП-2020-2025 рабоч '!$I$15:$BO$1404,59,0)</f>
        <v>0</v>
      </c>
      <c r="AT663" s="4"/>
      <c r="AU663" s="54"/>
      <c r="AV663" s="54"/>
      <c r="AW663" s="38"/>
      <c r="AX663" s="38"/>
      <c r="AY663" s="38"/>
      <c r="AZ663" s="38"/>
      <c r="BA663" s="38"/>
      <c r="BB663" s="38"/>
      <c r="BC663" s="38"/>
      <c r="BD663" s="38"/>
    </row>
    <row r="664" spans="1:56" s="39" customFormat="1" ht="99.75" x14ac:dyDescent="0.5">
      <c r="A664" s="2">
        <f t="shared" si="705"/>
        <v>580</v>
      </c>
      <c r="B664" s="59" t="s">
        <v>2979</v>
      </c>
      <c r="C664" s="51" t="s">
        <v>1763</v>
      </c>
      <c r="D664" s="3">
        <v>2018</v>
      </c>
      <c r="E664" s="3">
        <v>2023</v>
      </c>
      <c r="F664" s="55">
        <v>10647.5</v>
      </c>
      <c r="G664" s="4">
        <f t="shared" si="706"/>
        <v>0.25</v>
      </c>
      <c r="H664" s="4">
        <f t="shared" si="707"/>
        <v>0.4</v>
      </c>
      <c r="I664" s="4">
        <f t="shared" si="708"/>
        <v>10647.5</v>
      </c>
      <c r="J664" s="4">
        <f t="shared" si="709"/>
        <v>10647.5</v>
      </c>
      <c r="K664" s="4">
        <f t="shared" si="710"/>
        <v>0</v>
      </c>
      <c r="L664" s="4">
        <f t="shared" si="711"/>
        <v>0</v>
      </c>
      <c r="M664" s="4">
        <f t="shared" si="712"/>
        <v>0</v>
      </c>
      <c r="N664" s="4">
        <v>0</v>
      </c>
      <c r="O664" s="4">
        <v>0</v>
      </c>
      <c r="P664" s="4">
        <f t="shared" si="713"/>
        <v>0</v>
      </c>
      <c r="Q664" s="4">
        <v>0</v>
      </c>
      <c r="R664" s="4"/>
      <c r="S664" s="4"/>
      <c r="T664" s="4"/>
      <c r="U664" s="4">
        <v>0</v>
      </c>
      <c r="V664" s="4">
        <v>0</v>
      </c>
      <c r="W664" s="4">
        <f t="shared" si="691"/>
        <v>0</v>
      </c>
      <c r="X664" s="4">
        <v>0</v>
      </c>
      <c r="Y664" s="4"/>
      <c r="Z664" s="4"/>
      <c r="AA664" s="4"/>
      <c r="AB664" s="4">
        <v>0.25</v>
      </c>
      <c r="AC664" s="4">
        <v>0.4</v>
      </c>
      <c r="AD664" s="4">
        <f t="shared" si="692"/>
        <v>10647.5</v>
      </c>
      <c r="AE664" s="4">
        <v>10647.5</v>
      </c>
      <c r="AF664" s="4"/>
      <c r="AG664" s="4"/>
      <c r="AH664" s="4"/>
      <c r="AI664" s="4">
        <v>0</v>
      </c>
      <c r="AJ664" s="4">
        <v>0</v>
      </c>
      <c r="AK664" s="4">
        <f t="shared" si="693"/>
        <v>0</v>
      </c>
      <c r="AL664" s="4">
        <f>VLOOKUP(C664,'[1]ИП-2020-2025 рабоч '!$I$15:$BG$1560,51,0)</f>
        <v>0</v>
      </c>
      <c r="AM664" s="4"/>
      <c r="AN664" s="4"/>
      <c r="AO664" s="4"/>
      <c r="AP664" s="4">
        <v>0</v>
      </c>
      <c r="AQ664" s="4">
        <v>0</v>
      </c>
      <c r="AR664" s="4">
        <f t="shared" si="681"/>
        <v>0</v>
      </c>
      <c r="AS664" s="4">
        <f>VLOOKUP(C664,'[1]ИП-2020-2025 рабоч '!$I$15:$BO$1404,59,0)</f>
        <v>0</v>
      </c>
      <c r="AT664" s="4"/>
      <c r="AU664" s="54"/>
      <c r="AV664" s="54"/>
      <c r="AW664" s="38"/>
      <c r="AX664" s="38"/>
      <c r="AY664" s="38"/>
      <c r="AZ664" s="38"/>
      <c r="BA664" s="38"/>
      <c r="BB664" s="38"/>
      <c r="BC664" s="38"/>
      <c r="BD664" s="38"/>
    </row>
    <row r="665" spans="1:56" s="39" customFormat="1" ht="77.25" customHeight="1" x14ac:dyDescent="0.5">
      <c r="A665" s="2">
        <f t="shared" si="705"/>
        <v>581</v>
      </c>
      <c r="B665" s="59" t="s">
        <v>2980</v>
      </c>
      <c r="C665" s="51" t="s">
        <v>1764</v>
      </c>
      <c r="D665" s="3">
        <v>2016</v>
      </c>
      <c r="E665" s="3">
        <v>2024</v>
      </c>
      <c r="F665" s="55">
        <v>8032.64</v>
      </c>
      <c r="G665" s="4">
        <f t="shared" si="706"/>
        <v>2.2000000000000002</v>
      </c>
      <c r="H665" s="4">
        <f t="shared" si="707"/>
        <v>0.25</v>
      </c>
      <c r="I665" s="4">
        <f t="shared" si="708"/>
        <v>8032.64</v>
      </c>
      <c r="J665" s="4">
        <f t="shared" si="709"/>
        <v>8032.64</v>
      </c>
      <c r="K665" s="4">
        <f t="shared" si="710"/>
        <v>0</v>
      </c>
      <c r="L665" s="4">
        <f t="shared" si="711"/>
        <v>0</v>
      </c>
      <c r="M665" s="4">
        <f t="shared" si="712"/>
        <v>0</v>
      </c>
      <c r="N665" s="4">
        <v>0</v>
      </c>
      <c r="O665" s="4">
        <v>0</v>
      </c>
      <c r="P665" s="4">
        <f t="shared" si="713"/>
        <v>0</v>
      </c>
      <c r="Q665" s="4">
        <v>0</v>
      </c>
      <c r="R665" s="4"/>
      <c r="S665" s="4"/>
      <c r="T665" s="4"/>
      <c r="U665" s="4">
        <v>0</v>
      </c>
      <c r="V665" s="4">
        <v>0</v>
      </c>
      <c r="W665" s="4">
        <f t="shared" si="691"/>
        <v>0</v>
      </c>
      <c r="X665" s="4">
        <v>0</v>
      </c>
      <c r="Y665" s="4"/>
      <c r="Z665" s="4"/>
      <c r="AA665" s="4"/>
      <c r="AB665" s="4">
        <v>0</v>
      </c>
      <c r="AC665" s="4">
        <v>0</v>
      </c>
      <c r="AD665" s="4">
        <f t="shared" si="692"/>
        <v>132.63999999999999</v>
      </c>
      <c r="AE665" s="4">
        <v>132.63999999999999</v>
      </c>
      <c r="AF665" s="4"/>
      <c r="AG665" s="4"/>
      <c r="AH665" s="4"/>
      <c r="AI665" s="4">
        <v>2.2000000000000002</v>
      </c>
      <c r="AJ665" s="4">
        <v>0.25</v>
      </c>
      <c r="AK665" s="4">
        <f t="shared" si="693"/>
        <v>7900</v>
      </c>
      <c r="AL665" s="4">
        <f>VLOOKUP(C665,'[1]ИП-2020-2025 рабоч '!$I$15:$BG$1560,51,0)</f>
        <v>7900</v>
      </c>
      <c r="AM665" s="4"/>
      <c r="AN665" s="4"/>
      <c r="AO665" s="4"/>
      <c r="AP665" s="4">
        <v>0</v>
      </c>
      <c r="AQ665" s="4">
        <v>0</v>
      </c>
      <c r="AR665" s="4">
        <f t="shared" si="681"/>
        <v>0</v>
      </c>
      <c r="AS665" s="4">
        <f>VLOOKUP(C665,'[1]ИП-2020-2025 рабоч '!$I$15:$BO$1404,59,0)</f>
        <v>0</v>
      </c>
      <c r="AT665" s="4"/>
      <c r="AU665" s="54"/>
      <c r="AV665" s="54"/>
      <c r="AW665" s="38"/>
      <c r="AX665" s="38"/>
      <c r="AY665" s="38"/>
      <c r="AZ665" s="38"/>
      <c r="BA665" s="38"/>
      <c r="BB665" s="38"/>
      <c r="BC665" s="38"/>
      <c r="BD665" s="38"/>
    </row>
    <row r="666" spans="1:56" s="39" customFormat="1" ht="99.75" x14ac:dyDescent="0.5">
      <c r="A666" s="2">
        <f t="shared" si="705"/>
        <v>582</v>
      </c>
      <c r="B666" s="59" t="s">
        <v>1767</v>
      </c>
      <c r="C666" s="51" t="s">
        <v>1768</v>
      </c>
      <c r="D666" s="3">
        <v>2016</v>
      </c>
      <c r="E666" s="3">
        <v>2021</v>
      </c>
      <c r="F666" s="55">
        <v>1052.83</v>
      </c>
      <c r="G666" s="4">
        <f t="shared" si="706"/>
        <v>0.3</v>
      </c>
      <c r="H666" s="4">
        <f t="shared" si="707"/>
        <v>0</v>
      </c>
      <c r="I666" s="4">
        <f t="shared" si="708"/>
        <v>203.31</v>
      </c>
      <c r="J666" s="4">
        <f t="shared" si="709"/>
        <v>203.31</v>
      </c>
      <c r="K666" s="4">
        <f t="shared" si="710"/>
        <v>0</v>
      </c>
      <c r="L666" s="4">
        <f t="shared" si="711"/>
        <v>0</v>
      </c>
      <c r="M666" s="4">
        <f t="shared" si="712"/>
        <v>0</v>
      </c>
      <c r="N666" s="4">
        <v>0.3</v>
      </c>
      <c r="O666" s="4">
        <v>0</v>
      </c>
      <c r="P666" s="4">
        <f t="shared" si="713"/>
        <v>203.31</v>
      </c>
      <c r="Q666" s="4">
        <v>203.31</v>
      </c>
      <c r="R666" s="4"/>
      <c r="S666" s="4"/>
      <c r="T666" s="4"/>
      <c r="U666" s="4">
        <v>0</v>
      </c>
      <c r="V666" s="4">
        <v>0</v>
      </c>
      <c r="W666" s="4">
        <f t="shared" si="691"/>
        <v>0</v>
      </c>
      <c r="X666" s="4">
        <v>0</v>
      </c>
      <c r="Y666" s="4"/>
      <c r="Z666" s="4"/>
      <c r="AA666" s="4"/>
      <c r="AB666" s="4">
        <v>0</v>
      </c>
      <c r="AC666" s="4">
        <v>0</v>
      </c>
      <c r="AD666" s="4">
        <f t="shared" si="692"/>
        <v>0</v>
      </c>
      <c r="AE666" s="4">
        <v>0</v>
      </c>
      <c r="AF666" s="4"/>
      <c r="AG666" s="4"/>
      <c r="AH666" s="4"/>
      <c r="AI666" s="4">
        <v>0</v>
      </c>
      <c r="AJ666" s="4">
        <v>0</v>
      </c>
      <c r="AK666" s="4">
        <f t="shared" si="693"/>
        <v>0</v>
      </c>
      <c r="AL666" s="4">
        <f>VLOOKUP(C666,'[1]ИП-2020-2025 рабоч '!$I$15:$BG$1560,51,0)</f>
        <v>0</v>
      </c>
      <c r="AM666" s="4"/>
      <c r="AN666" s="4"/>
      <c r="AO666" s="4"/>
      <c r="AP666" s="4">
        <v>0</v>
      </c>
      <c r="AQ666" s="4">
        <v>0</v>
      </c>
      <c r="AR666" s="4">
        <f t="shared" si="681"/>
        <v>0</v>
      </c>
      <c r="AS666" s="4">
        <f>VLOOKUP(C666,'[1]ИП-2020-2025 рабоч '!$I$15:$BO$1404,59,0)</f>
        <v>0</v>
      </c>
      <c r="AT666" s="4"/>
      <c r="AU666" s="54"/>
      <c r="AV666" s="54"/>
      <c r="AW666" s="38"/>
      <c r="AX666" s="38"/>
      <c r="AY666" s="38"/>
      <c r="AZ666" s="38"/>
      <c r="BA666" s="38"/>
      <c r="BB666" s="38"/>
      <c r="BC666" s="38"/>
      <c r="BD666" s="38"/>
    </row>
    <row r="667" spans="1:56" s="39" customFormat="1" ht="99.75" x14ac:dyDescent="0.5">
      <c r="A667" s="2">
        <f t="shared" si="705"/>
        <v>583</v>
      </c>
      <c r="B667" s="59" t="s">
        <v>1771</v>
      </c>
      <c r="C667" s="51" t="s">
        <v>1772</v>
      </c>
      <c r="D667" s="3">
        <v>2016</v>
      </c>
      <c r="E667" s="3">
        <v>2021</v>
      </c>
      <c r="F667" s="55">
        <v>1160.51</v>
      </c>
      <c r="G667" s="4">
        <f t="shared" si="706"/>
        <v>0.4</v>
      </c>
      <c r="H667" s="4">
        <f t="shared" si="707"/>
        <v>0</v>
      </c>
      <c r="I667" s="4">
        <f t="shared" si="708"/>
        <v>208.70600000000002</v>
      </c>
      <c r="J667" s="4">
        <f t="shared" si="709"/>
        <v>208.70600000000002</v>
      </c>
      <c r="K667" s="4">
        <f t="shared" si="710"/>
        <v>0</v>
      </c>
      <c r="L667" s="4">
        <f t="shared" si="711"/>
        <v>0</v>
      </c>
      <c r="M667" s="4">
        <f t="shared" si="712"/>
        <v>0</v>
      </c>
      <c r="N667" s="4">
        <v>0.4</v>
      </c>
      <c r="O667" s="4">
        <v>0</v>
      </c>
      <c r="P667" s="4">
        <f t="shared" si="713"/>
        <v>208.70600000000002</v>
      </c>
      <c r="Q667" s="4">
        <v>208.70600000000002</v>
      </c>
      <c r="R667" s="4"/>
      <c r="S667" s="4"/>
      <c r="T667" s="4"/>
      <c r="U667" s="4">
        <v>0</v>
      </c>
      <c r="V667" s="4">
        <v>0</v>
      </c>
      <c r="W667" s="4">
        <f t="shared" si="691"/>
        <v>0</v>
      </c>
      <c r="X667" s="4">
        <v>0</v>
      </c>
      <c r="Y667" s="4"/>
      <c r="Z667" s="4"/>
      <c r="AA667" s="4"/>
      <c r="AB667" s="4">
        <v>0</v>
      </c>
      <c r="AC667" s="4">
        <v>0</v>
      </c>
      <c r="AD667" s="4">
        <f t="shared" si="692"/>
        <v>0</v>
      </c>
      <c r="AE667" s="4">
        <v>0</v>
      </c>
      <c r="AF667" s="4"/>
      <c r="AG667" s="4"/>
      <c r="AH667" s="4"/>
      <c r="AI667" s="4">
        <v>0</v>
      </c>
      <c r="AJ667" s="4">
        <v>0</v>
      </c>
      <c r="AK667" s="4">
        <f t="shared" si="693"/>
        <v>0</v>
      </c>
      <c r="AL667" s="4">
        <f>VLOOKUP(C667,'[1]ИП-2020-2025 рабоч '!$I$15:$BG$1560,51,0)</f>
        <v>0</v>
      </c>
      <c r="AM667" s="4"/>
      <c r="AN667" s="4"/>
      <c r="AO667" s="4"/>
      <c r="AP667" s="4">
        <v>0</v>
      </c>
      <c r="AQ667" s="4">
        <v>0</v>
      </c>
      <c r="AR667" s="4">
        <f t="shared" si="681"/>
        <v>0</v>
      </c>
      <c r="AS667" s="4">
        <f>VLOOKUP(C667,'[1]ИП-2020-2025 рабоч '!$I$15:$BO$1404,59,0)</f>
        <v>0</v>
      </c>
      <c r="AT667" s="4"/>
      <c r="AU667" s="54"/>
      <c r="AV667" s="54"/>
      <c r="AW667" s="38"/>
      <c r="AX667" s="38"/>
      <c r="AY667" s="38"/>
      <c r="AZ667" s="38"/>
      <c r="BA667" s="38"/>
      <c r="BB667" s="38"/>
      <c r="BC667" s="38"/>
      <c r="BD667" s="38"/>
    </row>
    <row r="668" spans="1:56" s="39" customFormat="1" ht="99.75" x14ac:dyDescent="0.5">
      <c r="A668" s="2">
        <f t="shared" si="705"/>
        <v>584</v>
      </c>
      <c r="B668" s="59" t="s">
        <v>1779</v>
      </c>
      <c r="C668" s="51" t="s">
        <v>1780</v>
      </c>
      <c r="D668" s="3">
        <v>2015</v>
      </c>
      <c r="E668" s="3">
        <v>2025</v>
      </c>
      <c r="F668" s="55">
        <v>1518.41</v>
      </c>
      <c r="G668" s="4">
        <f t="shared" si="706"/>
        <v>0.32</v>
      </c>
      <c r="H668" s="4">
        <f t="shared" si="707"/>
        <v>0</v>
      </c>
      <c r="I668" s="4">
        <f t="shared" si="708"/>
        <v>1518.41</v>
      </c>
      <c r="J668" s="4">
        <f t="shared" si="709"/>
        <v>1518.41</v>
      </c>
      <c r="K668" s="4">
        <f t="shared" si="710"/>
        <v>0</v>
      </c>
      <c r="L668" s="4">
        <f t="shared" si="711"/>
        <v>0</v>
      </c>
      <c r="M668" s="4">
        <f t="shared" si="712"/>
        <v>0</v>
      </c>
      <c r="N668" s="4">
        <v>0</v>
      </c>
      <c r="O668" s="4">
        <v>0</v>
      </c>
      <c r="P668" s="4">
        <f t="shared" si="713"/>
        <v>0</v>
      </c>
      <c r="Q668" s="4">
        <v>0</v>
      </c>
      <c r="R668" s="4"/>
      <c r="S668" s="4"/>
      <c r="T668" s="4"/>
      <c r="U668" s="4">
        <v>0</v>
      </c>
      <c r="V668" s="4">
        <v>0</v>
      </c>
      <c r="W668" s="4">
        <f t="shared" si="691"/>
        <v>0</v>
      </c>
      <c r="X668" s="4">
        <v>0</v>
      </c>
      <c r="Y668" s="4"/>
      <c r="Z668" s="4"/>
      <c r="AA668" s="4"/>
      <c r="AB668" s="4">
        <v>0</v>
      </c>
      <c r="AC668" s="4">
        <v>0</v>
      </c>
      <c r="AD668" s="4">
        <f t="shared" si="692"/>
        <v>0</v>
      </c>
      <c r="AE668" s="4">
        <v>0</v>
      </c>
      <c r="AF668" s="4"/>
      <c r="AG668" s="4"/>
      <c r="AH668" s="4"/>
      <c r="AI668" s="4">
        <v>0</v>
      </c>
      <c r="AJ668" s="4">
        <v>0</v>
      </c>
      <c r="AK668" s="4">
        <f t="shared" si="693"/>
        <v>10</v>
      </c>
      <c r="AL668" s="4">
        <f>VLOOKUP(C668,'[1]ИП-2020-2025 рабоч '!$I$15:$BG$1560,51,0)</f>
        <v>10</v>
      </c>
      <c r="AM668" s="4"/>
      <c r="AN668" s="4"/>
      <c r="AO668" s="4"/>
      <c r="AP668" s="4">
        <v>0.32</v>
      </c>
      <c r="AQ668" s="4">
        <v>0</v>
      </c>
      <c r="AR668" s="4">
        <f t="shared" si="681"/>
        <v>1508.41</v>
      </c>
      <c r="AS668" s="4">
        <f>VLOOKUP(C668,'[1]ИП-2020-2025 рабоч '!$I$15:$BO$1404,59,0)</f>
        <v>1508.41</v>
      </c>
      <c r="AT668" s="4"/>
      <c r="AU668" s="54"/>
      <c r="AV668" s="54"/>
      <c r="AW668" s="38"/>
      <c r="AX668" s="38"/>
      <c r="AY668" s="38"/>
      <c r="AZ668" s="38"/>
      <c r="BA668" s="38"/>
      <c r="BB668" s="38"/>
      <c r="BC668" s="38"/>
      <c r="BD668" s="38"/>
    </row>
    <row r="669" spans="1:56" s="39" customFormat="1" ht="99.75" x14ac:dyDescent="0.5">
      <c r="A669" s="2">
        <f t="shared" si="705"/>
        <v>585</v>
      </c>
      <c r="B669" s="59" t="s">
        <v>2780</v>
      </c>
      <c r="C669" s="51" t="s">
        <v>1785</v>
      </c>
      <c r="D669" s="3">
        <v>2020</v>
      </c>
      <c r="E669" s="3">
        <v>2020</v>
      </c>
      <c r="F669" s="55">
        <v>5238.7299999999996</v>
      </c>
      <c r="G669" s="4">
        <f t="shared" si="706"/>
        <v>0</v>
      </c>
      <c r="H669" s="4">
        <f t="shared" si="707"/>
        <v>0</v>
      </c>
      <c r="I669" s="4">
        <f t="shared" si="708"/>
        <v>4000</v>
      </c>
      <c r="J669" s="4">
        <f t="shared" si="709"/>
        <v>4000</v>
      </c>
      <c r="K669" s="4">
        <f t="shared" si="710"/>
        <v>0</v>
      </c>
      <c r="L669" s="4">
        <f t="shared" si="711"/>
        <v>0</v>
      </c>
      <c r="M669" s="4">
        <f t="shared" si="712"/>
        <v>0</v>
      </c>
      <c r="N669" s="4">
        <v>0</v>
      </c>
      <c r="O669" s="4">
        <v>0</v>
      </c>
      <c r="P669" s="4">
        <f t="shared" si="713"/>
        <v>4000</v>
      </c>
      <c r="Q669" s="4">
        <v>4000</v>
      </c>
      <c r="R669" s="4"/>
      <c r="S669" s="4"/>
      <c r="T669" s="4"/>
      <c r="U669" s="4">
        <v>0</v>
      </c>
      <c r="V669" s="4">
        <v>0</v>
      </c>
      <c r="W669" s="4">
        <f t="shared" si="691"/>
        <v>0</v>
      </c>
      <c r="X669" s="4">
        <v>0</v>
      </c>
      <c r="Y669" s="4"/>
      <c r="Z669" s="4"/>
      <c r="AA669" s="4"/>
      <c r="AB669" s="4">
        <v>0</v>
      </c>
      <c r="AC669" s="4">
        <v>0</v>
      </c>
      <c r="AD669" s="4">
        <f t="shared" si="692"/>
        <v>0</v>
      </c>
      <c r="AE669" s="4">
        <v>0</v>
      </c>
      <c r="AF669" s="4"/>
      <c r="AG669" s="4"/>
      <c r="AH669" s="4"/>
      <c r="AI669" s="4">
        <v>0</v>
      </c>
      <c r="AJ669" s="4">
        <v>0</v>
      </c>
      <c r="AK669" s="4">
        <f t="shared" si="693"/>
        <v>0</v>
      </c>
      <c r="AL669" s="4">
        <f>VLOOKUP(C669,'[1]ИП-2020-2025 рабоч '!$I$15:$BG$1560,51,0)</f>
        <v>0</v>
      </c>
      <c r="AM669" s="4"/>
      <c r="AN669" s="4"/>
      <c r="AO669" s="4"/>
      <c r="AP669" s="4">
        <v>0</v>
      </c>
      <c r="AQ669" s="4">
        <v>0</v>
      </c>
      <c r="AR669" s="4">
        <f t="shared" si="681"/>
        <v>0</v>
      </c>
      <c r="AS669" s="4">
        <f>VLOOKUP(C669,'[1]ИП-2020-2025 рабоч '!$I$15:$BO$1404,59,0)</f>
        <v>0</v>
      </c>
      <c r="AT669" s="4"/>
      <c r="AU669" s="54"/>
      <c r="AV669" s="54"/>
      <c r="AW669" s="38"/>
      <c r="AX669" s="38"/>
      <c r="AY669" s="38"/>
      <c r="AZ669" s="38"/>
      <c r="BA669" s="38"/>
      <c r="BB669" s="38"/>
      <c r="BC669" s="38"/>
      <c r="BD669" s="38"/>
    </row>
    <row r="670" spans="1:56" s="39" customFormat="1" ht="99.75" x14ac:dyDescent="0.5">
      <c r="A670" s="2">
        <f t="shared" si="705"/>
        <v>586</v>
      </c>
      <c r="B670" s="59" t="s">
        <v>1786</v>
      </c>
      <c r="C670" s="51" t="s">
        <v>1787</v>
      </c>
      <c r="D670" s="3">
        <v>2020</v>
      </c>
      <c r="E670" s="3">
        <v>2020</v>
      </c>
      <c r="F670" s="55">
        <v>7486.74</v>
      </c>
      <c r="G670" s="4">
        <f t="shared" si="706"/>
        <v>0</v>
      </c>
      <c r="H670" s="4">
        <f t="shared" si="707"/>
        <v>0</v>
      </c>
      <c r="I670" s="4">
        <f t="shared" si="708"/>
        <v>6000</v>
      </c>
      <c r="J670" s="4">
        <f t="shared" si="709"/>
        <v>6000</v>
      </c>
      <c r="K670" s="4">
        <f t="shared" si="710"/>
        <v>0</v>
      </c>
      <c r="L670" s="4">
        <f t="shared" si="711"/>
        <v>0</v>
      </c>
      <c r="M670" s="4">
        <f t="shared" si="712"/>
        <v>0</v>
      </c>
      <c r="N670" s="4">
        <v>0</v>
      </c>
      <c r="O670" s="4">
        <v>0</v>
      </c>
      <c r="P670" s="4">
        <f t="shared" si="713"/>
        <v>6000</v>
      </c>
      <c r="Q670" s="4">
        <v>6000</v>
      </c>
      <c r="R670" s="4"/>
      <c r="S670" s="4"/>
      <c r="T670" s="4"/>
      <c r="U670" s="4">
        <v>0</v>
      </c>
      <c r="V670" s="4">
        <v>0</v>
      </c>
      <c r="W670" s="4">
        <f t="shared" si="691"/>
        <v>0</v>
      </c>
      <c r="X670" s="4">
        <v>0</v>
      </c>
      <c r="Y670" s="4"/>
      <c r="Z670" s="4"/>
      <c r="AA670" s="4"/>
      <c r="AB670" s="4">
        <v>0</v>
      </c>
      <c r="AC670" s="4">
        <v>0</v>
      </c>
      <c r="AD670" s="4">
        <f t="shared" si="692"/>
        <v>0</v>
      </c>
      <c r="AE670" s="4">
        <v>0</v>
      </c>
      <c r="AF670" s="4"/>
      <c r="AG670" s="4"/>
      <c r="AH670" s="4"/>
      <c r="AI670" s="4">
        <v>0</v>
      </c>
      <c r="AJ670" s="4">
        <v>0</v>
      </c>
      <c r="AK670" s="4">
        <f t="shared" si="693"/>
        <v>0</v>
      </c>
      <c r="AL670" s="4">
        <f>VLOOKUP(C670,'[1]ИП-2020-2025 рабоч '!$I$15:$BG$1560,51,0)</f>
        <v>0</v>
      </c>
      <c r="AM670" s="4"/>
      <c r="AN670" s="4"/>
      <c r="AO670" s="4"/>
      <c r="AP670" s="4">
        <v>0</v>
      </c>
      <c r="AQ670" s="4">
        <v>0</v>
      </c>
      <c r="AR670" s="4">
        <f t="shared" si="681"/>
        <v>0</v>
      </c>
      <c r="AS670" s="4">
        <f>VLOOKUP(C670,'[1]ИП-2020-2025 рабоч '!$I$15:$BO$1404,59,0)</f>
        <v>0</v>
      </c>
      <c r="AT670" s="4"/>
      <c r="AU670" s="54"/>
      <c r="AV670" s="54"/>
      <c r="AW670" s="38"/>
      <c r="AX670" s="38"/>
      <c r="AY670" s="38"/>
      <c r="AZ670" s="38"/>
      <c r="BA670" s="38"/>
      <c r="BB670" s="38"/>
      <c r="BC670" s="38"/>
      <c r="BD670" s="38"/>
    </row>
    <row r="671" spans="1:56" s="39" customFormat="1" ht="48.75" customHeight="1" x14ac:dyDescent="0.5">
      <c r="A671" s="2"/>
      <c r="B671" s="20" t="s">
        <v>533</v>
      </c>
      <c r="C671" s="23"/>
      <c r="D671" s="3"/>
      <c r="E671" s="28"/>
      <c r="F671" s="26">
        <f t="shared" ref="F671:AQ671" si="714">SUM(F672:F681)</f>
        <v>152104.57</v>
      </c>
      <c r="G671" s="26">
        <f t="shared" si="714"/>
        <v>4.2679999999999998</v>
      </c>
      <c r="H671" s="26">
        <f t="shared" si="714"/>
        <v>1.2200000000000002</v>
      </c>
      <c r="I671" s="26">
        <f t="shared" si="714"/>
        <v>112405.242</v>
      </c>
      <c r="J671" s="26">
        <f t="shared" si="714"/>
        <v>112405.242</v>
      </c>
      <c r="K671" s="26">
        <f t="shared" si="714"/>
        <v>0</v>
      </c>
      <c r="L671" s="26">
        <f t="shared" si="714"/>
        <v>0</v>
      </c>
      <c r="M671" s="26">
        <f t="shared" si="714"/>
        <v>0</v>
      </c>
      <c r="N671" s="26">
        <f t="shared" si="714"/>
        <v>1.1480000000000001</v>
      </c>
      <c r="O671" s="26">
        <f t="shared" si="714"/>
        <v>0.81</v>
      </c>
      <c r="P671" s="26">
        <f t="shared" si="714"/>
        <v>31468.401999999998</v>
      </c>
      <c r="Q671" s="26">
        <f t="shared" si="714"/>
        <v>31468.401999999998</v>
      </c>
      <c r="R671" s="26">
        <f t="shared" si="714"/>
        <v>0</v>
      </c>
      <c r="S671" s="26">
        <f t="shared" si="714"/>
        <v>0</v>
      </c>
      <c r="T671" s="26">
        <f t="shared" si="714"/>
        <v>0</v>
      </c>
      <c r="U671" s="26">
        <f t="shared" si="714"/>
        <v>1.42</v>
      </c>
      <c r="V671" s="26">
        <f t="shared" si="714"/>
        <v>0.25</v>
      </c>
      <c r="W671" s="26">
        <f t="shared" si="714"/>
        <v>44807.65</v>
      </c>
      <c r="X671" s="26">
        <f t="shared" si="714"/>
        <v>44807.65</v>
      </c>
      <c r="Y671" s="26">
        <f t="shared" si="714"/>
        <v>0</v>
      </c>
      <c r="Z671" s="26">
        <f t="shared" si="714"/>
        <v>0</v>
      </c>
      <c r="AA671" s="26">
        <f t="shared" si="714"/>
        <v>0</v>
      </c>
      <c r="AB671" s="26">
        <f t="shared" si="714"/>
        <v>1.7000000000000002</v>
      </c>
      <c r="AC671" s="26">
        <f t="shared" si="714"/>
        <v>0.16</v>
      </c>
      <c r="AD671" s="26">
        <f t="shared" si="714"/>
        <v>35129.189999999995</v>
      </c>
      <c r="AE671" s="26">
        <f t="shared" si="714"/>
        <v>35129.189999999995</v>
      </c>
      <c r="AF671" s="26">
        <f t="shared" si="714"/>
        <v>0</v>
      </c>
      <c r="AG671" s="26">
        <f t="shared" si="714"/>
        <v>0</v>
      </c>
      <c r="AH671" s="26">
        <f t="shared" si="714"/>
        <v>0</v>
      </c>
      <c r="AI671" s="26">
        <f t="shared" si="714"/>
        <v>0</v>
      </c>
      <c r="AJ671" s="26">
        <f t="shared" si="714"/>
        <v>0</v>
      </c>
      <c r="AK671" s="26">
        <f t="shared" si="714"/>
        <v>1000</v>
      </c>
      <c r="AL671" s="26">
        <f t="shared" si="714"/>
        <v>1000</v>
      </c>
      <c r="AM671" s="26">
        <f t="shared" si="714"/>
        <v>0</v>
      </c>
      <c r="AN671" s="26">
        <f t="shared" si="714"/>
        <v>0</v>
      </c>
      <c r="AO671" s="26">
        <f t="shared" si="714"/>
        <v>0</v>
      </c>
      <c r="AP671" s="26">
        <f t="shared" si="714"/>
        <v>0</v>
      </c>
      <c r="AQ671" s="26">
        <f t="shared" si="714"/>
        <v>0</v>
      </c>
      <c r="AR671" s="26">
        <f t="shared" si="681"/>
        <v>0</v>
      </c>
      <c r="AS671" s="26">
        <f>SUM(AS672:AS681)</f>
        <v>0</v>
      </c>
      <c r="AT671" s="26">
        <f>SUM(AT672:AT681)</f>
        <v>0</v>
      </c>
      <c r="AU671" s="26">
        <f>SUM(AU672:AU681)</f>
        <v>0</v>
      </c>
      <c r="AV671" s="26">
        <f>SUM(AV672:AV681)</f>
        <v>0</v>
      </c>
    </row>
    <row r="672" spans="1:56" s="39" customFormat="1" ht="99.75" x14ac:dyDescent="0.5">
      <c r="A672" s="2">
        <f t="shared" ref="A672:A681" si="715">IF(A671&gt;0,A671+1,A670+1)</f>
        <v>587</v>
      </c>
      <c r="B672" s="59" t="s">
        <v>2981</v>
      </c>
      <c r="C672" s="51" t="s">
        <v>1794</v>
      </c>
      <c r="D672" s="3">
        <v>2019</v>
      </c>
      <c r="E672" s="3">
        <v>2023</v>
      </c>
      <c r="F672" s="55">
        <v>7847.6</v>
      </c>
      <c r="G672" s="4">
        <f t="shared" ref="G672:G681" si="716">N672+U672+AB672+AI672+AP672</f>
        <v>0.6</v>
      </c>
      <c r="H672" s="4">
        <f t="shared" ref="H672:H681" si="717">O672+V672+AC672+AJ672+AQ672</f>
        <v>0.16</v>
      </c>
      <c r="I672" s="4">
        <f t="shared" ref="I672:I681" si="718">P672+W672+AD672+AK672+AR672</f>
        <v>7847.6</v>
      </c>
      <c r="J672" s="4">
        <f t="shared" ref="J672:J681" si="719">Q672+X672+AE672+AL672+AS672</f>
        <v>7847.6</v>
      </c>
      <c r="K672" s="4">
        <f t="shared" ref="K672:K681" si="720">R672+Y672+AF672+AM672+AT672</f>
        <v>0</v>
      </c>
      <c r="L672" s="4">
        <f t="shared" ref="L672:L681" si="721">S672+Z672+AG672+AN672+AU672</f>
        <v>0</v>
      </c>
      <c r="M672" s="4">
        <f t="shared" ref="M672:M681" si="722">T672+AA672+AH672+AO672+AV672</f>
        <v>0</v>
      </c>
      <c r="N672" s="4">
        <v>0</v>
      </c>
      <c r="O672" s="4">
        <v>0</v>
      </c>
      <c r="P672" s="4">
        <f t="shared" ref="P672:P681" si="723">Q672+R672+S672</f>
        <v>0</v>
      </c>
      <c r="Q672" s="4">
        <v>0</v>
      </c>
      <c r="R672" s="4"/>
      <c r="S672" s="4"/>
      <c r="T672" s="4"/>
      <c r="U672" s="4">
        <v>0</v>
      </c>
      <c r="V672" s="4">
        <v>0</v>
      </c>
      <c r="W672" s="4">
        <f t="shared" si="691"/>
        <v>0</v>
      </c>
      <c r="X672" s="4">
        <v>0</v>
      </c>
      <c r="Y672" s="4"/>
      <c r="Z672" s="4"/>
      <c r="AA672" s="4"/>
      <c r="AB672" s="4">
        <v>0.6</v>
      </c>
      <c r="AC672" s="4">
        <v>0.16</v>
      </c>
      <c r="AD672" s="4">
        <f t="shared" si="692"/>
        <v>7847.6</v>
      </c>
      <c r="AE672" s="4">
        <v>7847.6</v>
      </c>
      <c r="AF672" s="4"/>
      <c r="AG672" s="4"/>
      <c r="AH672" s="4"/>
      <c r="AI672" s="4">
        <v>0</v>
      </c>
      <c r="AJ672" s="4">
        <v>0</v>
      </c>
      <c r="AK672" s="4">
        <f t="shared" si="693"/>
        <v>0</v>
      </c>
      <c r="AL672" s="4">
        <f>VLOOKUP(C672,'[1]ИП-2020-2025 рабоч '!$I$15:$BG$1560,51,0)</f>
        <v>0</v>
      </c>
      <c r="AM672" s="4"/>
      <c r="AN672" s="4"/>
      <c r="AO672" s="4"/>
      <c r="AP672" s="4">
        <v>0</v>
      </c>
      <c r="AQ672" s="4">
        <v>0</v>
      </c>
      <c r="AR672" s="4">
        <f t="shared" si="681"/>
        <v>0</v>
      </c>
      <c r="AS672" s="4">
        <f>VLOOKUP(C672,'[1]ИП-2020-2025 рабоч '!$I$15:$BO$1404,59,0)</f>
        <v>0</v>
      </c>
      <c r="AT672" s="4"/>
      <c r="AU672" s="54"/>
      <c r="AV672" s="54"/>
      <c r="AW672" s="38"/>
      <c r="AX672" s="38"/>
      <c r="AY672" s="38"/>
      <c r="AZ672" s="38"/>
      <c r="BA672" s="38"/>
      <c r="BB672" s="38"/>
      <c r="BC672" s="38"/>
      <c r="BD672" s="38"/>
    </row>
    <row r="673" spans="1:56" s="39" customFormat="1" ht="99.75" x14ac:dyDescent="0.5">
      <c r="A673" s="2">
        <f t="shared" si="715"/>
        <v>588</v>
      </c>
      <c r="B673" s="59" t="s">
        <v>2982</v>
      </c>
      <c r="C673" s="51" t="s">
        <v>1795</v>
      </c>
      <c r="D673" s="3">
        <v>2016</v>
      </c>
      <c r="E673" s="3">
        <v>2021</v>
      </c>
      <c r="F673" s="55">
        <v>4545.6899999999996</v>
      </c>
      <c r="G673" s="4">
        <f t="shared" si="716"/>
        <v>0.26300000000000001</v>
      </c>
      <c r="H673" s="4">
        <f t="shared" si="717"/>
        <v>0.4</v>
      </c>
      <c r="I673" s="4">
        <f t="shared" si="718"/>
        <v>463.70200000000006</v>
      </c>
      <c r="J673" s="4">
        <f t="shared" si="719"/>
        <v>463.70200000000006</v>
      </c>
      <c r="K673" s="4">
        <f t="shared" si="720"/>
        <v>0</v>
      </c>
      <c r="L673" s="4">
        <f t="shared" si="721"/>
        <v>0</v>
      </c>
      <c r="M673" s="4">
        <f t="shared" si="722"/>
        <v>0</v>
      </c>
      <c r="N673" s="4">
        <v>0.26300000000000001</v>
      </c>
      <c r="O673" s="4">
        <v>0.4</v>
      </c>
      <c r="P673" s="4">
        <f t="shared" si="723"/>
        <v>463.70200000000006</v>
      </c>
      <c r="Q673" s="4">
        <v>463.70200000000006</v>
      </c>
      <c r="R673" s="4"/>
      <c r="S673" s="4"/>
      <c r="T673" s="4"/>
      <c r="U673" s="4">
        <v>0</v>
      </c>
      <c r="V673" s="4">
        <v>0</v>
      </c>
      <c r="W673" s="4">
        <f t="shared" si="691"/>
        <v>0</v>
      </c>
      <c r="X673" s="4">
        <v>0</v>
      </c>
      <c r="Y673" s="4"/>
      <c r="Z673" s="4"/>
      <c r="AA673" s="4"/>
      <c r="AB673" s="4">
        <v>0</v>
      </c>
      <c r="AC673" s="4">
        <v>0</v>
      </c>
      <c r="AD673" s="4">
        <f t="shared" si="692"/>
        <v>0</v>
      </c>
      <c r="AE673" s="4">
        <v>0</v>
      </c>
      <c r="AF673" s="4"/>
      <c r="AG673" s="4"/>
      <c r="AH673" s="4"/>
      <c r="AI673" s="4">
        <v>0</v>
      </c>
      <c r="AJ673" s="4">
        <v>0</v>
      </c>
      <c r="AK673" s="4">
        <f t="shared" si="693"/>
        <v>0</v>
      </c>
      <c r="AL673" s="4">
        <f>VLOOKUP(C673,'[1]ИП-2020-2025 рабоч '!$I$15:$BG$1560,51,0)</f>
        <v>0</v>
      </c>
      <c r="AM673" s="4"/>
      <c r="AN673" s="4"/>
      <c r="AO673" s="4"/>
      <c r="AP673" s="4">
        <v>0</v>
      </c>
      <c r="AQ673" s="4">
        <v>0</v>
      </c>
      <c r="AR673" s="4">
        <f t="shared" si="681"/>
        <v>0</v>
      </c>
      <c r="AS673" s="4">
        <f>VLOOKUP(C673,'[1]ИП-2020-2025 рабоч '!$I$15:$BO$1404,59,0)</f>
        <v>0</v>
      </c>
      <c r="AT673" s="4"/>
      <c r="AU673" s="54"/>
      <c r="AV673" s="54"/>
      <c r="AW673" s="38"/>
      <c r="AX673" s="38"/>
      <c r="AY673" s="38"/>
      <c r="AZ673" s="38"/>
      <c r="BA673" s="38"/>
      <c r="BB673" s="38"/>
      <c r="BC673" s="38"/>
      <c r="BD673" s="38"/>
    </row>
    <row r="674" spans="1:56" s="39" customFormat="1" ht="66.75" x14ac:dyDescent="0.5">
      <c r="A674" s="2">
        <f t="shared" si="715"/>
        <v>589</v>
      </c>
      <c r="B674" s="59" t="s">
        <v>1796</v>
      </c>
      <c r="C674" s="51" t="s">
        <v>1797</v>
      </c>
      <c r="D674" s="3">
        <v>2018</v>
      </c>
      <c r="E674" s="3">
        <v>2021</v>
      </c>
      <c r="F674" s="55">
        <v>31531.71</v>
      </c>
      <c r="G674" s="4">
        <f t="shared" si="716"/>
        <v>0.2</v>
      </c>
      <c r="H674" s="4">
        <f t="shared" si="717"/>
        <v>0</v>
      </c>
      <c r="I674" s="4">
        <f t="shared" si="718"/>
        <v>26871.71</v>
      </c>
      <c r="J674" s="4">
        <f t="shared" si="719"/>
        <v>26871.71</v>
      </c>
      <c r="K674" s="4">
        <f t="shared" si="720"/>
        <v>0</v>
      </c>
      <c r="L674" s="4">
        <f t="shared" si="721"/>
        <v>0</v>
      </c>
      <c r="M674" s="4">
        <f t="shared" si="722"/>
        <v>0</v>
      </c>
      <c r="N674" s="4">
        <v>0.2</v>
      </c>
      <c r="O674" s="4">
        <v>0</v>
      </c>
      <c r="P674" s="4">
        <f t="shared" si="723"/>
        <v>26871.71</v>
      </c>
      <c r="Q674" s="4">
        <v>26871.71</v>
      </c>
      <c r="R674" s="4"/>
      <c r="S674" s="4"/>
      <c r="T674" s="4"/>
      <c r="U674" s="4">
        <v>0</v>
      </c>
      <c r="V674" s="4">
        <v>0</v>
      </c>
      <c r="W674" s="4">
        <f t="shared" si="691"/>
        <v>0</v>
      </c>
      <c r="X674" s="4">
        <v>0</v>
      </c>
      <c r="Y674" s="4"/>
      <c r="Z674" s="4"/>
      <c r="AA674" s="4"/>
      <c r="AB674" s="4">
        <v>0</v>
      </c>
      <c r="AC674" s="4">
        <v>0</v>
      </c>
      <c r="AD674" s="4">
        <f t="shared" si="692"/>
        <v>0</v>
      </c>
      <c r="AE674" s="4">
        <v>0</v>
      </c>
      <c r="AF674" s="4"/>
      <c r="AG674" s="4"/>
      <c r="AH674" s="4"/>
      <c r="AI674" s="4">
        <v>0</v>
      </c>
      <c r="AJ674" s="4">
        <v>0</v>
      </c>
      <c r="AK674" s="4">
        <f t="shared" si="693"/>
        <v>0</v>
      </c>
      <c r="AL674" s="4">
        <f>VLOOKUP(C674,'[1]ИП-2020-2025 рабоч '!$I$15:$BG$1560,51,0)</f>
        <v>0</v>
      </c>
      <c r="AM674" s="4"/>
      <c r="AN674" s="4"/>
      <c r="AO674" s="4"/>
      <c r="AP674" s="4">
        <v>0</v>
      </c>
      <c r="AQ674" s="4">
        <v>0</v>
      </c>
      <c r="AR674" s="4">
        <f t="shared" si="681"/>
        <v>0</v>
      </c>
      <c r="AS674" s="4">
        <f>VLOOKUP(C674,'[1]ИП-2020-2025 рабоч '!$I$15:$BO$1404,59,0)</f>
        <v>0</v>
      </c>
      <c r="AT674" s="4"/>
      <c r="AU674" s="54"/>
      <c r="AV674" s="54"/>
      <c r="AW674" s="38"/>
      <c r="AX674" s="38"/>
      <c r="AY674" s="38"/>
      <c r="AZ674" s="38"/>
      <c r="BA674" s="38"/>
      <c r="BB674" s="38"/>
      <c r="BC674" s="38"/>
      <c r="BD674" s="38"/>
    </row>
    <row r="675" spans="1:56" s="39" customFormat="1" ht="99.75" x14ac:dyDescent="0.5">
      <c r="A675" s="2">
        <f t="shared" si="715"/>
        <v>590</v>
      </c>
      <c r="B675" s="59" t="s">
        <v>1798</v>
      </c>
      <c r="C675" s="51" t="s">
        <v>1799</v>
      </c>
      <c r="D675" s="3">
        <v>2019</v>
      </c>
      <c r="E675" s="3">
        <v>2023</v>
      </c>
      <c r="F675" s="55">
        <v>7098.71</v>
      </c>
      <c r="G675" s="4">
        <f t="shared" si="716"/>
        <v>1.1000000000000001</v>
      </c>
      <c r="H675" s="4">
        <f t="shared" si="717"/>
        <v>0</v>
      </c>
      <c r="I675" s="4">
        <f t="shared" si="718"/>
        <v>7098.71</v>
      </c>
      <c r="J675" s="4">
        <f t="shared" si="719"/>
        <v>7098.71</v>
      </c>
      <c r="K675" s="4">
        <f t="shared" si="720"/>
        <v>0</v>
      </c>
      <c r="L675" s="4">
        <f t="shared" si="721"/>
        <v>0</v>
      </c>
      <c r="M675" s="4">
        <f t="shared" si="722"/>
        <v>0</v>
      </c>
      <c r="N675" s="4">
        <v>0</v>
      </c>
      <c r="O675" s="4">
        <v>0</v>
      </c>
      <c r="P675" s="4">
        <f t="shared" si="723"/>
        <v>0</v>
      </c>
      <c r="Q675" s="4">
        <v>0</v>
      </c>
      <c r="R675" s="4"/>
      <c r="S675" s="4"/>
      <c r="T675" s="4"/>
      <c r="U675" s="4">
        <v>0</v>
      </c>
      <c r="V675" s="4">
        <v>0</v>
      </c>
      <c r="W675" s="4">
        <f t="shared" si="691"/>
        <v>0</v>
      </c>
      <c r="X675" s="4">
        <v>0</v>
      </c>
      <c r="Y675" s="4"/>
      <c r="Z675" s="4"/>
      <c r="AA675" s="4"/>
      <c r="AB675" s="4">
        <v>1.1000000000000001</v>
      </c>
      <c r="AC675" s="4">
        <v>0</v>
      </c>
      <c r="AD675" s="4">
        <f t="shared" si="692"/>
        <v>7098.71</v>
      </c>
      <c r="AE675" s="4">
        <v>7098.71</v>
      </c>
      <c r="AF675" s="4"/>
      <c r="AG675" s="4"/>
      <c r="AH675" s="4"/>
      <c r="AI675" s="4">
        <v>0</v>
      </c>
      <c r="AJ675" s="4">
        <v>0</v>
      </c>
      <c r="AK675" s="4">
        <f t="shared" si="693"/>
        <v>0</v>
      </c>
      <c r="AL675" s="4">
        <f>VLOOKUP(C675,'[1]ИП-2020-2025 рабоч '!$I$15:$BG$1560,51,0)</f>
        <v>0</v>
      </c>
      <c r="AM675" s="4"/>
      <c r="AN675" s="4"/>
      <c r="AO675" s="4"/>
      <c r="AP675" s="4">
        <v>0</v>
      </c>
      <c r="AQ675" s="4">
        <v>0</v>
      </c>
      <c r="AR675" s="4">
        <f t="shared" si="681"/>
        <v>0</v>
      </c>
      <c r="AS675" s="4">
        <f>VLOOKUP(C675,'[1]ИП-2020-2025 рабоч '!$I$15:$BO$1404,59,0)</f>
        <v>0</v>
      </c>
      <c r="AT675" s="4"/>
      <c r="AU675" s="54"/>
      <c r="AV675" s="54"/>
      <c r="AW675" s="38"/>
      <c r="AX675" s="38"/>
      <c r="AY675" s="38"/>
      <c r="AZ675" s="38"/>
      <c r="BA675" s="38"/>
      <c r="BB675" s="38"/>
      <c r="BC675" s="38"/>
      <c r="BD675" s="38"/>
    </row>
    <row r="676" spans="1:56" s="39" customFormat="1" ht="99.75" x14ac:dyDescent="0.5">
      <c r="A676" s="2">
        <f t="shared" si="715"/>
        <v>591</v>
      </c>
      <c r="B676" s="59" t="s">
        <v>1800</v>
      </c>
      <c r="C676" s="51" t="s">
        <v>1801</v>
      </c>
      <c r="D676" s="3">
        <v>2017</v>
      </c>
      <c r="E676" s="3">
        <v>2021</v>
      </c>
      <c r="F676" s="55">
        <v>3189.45</v>
      </c>
      <c r="G676" s="4">
        <f t="shared" si="716"/>
        <v>0.48500000000000004</v>
      </c>
      <c r="H676" s="4">
        <f t="shared" si="717"/>
        <v>0.16</v>
      </c>
      <c r="I676" s="4">
        <f t="shared" si="718"/>
        <v>453.62</v>
      </c>
      <c r="J676" s="4">
        <f t="shared" si="719"/>
        <v>453.62</v>
      </c>
      <c r="K676" s="4">
        <f t="shared" si="720"/>
        <v>0</v>
      </c>
      <c r="L676" s="4">
        <f t="shared" si="721"/>
        <v>0</v>
      </c>
      <c r="M676" s="4">
        <f t="shared" si="722"/>
        <v>0</v>
      </c>
      <c r="N676" s="4">
        <v>0.48500000000000004</v>
      </c>
      <c r="O676" s="4">
        <v>0.16</v>
      </c>
      <c r="P676" s="4">
        <f t="shared" si="723"/>
        <v>453.62</v>
      </c>
      <c r="Q676" s="4">
        <v>453.62</v>
      </c>
      <c r="R676" s="4"/>
      <c r="S676" s="4"/>
      <c r="T676" s="4"/>
      <c r="U676" s="4">
        <v>0</v>
      </c>
      <c r="V676" s="4">
        <v>0</v>
      </c>
      <c r="W676" s="4">
        <f t="shared" si="691"/>
        <v>0</v>
      </c>
      <c r="X676" s="4">
        <v>0</v>
      </c>
      <c r="Y676" s="4"/>
      <c r="Z676" s="4"/>
      <c r="AA676" s="4"/>
      <c r="AB676" s="4">
        <v>0</v>
      </c>
      <c r="AC676" s="4">
        <v>0</v>
      </c>
      <c r="AD676" s="4">
        <f t="shared" si="692"/>
        <v>0</v>
      </c>
      <c r="AE676" s="4">
        <v>0</v>
      </c>
      <c r="AF676" s="4"/>
      <c r="AG676" s="4"/>
      <c r="AH676" s="4"/>
      <c r="AI676" s="4">
        <v>0</v>
      </c>
      <c r="AJ676" s="4">
        <v>0</v>
      </c>
      <c r="AK676" s="4">
        <f t="shared" si="693"/>
        <v>0</v>
      </c>
      <c r="AL676" s="4">
        <f>VLOOKUP(C676,'[1]ИП-2020-2025 рабоч '!$I$15:$BG$1560,51,0)</f>
        <v>0</v>
      </c>
      <c r="AM676" s="4"/>
      <c r="AN676" s="4"/>
      <c r="AO676" s="4"/>
      <c r="AP676" s="4">
        <v>0</v>
      </c>
      <c r="AQ676" s="4">
        <v>0</v>
      </c>
      <c r="AR676" s="4">
        <f t="shared" si="681"/>
        <v>0</v>
      </c>
      <c r="AS676" s="4">
        <f>VLOOKUP(C676,'[1]ИП-2020-2025 рабоч '!$I$15:$BO$1404,59,0)</f>
        <v>0</v>
      </c>
      <c r="AT676" s="4"/>
      <c r="AU676" s="54"/>
      <c r="AV676" s="54"/>
      <c r="AW676" s="38"/>
      <c r="AX676" s="38"/>
      <c r="AY676" s="38"/>
      <c r="AZ676" s="38"/>
      <c r="BA676" s="38"/>
      <c r="BB676" s="38"/>
      <c r="BC676" s="38"/>
      <c r="BD676" s="38"/>
    </row>
    <row r="677" spans="1:56" s="39" customFormat="1" ht="99.75" x14ac:dyDescent="0.5">
      <c r="A677" s="2">
        <f t="shared" si="715"/>
        <v>592</v>
      </c>
      <c r="B677" s="59" t="s">
        <v>1802</v>
      </c>
      <c r="C677" s="51" t="s">
        <v>1803</v>
      </c>
      <c r="D677" s="3">
        <v>2017</v>
      </c>
      <c r="E677" s="3">
        <v>2022</v>
      </c>
      <c r="F677" s="55">
        <v>12139.47</v>
      </c>
      <c r="G677" s="4">
        <f t="shared" si="716"/>
        <v>0.25</v>
      </c>
      <c r="H677" s="4">
        <f t="shared" si="717"/>
        <v>0.25</v>
      </c>
      <c r="I677" s="4">
        <f t="shared" si="718"/>
        <v>12139.47</v>
      </c>
      <c r="J677" s="4">
        <f t="shared" si="719"/>
        <v>12139.47</v>
      </c>
      <c r="K677" s="4">
        <f t="shared" si="720"/>
        <v>0</v>
      </c>
      <c r="L677" s="4">
        <f t="shared" si="721"/>
        <v>0</v>
      </c>
      <c r="M677" s="4">
        <f t="shared" si="722"/>
        <v>0</v>
      </c>
      <c r="N677" s="4">
        <v>0</v>
      </c>
      <c r="O677" s="4">
        <v>0</v>
      </c>
      <c r="P677" s="4">
        <f t="shared" si="723"/>
        <v>0</v>
      </c>
      <c r="Q677" s="4">
        <v>0</v>
      </c>
      <c r="R677" s="4"/>
      <c r="S677" s="4"/>
      <c r="T677" s="4"/>
      <c r="U677" s="4">
        <v>0.25</v>
      </c>
      <c r="V677" s="4">
        <v>0.25</v>
      </c>
      <c r="W677" s="4">
        <f t="shared" si="691"/>
        <v>139.47</v>
      </c>
      <c r="X677" s="4">
        <v>139.47</v>
      </c>
      <c r="Y677" s="4"/>
      <c r="Z677" s="4"/>
      <c r="AA677" s="4"/>
      <c r="AB677" s="4">
        <v>0</v>
      </c>
      <c r="AC677" s="4">
        <v>0</v>
      </c>
      <c r="AD677" s="4">
        <f t="shared" si="692"/>
        <v>12000</v>
      </c>
      <c r="AE677" s="4">
        <v>12000</v>
      </c>
      <c r="AF677" s="4"/>
      <c r="AG677" s="4"/>
      <c r="AH677" s="4"/>
      <c r="AI677" s="4">
        <v>0</v>
      </c>
      <c r="AJ677" s="4">
        <v>0</v>
      </c>
      <c r="AK677" s="4">
        <f t="shared" si="693"/>
        <v>0</v>
      </c>
      <c r="AL677" s="4">
        <f>VLOOKUP(C677,'[1]ИП-2020-2025 рабоч '!$I$15:$BG$1560,51,0)</f>
        <v>0</v>
      </c>
      <c r="AM677" s="4"/>
      <c r="AN677" s="4"/>
      <c r="AO677" s="4"/>
      <c r="AP677" s="4">
        <v>0</v>
      </c>
      <c r="AQ677" s="4">
        <v>0</v>
      </c>
      <c r="AR677" s="4">
        <f t="shared" si="681"/>
        <v>0</v>
      </c>
      <c r="AS677" s="4">
        <f>VLOOKUP(C677,'[1]ИП-2020-2025 рабоч '!$I$15:$BO$1404,59,0)</f>
        <v>0</v>
      </c>
      <c r="AT677" s="4"/>
      <c r="AU677" s="54"/>
      <c r="AV677" s="54"/>
      <c r="AW677" s="38"/>
      <c r="AX677" s="38"/>
      <c r="AY677" s="38"/>
      <c r="AZ677" s="38"/>
      <c r="BA677" s="38"/>
      <c r="BB677" s="38"/>
      <c r="BC677" s="38"/>
      <c r="BD677" s="38"/>
    </row>
    <row r="678" spans="1:56" s="39" customFormat="1" ht="132.75" x14ac:dyDescent="0.5">
      <c r="A678" s="2">
        <f t="shared" si="715"/>
        <v>593</v>
      </c>
      <c r="B678" s="59" t="s">
        <v>1804</v>
      </c>
      <c r="C678" s="51" t="s">
        <v>1805</v>
      </c>
      <c r="D678" s="3">
        <v>2018</v>
      </c>
      <c r="E678" s="3">
        <v>2022</v>
      </c>
      <c r="F678" s="55">
        <v>8160.96</v>
      </c>
      <c r="G678" s="4">
        <f t="shared" si="716"/>
        <v>1.17</v>
      </c>
      <c r="H678" s="4">
        <f t="shared" si="717"/>
        <v>0</v>
      </c>
      <c r="I678" s="4">
        <f t="shared" si="718"/>
        <v>8160.96</v>
      </c>
      <c r="J678" s="4">
        <f t="shared" si="719"/>
        <v>8160.96</v>
      </c>
      <c r="K678" s="4">
        <f t="shared" si="720"/>
        <v>0</v>
      </c>
      <c r="L678" s="4">
        <f t="shared" si="721"/>
        <v>0</v>
      </c>
      <c r="M678" s="4">
        <f t="shared" si="722"/>
        <v>0</v>
      </c>
      <c r="N678" s="4">
        <v>0</v>
      </c>
      <c r="O678" s="4">
        <v>0</v>
      </c>
      <c r="P678" s="4">
        <f t="shared" si="723"/>
        <v>0</v>
      </c>
      <c r="Q678" s="4">
        <v>0</v>
      </c>
      <c r="R678" s="4"/>
      <c r="S678" s="4"/>
      <c r="T678" s="4"/>
      <c r="U678" s="4">
        <v>1.17</v>
      </c>
      <c r="V678" s="4">
        <v>0</v>
      </c>
      <c r="W678" s="4">
        <f t="shared" si="691"/>
        <v>160.96</v>
      </c>
      <c r="X678" s="4">
        <v>160.96</v>
      </c>
      <c r="Y678" s="4"/>
      <c r="Z678" s="4"/>
      <c r="AA678" s="4"/>
      <c r="AB678" s="4">
        <v>0</v>
      </c>
      <c r="AC678" s="4">
        <v>0</v>
      </c>
      <c r="AD678" s="4">
        <f t="shared" si="692"/>
        <v>8000</v>
      </c>
      <c r="AE678" s="4">
        <v>8000</v>
      </c>
      <c r="AF678" s="4"/>
      <c r="AG678" s="4"/>
      <c r="AH678" s="4"/>
      <c r="AI678" s="4">
        <v>0</v>
      </c>
      <c r="AJ678" s="4">
        <v>0</v>
      </c>
      <c r="AK678" s="4">
        <f t="shared" si="693"/>
        <v>0</v>
      </c>
      <c r="AL678" s="4">
        <f>VLOOKUP(C678,'[1]ИП-2020-2025 рабоч '!$I$15:$BG$1560,51,0)</f>
        <v>0</v>
      </c>
      <c r="AM678" s="4"/>
      <c r="AN678" s="4"/>
      <c r="AO678" s="4"/>
      <c r="AP678" s="4">
        <v>0</v>
      </c>
      <c r="AQ678" s="4">
        <v>0</v>
      </c>
      <c r="AR678" s="4">
        <f t="shared" si="681"/>
        <v>0</v>
      </c>
      <c r="AS678" s="4">
        <f>VLOOKUP(C678,'[1]ИП-2020-2025 рабоч '!$I$15:$BO$1404,59,0)</f>
        <v>0</v>
      </c>
      <c r="AT678" s="4"/>
      <c r="AU678" s="54"/>
      <c r="AV678" s="54"/>
      <c r="AW678" s="38"/>
      <c r="AX678" s="38"/>
      <c r="AY678" s="38"/>
      <c r="AZ678" s="38"/>
      <c r="BA678" s="38"/>
      <c r="BB678" s="38"/>
      <c r="BC678" s="38"/>
      <c r="BD678" s="38"/>
    </row>
    <row r="679" spans="1:56" s="39" customFormat="1" ht="66.75" x14ac:dyDescent="0.5">
      <c r="A679" s="2">
        <f t="shared" si="715"/>
        <v>594</v>
      </c>
      <c r="B679" s="59" t="s">
        <v>1806</v>
      </c>
      <c r="C679" s="51" t="s">
        <v>1807</v>
      </c>
      <c r="D679" s="3">
        <v>2018</v>
      </c>
      <c r="E679" s="3">
        <v>2024</v>
      </c>
      <c r="F679" s="55">
        <v>17182.88</v>
      </c>
      <c r="G679" s="4">
        <f t="shared" si="716"/>
        <v>0</v>
      </c>
      <c r="H679" s="4">
        <f t="shared" si="717"/>
        <v>0</v>
      </c>
      <c r="I679" s="4">
        <f t="shared" si="718"/>
        <v>1182.8800000000001</v>
      </c>
      <c r="J679" s="4">
        <f t="shared" si="719"/>
        <v>1182.8800000000001</v>
      </c>
      <c r="K679" s="4">
        <f t="shared" si="720"/>
        <v>0</v>
      </c>
      <c r="L679" s="4">
        <f t="shared" si="721"/>
        <v>0</v>
      </c>
      <c r="M679" s="4">
        <f t="shared" si="722"/>
        <v>0</v>
      </c>
      <c r="N679" s="4">
        <v>0</v>
      </c>
      <c r="O679" s="4">
        <v>0</v>
      </c>
      <c r="P679" s="4">
        <f t="shared" si="723"/>
        <v>0</v>
      </c>
      <c r="Q679" s="4">
        <v>0</v>
      </c>
      <c r="R679" s="4"/>
      <c r="S679" s="4"/>
      <c r="T679" s="4"/>
      <c r="U679" s="4">
        <v>0</v>
      </c>
      <c r="V679" s="4">
        <v>0</v>
      </c>
      <c r="W679" s="4">
        <f t="shared" si="691"/>
        <v>0</v>
      </c>
      <c r="X679" s="4">
        <v>0</v>
      </c>
      <c r="Y679" s="4"/>
      <c r="Z679" s="4"/>
      <c r="AA679" s="4"/>
      <c r="AB679" s="4">
        <v>0</v>
      </c>
      <c r="AC679" s="4">
        <v>0</v>
      </c>
      <c r="AD679" s="4">
        <f t="shared" si="692"/>
        <v>182.88</v>
      </c>
      <c r="AE679" s="4">
        <v>182.88</v>
      </c>
      <c r="AF679" s="4"/>
      <c r="AG679" s="4"/>
      <c r="AH679" s="4"/>
      <c r="AI679" s="4">
        <v>0</v>
      </c>
      <c r="AJ679" s="4">
        <v>0</v>
      </c>
      <c r="AK679" s="4">
        <f t="shared" si="693"/>
        <v>1000</v>
      </c>
      <c r="AL679" s="4">
        <f>VLOOKUP(C679,'[1]ИП-2020-2025 рабоч '!$I$15:$BG$1560,51,0)</f>
        <v>1000</v>
      </c>
      <c r="AM679" s="4"/>
      <c r="AN679" s="4"/>
      <c r="AO679" s="4"/>
      <c r="AP679" s="4">
        <v>0</v>
      </c>
      <c r="AQ679" s="4">
        <v>0</v>
      </c>
      <c r="AR679" s="4">
        <f t="shared" si="681"/>
        <v>0</v>
      </c>
      <c r="AS679" s="4">
        <f>VLOOKUP(C679,'[1]ИП-2020-2025 рабоч '!$I$15:$BO$1404,59,0)</f>
        <v>0</v>
      </c>
      <c r="AT679" s="4"/>
      <c r="AU679" s="54"/>
      <c r="AV679" s="54"/>
      <c r="AW679" s="38"/>
      <c r="AX679" s="38"/>
      <c r="AY679" s="38"/>
      <c r="AZ679" s="38"/>
      <c r="BA679" s="38"/>
      <c r="BB679" s="38"/>
      <c r="BC679" s="38"/>
      <c r="BD679" s="38"/>
    </row>
    <row r="680" spans="1:56" s="39" customFormat="1" ht="132.75" x14ac:dyDescent="0.5">
      <c r="A680" s="2">
        <f t="shared" si="715"/>
        <v>595</v>
      </c>
      <c r="B680" s="59" t="s">
        <v>2784</v>
      </c>
      <c r="C680" s="51" t="s">
        <v>1808</v>
      </c>
      <c r="D680" s="3">
        <v>2019</v>
      </c>
      <c r="E680" s="3">
        <v>2022</v>
      </c>
      <c r="F680" s="55">
        <v>56199.5</v>
      </c>
      <c r="G680" s="4">
        <f t="shared" si="716"/>
        <v>0</v>
      </c>
      <c r="H680" s="4">
        <f t="shared" si="717"/>
        <v>0</v>
      </c>
      <c r="I680" s="4">
        <f t="shared" si="718"/>
        <v>47807.72</v>
      </c>
      <c r="J680" s="4">
        <f t="shared" si="719"/>
        <v>47807.72</v>
      </c>
      <c r="K680" s="4">
        <f t="shared" si="720"/>
        <v>0</v>
      </c>
      <c r="L680" s="4">
        <f t="shared" si="721"/>
        <v>0</v>
      </c>
      <c r="M680" s="4">
        <f t="shared" si="722"/>
        <v>0</v>
      </c>
      <c r="N680" s="4">
        <v>0</v>
      </c>
      <c r="O680" s="4">
        <v>0</v>
      </c>
      <c r="P680" s="4">
        <f t="shared" si="723"/>
        <v>3300.5</v>
      </c>
      <c r="Q680" s="4">
        <v>3300.5</v>
      </c>
      <c r="R680" s="4"/>
      <c r="S680" s="4"/>
      <c r="T680" s="4"/>
      <c r="U680" s="4">
        <v>0</v>
      </c>
      <c r="V680" s="4">
        <v>0</v>
      </c>
      <c r="W680" s="4">
        <f t="shared" si="691"/>
        <v>44507.22</v>
      </c>
      <c r="X680" s="4">
        <v>44507.22</v>
      </c>
      <c r="Y680" s="4"/>
      <c r="Z680" s="4"/>
      <c r="AA680" s="4"/>
      <c r="AB680" s="4">
        <v>0</v>
      </c>
      <c r="AC680" s="4">
        <v>0</v>
      </c>
      <c r="AD680" s="4">
        <f t="shared" si="692"/>
        <v>0</v>
      </c>
      <c r="AE680" s="4">
        <v>0</v>
      </c>
      <c r="AF680" s="4"/>
      <c r="AG680" s="4"/>
      <c r="AH680" s="4"/>
      <c r="AI680" s="4">
        <v>0</v>
      </c>
      <c r="AJ680" s="4">
        <v>0</v>
      </c>
      <c r="AK680" s="4">
        <f t="shared" si="693"/>
        <v>0</v>
      </c>
      <c r="AL680" s="4">
        <f>VLOOKUP(C680,'[1]ИП-2020-2025 рабоч '!$I$15:$BG$1560,51,0)</f>
        <v>0</v>
      </c>
      <c r="AM680" s="4"/>
      <c r="AN680" s="4"/>
      <c r="AO680" s="4"/>
      <c r="AP680" s="4">
        <v>0</v>
      </c>
      <c r="AQ680" s="4">
        <v>0</v>
      </c>
      <c r="AR680" s="4">
        <f t="shared" si="681"/>
        <v>0</v>
      </c>
      <c r="AS680" s="4">
        <f>VLOOKUP(C680,'[1]ИП-2020-2025 рабоч '!$I$15:$BO$1404,59,0)</f>
        <v>0</v>
      </c>
      <c r="AT680" s="4"/>
      <c r="AU680" s="54"/>
      <c r="AV680" s="54"/>
      <c r="AW680" s="38"/>
      <c r="AX680" s="38"/>
      <c r="AY680" s="38"/>
      <c r="AZ680" s="38"/>
      <c r="BA680" s="38"/>
      <c r="BB680" s="38"/>
      <c r="BC680" s="38"/>
      <c r="BD680" s="38"/>
    </row>
    <row r="681" spans="1:56" s="39" customFormat="1" ht="99.75" x14ac:dyDescent="0.5">
      <c r="A681" s="2">
        <f t="shared" si="715"/>
        <v>596</v>
      </c>
      <c r="B681" s="59" t="s">
        <v>1812</v>
      </c>
      <c r="C681" s="51" t="s">
        <v>1813</v>
      </c>
      <c r="D681" s="3">
        <v>2019</v>
      </c>
      <c r="E681" s="3">
        <v>2021</v>
      </c>
      <c r="F681" s="55">
        <v>4208.6000000000004</v>
      </c>
      <c r="G681" s="4">
        <f t="shared" si="716"/>
        <v>0.2</v>
      </c>
      <c r="H681" s="4">
        <f t="shared" si="717"/>
        <v>0.25</v>
      </c>
      <c r="I681" s="4">
        <f t="shared" si="718"/>
        <v>378.87</v>
      </c>
      <c r="J681" s="4">
        <f t="shared" si="719"/>
        <v>378.87</v>
      </c>
      <c r="K681" s="4">
        <f t="shared" si="720"/>
        <v>0</v>
      </c>
      <c r="L681" s="4">
        <f t="shared" si="721"/>
        <v>0</v>
      </c>
      <c r="M681" s="4">
        <f t="shared" si="722"/>
        <v>0</v>
      </c>
      <c r="N681" s="4">
        <v>0.2</v>
      </c>
      <c r="O681" s="4">
        <v>0.25</v>
      </c>
      <c r="P681" s="4">
        <f t="shared" si="723"/>
        <v>378.87</v>
      </c>
      <c r="Q681" s="4">
        <v>378.87</v>
      </c>
      <c r="R681" s="4"/>
      <c r="S681" s="4"/>
      <c r="T681" s="4"/>
      <c r="U681" s="4">
        <v>0</v>
      </c>
      <c r="V681" s="4">
        <v>0</v>
      </c>
      <c r="W681" s="4">
        <f t="shared" si="691"/>
        <v>0</v>
      </c>
      <c r="X681" s="4">
        <v>0</v>
      </c>
      <c r="Y681" s="4"/>
      <c r="Z681" s="4"/>
      <c r="AA681" s="4"/>
      <c r="AB681" s="4">
        <v>0</v>
      </c>
      <c r="AC681" s="4">
        <v>0</v>
      </c>
      <c r="AD681" s="4">
        <f t="shared" si="692"/>
        <v>0</v>
      </c>
      <c r="AE681" s="4">
        <v>0</v>
      </c>
      <c r="AF681" s="4"/>
      <c r="AG681" s="4"/>
      <c r="AH681" s="4"/>
      <c r="AI681" s="4">
        <v>0</v>
      </c>
      <c r="AJ681" s="4">
        <v>0</v>
      </c>
      <c r="AK681" s="4">
        <f t="shared" si="693"/>
        <v>0</v>
      </c>
      <c r="AL681" s="4">
        <f>VLOOKUP(C681,'[1]ИП-2020-2025 рабоч '!$I$15:$BG$1560,51,0)</f>
        <v>0</v>
      </c>
      <c r="AM681" s="4"/>
      <c r="AN681" s="4"/>
      <c r="AO681" s="4"/>
      <c r="AP681" s="4">
        <v>0</v>
      </c>
      <c r="AQ681" s="4">
        <v>0</v>
      </c>
      <c r="AR681" s="4">
        <f t="shared" si="681"/>
        <v>0</v>
      </c>
      <c r="AS681" s="4">
        <f>VLOOKUP(C681,'[1]ИП-2020-2025 рабоч '!$I$15:$BO$1404,59,0)</f>
        <v>0</v>
      </c>
      <c r="AT681" s="4"/>
      <c r="AU681" s="54"/>
      <c r="AV681" s="54"/>
      <c r="AW681" s="38"/>
      <c r="AX681" s="38"/>
      <c r="AY681" s="38"/>
      <c r="AZ681" s="38"/>
      <c r="BA681" s="38"/>
      <c r="BB681" s="38"/>
      <c r="BC681" s="38"/>
      <c r="BD681" s="38"/>
    </row>
    <row r="682" spans="1:56" s="39" customFormat="1" ht="48.75" customHeight="1" x14ac:dyDescent="0.5">
      <c r="A682" s="2"/>
      <c r="B682" s="20" t="s">
        <v>603</v>
      </c>
      <c r="C682" s="23"/>
      <c r="D682" s="3"/>
      <c r="E682" s="28"/>
      <c r="F682" s="26">
        <f t="shared" ref="F682:AQ682" si="724">SUM(F683:F700)</f>
        <v>282694.83999999997</v>
      </c>
      <c r="G682" s="26">
        <f t="shared" si="724"/>
        <v>27.049999999999997</v>
      </c>
      <c r="H682" s="26">
        <f t="shared" si="724"/>
        <v>2.29</v>
      </c>
      <c r="I682" s="26">
        <f t="shared" si="724"/>
        <v>215028.978</v>
      </c>
      <c r="J682" s="26">
        <f t="shared" si="724"/>
        <v>215028.978</v>
      </c>
      <c r="K682" s="26">
        <f t="shared" si="724"/>
        <v>0</v>
      </c>
      <c r="L682" s="26">
        <f t="shared" si="724"/>
        <v>0</v>
      </c>
      <c r="M682" s="26">
        <f t="shared" si="724"/>
        <v>0</v>
      </c>
      <c r="N682" s="26">
        <f t="shared" si="724"/>
        <v>4.8499999999999996</v>
      </c>
      <c r="O682" s="26">
        <f t="shared" si="724"/>
        <v>1.5</v>
      </c>
      <c r="P682" s="26">
        <f t="shared" si="724"/>
        <v>74418.638000000006</v>
      </c>
      <c r="Q682" s="26">
        <f t="shared" si="724"/>
        <v>74418.638000000006</v>
      </c>
      <c r="R682" s="26">
        <f t="shared" si="724"/>
        <v>0</v>
      </c>
      <c r="S682" s="26">
        <f t="shared" si="724"/>
        <v>0</v>
      </c>
      <c r="T682" s="26">
        <f t="shared" si="724"/>
        <v>0</v>
      </c>
      <c r="U682" s="26">
        <f t="shared" si="724"/>
        <v>6</v>
      </c>
      <c r="V682" s="26">
        <f t="shared" si="724"/>
        <v>0.78999999999999992</v>
      </c>
      <c r="W682" s="26">
        <f t="shared" si="724"/>
        <v>14812.05</v>
      </c>
      <c r="X682" s="26">
        <f t="shared" si="724"/>
        <v>14812.05</v>
      </c>
      <c r="Y682" s="26">
        <f t="shared" si="724"/>
        <v>0</v>
      </c>
      <c r="Z682" s="26">
        <f t="shared" si="724"/>
        <v>0</v>
      </c>
      <c r="AA682" s="26">
        <f t="shared" si="724"/>
        <v>0</v>
      </c>
      <c r="AB682" s="26">
        <f t="shared" si="724"/>
        <v>1.1000000000000001</v>
      </c>
      <c r="AC682" s="26">
        <f t="shared" si="724"/>
        <v>0</v>
      </c>
      <c r="AD682" s="26">
        <f t="shared" si="724"/>
        <v>11640.33</v>
      </c>
      <c r="AE682" s="26">
        <f t="shared" si="724"/>
        <v>11640.33</v>
      </c>
      <c r="AF682" s="26">
        <f t="shared" si="724"/>
        <v>0</v>
      </c>
      <c r="AG682" s="26">
        <f t="shared" si="724"/>
        <v>0</v>
      </c>
      <c r="AH682" s="26">
        <f t="shared" si="724"/>
        <v>0</v>
      </c>
      <c r="AI682" s="26">
        <f t="shared" si="724"/>
        <v>14.5</v>
      </c>
      <c r="AJ682" s="26">
        <f t="shared" si="724"/>
        <v>0</v>
      </c>
      <c r="AK682" s="26">
        <f t="shared" si="724"/>
        <v>107856.84</v>
      </c>
      <c r="AL682" s="26">
        <f t="shared" si="724"/>
        <v>107856.84</v>
      </c>
      <c r="AM682" s="26">
        <f t="shared" si="724"/>
        <v>0</v>
      </c>
      <c r="AN682" s="26">
        <f t="shared" si="724"/>
        <v>0</v>
      </c>
      <c r="AO682" s="26">
        <f t="shared" si="724"/>
        <v>0</v>
      </c>
      <c r="AP682" s="26">
        <f t="shared" si="724"/>
        <v>0.6</v>
      </c>
      <c r="AQ682" s="26">
        <f t="shared" si="724"/>
        <v>0</v>
      </c>
      <c r="AR682" s="26">
        <f t="shared" si="681"/>
        <v>6301.12</v>
      </c>
      <c r="AS682" s="26">
        <f>SUM(AS683:AS700)</f>
        <v>6301.12</v>
      </c>
      <c r="AT682" s="26">
        <f>SUM(AT683:AT700)</f>
        <v>0</v>
      </c>
      <c r="AU682" s="26">
        <f>SUM(AU683:AU700)</f>
        <v>0</v>
      </c>
      <c r="AV682" s="26">
        <f>SUM(AV683:AV700)</f>
        <v>0</v>
      </c>
    </row>
    <row r="683" spans="1:56" s="39" customFormat="1" ht="165.75" x14ac:dyDescent="0.5">
      <c r="A683" s="2">
        <f t="shared" ref="A683:A700" si="725">IF(A682&gt;0,A682+1,A681+1)</f>
        <v>597</v>
      </c>
      <c r="B683" s="59" t="s">
        <v>2787</v>
      </c>
      <c r="C683" s="51" t="s">
        <v>1817</v>
      </c>
      <c r="D683" s="3">
        <v>2018</v>
      </c>
      <c r="E683" s="3">
        <v>2021</v>
      </c>
      <c r="F683" s="55">
        <v>28688.42</v>
      </c>
      <c r="G683" s="4">
        <f t="shared" ref="G683:G700" si="726">N683+U683+AB683+AI683+AP683</f>
        <v>0</v>
      </c>
      <c r="H683" s="4">
        <f t="shared" ref="H683:H700" si="727">O683+V683+AC683+AJ683+AQ683</f>
        <v>0</v>
      </c>
      <c r="I683" s="4">
        <f t="shared" ref="I683:I700" si="728">P683+W683+AD683+AK683+AR683</f>
        <v>20737.45</v>
      </c>
      <c r="J683" s="4">
        <f t="shared" ref="J683:J700" si="729">Q683+X683+AE683+AL683+AS683</f>
        <v>20737.45</v>
      </c>
      <c r="K683" s="4">
        <f t="shared" ref="K683:K700" si="730">R683+Y683+AF683+AM683+AT683</f>
        <v>0</v>
      </c>
      <c r="L683" s="4">
        <f t="shared" ref="L683:L700" si="731">S683+Z683+AG683+AN683+AU683</f>
        <v>0</v>
      </c>
      <c r="M683" s="4">
        <f t="shared" ref="M683:M700" si="732">T683+AA683+AH683+AO683+AV683</f>
        <v>0</v>
      </c>
      <c r="N683" s="4">
        <v>0</v>
      </c>
      <c r="O683" s="4">
        <v>0</v>
      </c>
      <c r="P683" s="4">
        <f t="shared" ref="P683:P700" si="733">Q683+R683+S683</f>
        <v>20737.45</v>
      </c>
      <c r="Q683" s="4">
        <v>20737.45</v>
      </c>
      <c r="R683" s="4"/>
      <c r="S683" s="4"/>
      <c r="T683" s="4"/>
      <c r="U683" s="4">
        <v>0</v>
      </c>
      <c r="V683" s="4">
        <v>0</v>
      </c>
      <c r="W683" s="4">
        <f t="shared" si="691"/>
        <v>0</v>
      </c>
      <c r="X683" s="4">
        <v>0</v>
      </c>
      <c r="Y683" s="4"/>
      <c r="Z683" s="4"/>
      <c r="AA683" s="4"/>
      <c r="AB683" s="4">
        <v>0</v>
      </c>
      <c r="AC683" s="4">
        <v>0</v>
      </c>
      <c r="AD683" s="4">
        <f t="shared" si="692"/>
        <v>0</v>
      </c>
      <c r="AE683" s="4">
        <v>0</v>
      </c>
      <c r="AF683" s="4"/>
      <c r="AG683" s="4"/>
      <c r="AH683" s="4"/>
      <c r="AI683" s="4">
        <v>0</v>
      </c>
      <c r="AJ683" s="4">
        <v>0</v>
      </c>
      <c r="AK683" s="4">
        <f t="shared" si="693"/>
        <v>0</v>
      </c>
      <c r="AL683" s="4">
        <f>VLOOKUP(C683,'[1]ИП-2020-2025 рабоч '!$I$15:$BG$1560,51,0)</f>
        <v>0</v>
      </c>
      <c r="AM683" s="4"/>
      <c r="AN683" s="4"/>
      <c r="AO683" s="4"/>
      <c r="AP683" s="4">
        <v>0</v>
      </c>
      <c r="AQ683" s="4">
        <v>0</v>
      </c>
      <c r="AR683" s="4">
        <f t="shared" si="681"/>
        <v>0</v>
      </c>
      <c r="AS683" s="4">
        <f>VLOOKUP(C683,'[1]ИП-2020-2025 рабоч '!$I$15:$BO$1404,59,0)</f>
        <v>0</v>
      </c>
      <c r="AT683" s="4"/>
      <c r="AU683" s="54"/>
      <c r="AV683" s="54"/>
      <c r="AW683" s="38"/>
      <c r="AX683" s="38"/>
      <c r="AY683" s="38"/>
      <c r="AZ683" s="38"/>
      <c r="BA683" s="38"/>
      <c r="BB683" s="38"/>
      <c r="BC683" s="38"/>
      <c r="BD683" s="38"/>
    </row>
    <row r="684" spans="1:56" s="39" customFormat="1" ht="132.75" x14ac:dyDescent="0.5">
      <c r="A684" s="2">
        <f t="shared" si="725"/>
        <v>598</v>
      </c>
      <c r="B684" s="59" t="s">
        <v>1818</v>
      </c>
      <c r="C684" s="51" t="s">
        <v>1819</v>
      </c>
      <c r="D684" s="3">
        <v>2017</v>
      </c>
      <c r="E684" s="3">
        <v>2025</v>
      </c>
      <c r="F684" s="55">
        <v>6311.12</v>
      </c>
      <c r="G684" s="4">
        <f t="shared" si="726"/>
        <v>0.6</v>
      </c>
      <c r="H684" s="4">
        <f t="shared" si="727"/>
        <v>0</v>
      </c>
      <c r="I684" s="4">
        <f t="shared" si="728"/>
        <v>6311.12</v>
      </c>
      <c r="J684" s="4">
        <f t="shared" si="729"/>
        <v>6311.12</v>
      </c>
      <c r="K684" s="4">
        <f t="shared" si="730"/>
        <v>0</v>
      </c>
      <c r="L684" s="4">
        <f t="shared" si="731"/>
        <v>0</v>
      </c>
      <c r="M684" s="4">
        <f t="shared" si="732"/>
        <v>0</v>
      </c>
      <c r="N684" s="4">
        <v>0</v>
      </c>
      <c r="O684" s="4">
        <v>0</v>
      </c>
      <c r="P684" s="4">
        <f t="shared" si="733"/>
        <v>0</v>
      </c>
      <c r="Q684" s="4">
        <v>0</v>
      </c>
      <c r="R684" s="4"/>
      <c r="S684" s="4"/>
      <c r="T684" s="4"/>
      <c r="U684" s="4">
        <v>0</v>
      </c>
      <c r="V684" s="4">
        <v>0</v>
      </c>
      <c r="W684" s="4">
        <f t="shared" si="691"/>
        <v>0</v>
      </c>
      <c r="X684" s="4">
        <v>0</v>
      </c>
      <c r="Y684" s="4"/>
      <c r="Z684" s="4"/>
      <c r="AA684" s="4"/>
      <c r="AB684" s="4">
        <v>0</v>
      </c>
      <c r="AC684" s="4">
        <v>0</v>
      </c>
      <c r="AD684" s="4">
        <f t="shared" si="692"/>
        <v>0</v>
      </c>
      <c r="AE684" s="4">
        <v>0</v>
      </c>
      <c r="AF684" s="4"/>
      <c r="AG684" s="4"/>
      <c r="AH684" s="4"/>
      <c r="AI684" s="4">
        <v>0</v>
      </c>
      <c r="AJ684" s="4">
        <v>0</v>
      </c>
      <c r="AK684" s="4">
        <f t="shared" si="693"/>
        <v>10</v>
      </c>
      <c r="AL684" s="4">
        <f>VLOOKUP(C684,'[1]ИП-2020-2025 рабоч '!$I$15:$BG$1560,51,0)</f>
        <v>10</v>
      </c>
      <c r="AM684" s="4"/>
      <c r="AN684" s="4"/>
      <c r="AO684" s="4"/>
      <c r="AP684" s="4">
        <v>0.6</v>
      </c>
      <c r="AQ684" s="4">
        <v>0</v>
      </c>
      <c r="AR684" s="4">
        <f t="shared" si="681"/>
        <v>6301.12</v>
      </c>
      <c r="AS684" s="4">
        <f>VLOOKUP(C684,'[1]ИП-2020-2025 рабоч '!$I$15:$BO$1404,59,0)</f>
        <v>6301.12</v>
      </c>
      <c r="AT684" s="4"/>
      <c r="AU684" s="54"/>
      <c r="AV684" s="54"/>
      <c r="AW684" s="38"/>
      <c r="AX684" s="38"/>
      <c r="AY684" s="38"/>
      <c r="AZ684" s="38"/>
      <c r="BA684" s="38"/>
      <c r="BB684" s="38"/>
      <c r="BC684" s="38"/>
      <c r="BD684" s="38"/>
    </row>
    <row r="685" spans="1:56" s="39" customFormat="1" ht="132.75" x14ac:dyDescent="0.5">
      <c r="A685" s="2">
        <f t="shared" si="725"/>
        <v>599</v>
      </c>
      <c r="B685" s="59" t="s">
        <v>1820</v>
      </c>
      <c r="C685" s="51" t="s">
        <v>1821</v>
      </c>
      <c r="D685" s="3">
        <v>2016</v>
      </c>
      <c r="E685" s="3">
        <v>2022</v>
      </c>
      <c r="F685" s="55">
        <v>19305.849999999999</v>
      </c>
      <c r="G685" s="4">
        <f t="shared" si="726"/>
        <v>3.8</v>
      </c>
      <c r="H685" s="4">
        <f t="shared" si="727"/>
        <v>0.69</v>
      </c>
      <c r="I685" s="4">
        <f t="shared" si="728"/>
        <v>14470.74</v>
      </c>
      <c r="J685" s="4">
        <f t="shared" si="729"/>
        <v>14470.74</v>
      </c>
      <c r="K685" s="4">
        <f t="shared" si="730"/>
        <v>0</v>
      </c>
      <c r="L685" s="4">
        <f t="shared" si="731"/>
        <v>0</v>
      </c>
      <c r="M685" s="4">
        <f t="shared" si="732"/>
        <v>0</v>
      </c>
      <c r="N685" s="4">
        <v>0</v>
      </c>
      <c r="O685" s="4">
        <v>0</v>
      </c>
      <c r="P685" s="4">
        <f t="shared" si="733"/>
        <v>1470.74</v>
      </c>
      <c r="Q685" s="4">
        <v>1470.74</v>
      </c>
      <c r="R685" s="4"/>
      <c r="S685" s="4"/>
      <c r="T685" s="4"/>
      <c r="U685" s="4">
        <v>3.8</v>
      </c>
      <c r="V685" s="4">
        <v>0.69</v>
      </c>
      <c r="W685" s="4">
        <f t="shared" si="691"/>
        <v>13000</v>
      </c>
      <c r="X685" s="4">
        <v>13000</v>
      </c>
      <c r="Y685" s="4"/>
      <c r="Z685" s="4"/>
      <c r="AA685" s="4"/>
      <c r="AB685" s="4">
        <v>0</v>
      </c>
      <c r="AC685" s="4">
        <v>0</v>
      </c>
      <c r="AD685" s="4">
        <f t="shared" si="692"/>
        <v>0</v>
      </c>
      <c r="AE685" s="4">
        <v>0</v>
      </c>
      <c r="AF685" s="4"/>
      <c r="AG685" s="4"/>
      <c r="AH685" s="4"/>
      <c r="AI685" s="4">
        <v>0</v>
      </c>
      <c r="AJ685" s="4">
        <v>0</v>
      </c>
      <c r="AK685" s="4">
        <f t="shared" si="693"/>
        <v>0</v>
      </c>
      <c r="AL685" s="4">
        <f>VLOOKUP(C685,'[1]ИП-2020-2025 рабоч '!$I$15:$BG$1560,51,0)</f>
        <v>0</v>
      </c>
      <c r="AM685" s="4"/>
      <c r="AN685" s="4"/>
      <c r="AO685" s="4"/>
      <c r="AP685" s="4">
        <v>0</v>
      </c>
      <c r="AQ685" s="4">
        <v>0</v>
      </c>
      <c r="AR685" s="4">
        <f t="shared" si="681"/>
        <v>0</v>
      </c>
      <c r="AS685" s="4">
        <f>VLOOKUP(C685,'[1]ИП-2020-2025 рабоч '!$I$15:$BO$1404,59,0)</f>
        <v>0</v>
      </c>
      <c r="AT685" s="4"/>
      <c r="AU685" s="54"/>
      <c r="AV685" s="54"/>
      <c r="AW685" s="38"/>
      <c r="AX685" s="38"/>
      <c r="AY685" s="38"/>
      <c r="AZ685" s="38"/>
      <c r="BA685" s="38"/>
      <c r="BB685" s="38"/>
      <c r="BC685" s="38"/>
      <c r="BD685" s="38"/>
    </row>
    <row r="686" spans="1:56" s="39" customFormat="1" ht="198.75" x14ac:dyDescent="0.5">
      <c r="A686" s="2">
        <f t="shared" si="725"/>
        <v>600</v>
      </c>
      <c r="B686" s="59" t="s">
        <v>1822</v>
      </c>
      <c r="C686" s="51" t="s">
        <v>1823</v>
      </c>
      <c r="D686" s="3">
        <v>2016</v>
      </c>
      <c r="E686" s="3">
        <v>2021</v>
      </c>
      <c r="F686" s="55">
        <v>8840.77</v>
      </c>
      <c r="G686" s="4">
        <f t="shared" si="726"/>
        <v>0.6</v>
      </c>
      <c r="H686" s="4">
        <f t="shared" si="727"/>
        <v>0</v>
      </c>
      <c r="I686" s="4">
        <f t="shared" si="728"/>
        <v>1735.69</v>
      </c>
      <c r="J686" s="4">
        <f t="shared" si="729"/>
        <v>1735.69</v>
      </c>
      <c r="K686" s="4">
        <f t="shared" si="730"/>
        <v>0</v>
      </c>
      <c r="L686" s="4">
        <f t="shared" si="731"/>
        <v>0</v>
      </c>
      <c r="M686" s="4">
        <f t="shared" si="732"/>
        <v>0</v>
      </c>
      <c r="N686" s="4">
        <v>0.6</v>
      </c>
      <c r="O686" s="4">
        <v>0</v>
      </c>
      <c r="P686" s="4">
        <f t="shared" si="733"/>
        <v>1735.69</v>
      </c>
      <c r="Q686" s="4">
        <v>1735.69</v>
      </c>
      <c r="R686" s="4"/>
      <c r="S686" s="4"/>
      <c r="T686" s="4"/>
      <c r="U686" s="4">
        <v>0</v>
      </c>
      <c r="V686" s="4">
        <v>0</v>
      </c>
      <c r="W686" s="4">
        <f t="shared" si="691"/>
        <v>0</v>
      </c>
      <c r="X686" s="4">
        <v>0</v>
      </c>
      <c r="Y686" s="4"/>
      <c r="Z686" s="4"/>
      <c r="AA686" s="4"/>
      <c r="AB686" s="4">
        <v>0</v>
      </c>
      <c r="AC686" s="4">
        <v>0</v>
      </c>
      <c r="AD686" s="4">
        <f t="shared" si="692"/>
        <v>0</v>
      </c>
      <c r="AE686" s="4">
        <v>0</v>
      </c>
      <c r="AF686" s="4"/>
      <c r="AG686" s="4"/>
      <c r="AH686" s="4"/>
      <c r="AI686" s="4">
        <v>0</v>
      </c>
      <c r="AJ686" s="4">
        <v>0</v>
      </c>
      <c r="AK686" s="4">
        <f t="shared" si="693"/>
        <v>0</v>
      </c>
      <c r="AL686" s="4">
        <f>VLOOKUP(C686,'[1]ИП-2020-2025 рабоч '!$I$15:$BG$1560,51,0)</f>
        <v>0</v>
      </c>
      <c r="AM686" s="4"/>
      <c r="AN686" s="4"/>
      <c r="AO686" s="4"/>
      <c r="AP686" s="4">
        <v>0</v>
      </c>
      <c r="AQ686" s="4">
        <v>0</v>
      </c>
      <c r="AR686" s="4">
        <f t="shared" si="681"/>
        <v>0</v>
      </c>
      <c r="AS686" s="4">
        <f>VLOOKUP(C686,'[1]ИП-2020-2025 рабоч '!$I$15:$BO$1404,59,0)</f>
        <v>0</v>
      </c>
      <c r="AT686" s="4"/>
      <c r="AU686" s="54"/>
      <c r="AV686" s="54"/>
      <c r="AW686" s="38"/>
      <c r="AX686" s="38"/>
      <c r="AY686" s="38"/>
      <c r="AZ686" s="38"/>
      <c r="BA686" s="38"/>
      <c r="BB686" s="38"/>
      <c r="BC686" s="38"/>
      <c r="BD686" s="38"/>
    </row>
    <row r="687" spans="1:56" s="39" customFormat="1" ht="99.75" x14ac:dyDescent="0.5">
      <c r="A687" s="2">
        <f t="shared" si="725"/>
        <v>601</v>
      </c>
      <c r="B687" s="59" t="s">
        <v>2983</v>
      </c>
      <c r="C687" s="51" t="s">
        <v>1829</v>
      </c>
      <c r="D687" s="3">
        <v>2017</v>
      </c>
      <c r="E687" s="3">
        <v>2022</v>
      </c>
      <c r="F687" s="55">
        <v>2448.86</v>
      </c>
      <c r="G687" s="4">
        <f t="shared" si="726"/>
        <v>0.55000000000000004</v>
      </c>
      <c r="H687" s="4">
        <f t="shared" si="727"/>
        <v>0</v>
      </c>
      <c r="I687" s="4">
        <f t="shared" si="728"/>
        <v>1848.1</v>
      </c>
      <c r="J687" s="4">
        <f t="shared" si="729"/>
        <v>1848.1</v>
      </c>
      <c r="K687" s="4">
        <f t="shared" si="730"/>
        <v>0</v>
      </c>
      <c r="L687" s="4">
        <f t="shared" si="731"/>
        <v>0</v>
      </c>
      <c r="M687" s="4">
        <f t="shared" si="732"/>
        <v>0</v>
      </c>
      <c r="N687" s="4">
        <v>0</v>
      </c>
      <c r="O687" s="4">
        <v>0</v>
      </c>
      <c r="P687" s="4">
        <f t="shared" si="733"/>
        <v>1600</v>
      </c>
      <c r="Q687" s="4">
        <v>1600</v>
      </c>
      <c r="R687" s="4"/>
      <c r="S687" s="4"/>
      <c r="T687" s="4"/>
      <c r="U687" s="4">
        <v>0.55000000000000004</v>
      </c>
      <c r="V687" s="4">
        <v>0</v>
      </c>
      <c r="W687" s="4">
        <f t="shared" si="691"/>
        <v>248.1</v>
      </c>
      <c r="X687" s="4">
        <v>248.1</v>
      </c>
      <c r="Y687" s="4"/>
      <c r="Z687" s="4"/>
      <c r="AA687" s="4"/>
      <c r="AB687" s="4">
        <v>0</v>
      </c>
      <c r="AC687" s="4">
        <v>0</v>
      </c>
      <c r="AD687" s="4">
        <f t="shared" si="692"/>
        <v>0</v>
      </c>
      <c r="AE687" s="4">
        <v>0</v>
      </c>
      <c r="AF687" s="4"/>
      <c r="AG687" s="4"/>
      <c r="AH687" s="4"/>
      <c r="AI687" s="4">
        <v>0</v>
      </c>
      <c r="AJ687" s="4">
        <v>0</v>
      </c>
      <c r="AK687" s="4">
        <f t="shared" si="693"/>
        <v>0</v>
      </c>
      <c r="AL687" s="4">
        <f>VLOOKUP(C687,'[1]ИП-2020-2025 рабоч '!$I$15:$BG$1560,51,0)</f>
        <v>0</v>
      </c>
      <c r="AM687" s="4"/>
      <c r="AN687" s="4"/>
      <c r="AO687" s="4"/>
      <c r="AP687" s="4">
        <v>0</v>
      </c>
      <c r="AQ687" s="4">
        <v>0</v>
      </c>
      <c r="AR687" s="4">
        <f t="shared" ref="AR687:AR724" si="734">AS687+AT687+AU687</f>
        <v>0</v>
      </c>
      <c r="AS687" s="4">
        <f>VLOOKUP(C687,'[1]ИП-2020-2025 рабоч '!$I$15:$BO$1404,59,0)</f>
        <v>0</v>
      </c>
      <c r="AT687" s="4"/>
      <c r="AU687" s="54"/>
      <c r="AV687" s="54"/>
      <c r="AW687" s="38"/>
      <c r="AX687" s="38"/>
      <c r="AY687" s="38"/>
      <c r="AZ687" s="38"/>
      <c r="BA687" s="38"/>
      <c r="BB687" s="38"/>
      <c r="BC687" s="38"/>
      <c r="BD687" s="38"/>
    </row>
    <row r="688" spans="1:56" s="39" customFormat="1" ht="99.75" x14ac:dyDescent="0.5">
      <c r="A688" s="2">
        <f t="shared" si="725"/>
        <v>602</v>
      </c>
      <c r="B688" s="59" t="s">
        <v>1830</v>
      </c>
      <c r="C688" s="51" t="s">
        <v>1831</v>
      </c>
      <c r="D688" s="3">
        <v>2017</v>
      </c>
      <c r="E688" s="3">
        <v>2023</v>
      </c>
      <c r="F688" s="55">
        <v>6140.33</v>
      </c>
      <c r="G688" s="4">
        <f t="shared" si="726"/>
        <v>1.1000000000000001</v>
      </c>
      <c r="H688" s="4">
        <f t="shared" si="727"/>
        <v>0</v>
      </c>
      <c r="I688" s="4">
        <f t="shared" si="728"/>
        <v>6140.33</v>
      </c>
      <c r="J688" s="4">
        <f t="shared" si="729"/>
        <v>6140.33</v>
      </c>
      <c r="K688" s="4">
        <f t="shared" si="730"/>
        <v>0</v>
      </c>
      <c r="L688" s="4">
        <f t="shared" si="731"/>
        <v>0</v>
      </c>
      <c r="M688" s="4">
        <f t="shared" si="732"/>
        <v>0</v>
      </c>
      <c r="N688" s="4">
        <v>0</v>
      </c>
      <c r="O688" s="4">
        <v>0</v>
      </c>
      <c r="P688" s="4">
        <f t="shared" si="733"/>
        <v>0</v>
      </c>
      <c r="Q688" s="4">
        <v>0</v>
      </c>
      <c r="R688" s="4"/>
      <c r="S688" s="4"/>
      <c r="T688" s="4"/>
      <c r="U688" s="4">
        <v>0</v>
      </c>
      <c r="V688" s="4">
        <v>0</v>
      </c>
      <c r="W688" s="4">
        <f t="shared" si="691"/>
        <v>0</v>
      </c>
      <c r="X688" s="4">
        <v>0</v>
      </c>
      <c r="Y688" s="4"/>
      <c r="Z688" s="4"/>
      <c r="AA688" s="4"/>
      <c r="AB688" s="4">
        <v>1.1000000000000001</v>
      </c>
      <c r="AC688" s="4">
        <v>0</v>
      </c>
      <c r="AD688" s="4">
        <f t="shared" si="692"/>
        <v>6140.33</v>
      </c>
      <c r="AE688" s="4">
        <v>6140.33</v>
      </c>
      <c r="AF688" s="4"/>
      <c r="AG688" s="4"/>
      <c r="AH688" s="4"/>
      <c r="AI688" s="4">
        <v>0</v>
      </c>
      <c r="AJ688" s="4">
        <v>0</v>
      </c>
      <c r="AK688" s="4">
        <f t="shared" si="693"/>
        <v>0</v>
      </c>
      <c r="AL688" s="4">
        <f>VLOOKUP(C688,'[1]ИП-2020-2025 рабоч '!$I$15:$BG$1560,51,0)</f>
        <v>0</v>
      </c>
      <c r="AM688" s="4"/>
      <c r="AN688" s="4"/>
      <c r="AO688" s="4"/>
      <c r="AP688" s="4">
        <v>0</v>
      </c>
      <c r="AQ688" s="4">
        <v>0</v>
      </c>
      <c r="AR688" s="4">
        <f t="shared" si="734"/>
        <v>0</v>
      </c>
      <c r="AS688" s="4">
        <f>VLOOKUP(C688,'[1]ИП-2020-2025 рабоч '!$I$15:$BO$1404,59,0)</f>
        <v>0</v>
      </c>
      <c r="AT688" s="4"/>
      <c r="AU688" s="54"/>
      <c r="AV688" s="54"/>
      <c r="AW688" s="38"/>
      <c r="AX688" s="38"/>
      <c r="AY688" s="38"/>
      <c r="AZ688" s="38"/>
      <c r="BA688" s="38"/>
      <c r="BB688" s="38"/>
      <c r="BC688" s="38"/>
      <c r="BD688" s="38"/>
    </row>
    <row r="689" spans="1:56" s="39" customFormat="1" ht="141.75" customHeight="1" x14ac:dyDescent="0.5">
      <c r="A689" s="2">
        <f t="shared" si="725"/>
        <v>603</v>
      </c>
      <c r="B689" s="59" t="s">
        <v>1832</v>
      </c>
      <c r="C689" s="51" t="s">
        <v>1833</v>
      </c>
      <c r="D689" s="3">
        <v>2018</v>
      </c>
      <c r="E689" s="3">
        <v>2022</v>
      </c>
      <c r="F689" s="55">
        <v>5609.55</v>
      </c>
      <c r="G689" s="4">
        <f t="shared" si="726"/>
        <v>1</v>
      </c>
      <c r="H689" s="4">
        <f t="shared" si="727"/>
        <v>0</v>
      </c>
      <c r="I689" s="4">
        <f t="shared" si="728"/>
        <v>5609.55</v>
      </c>
      <c r="J689" s="4">
        <f t="shared" si="729"/>
        <v>5609.55</v>
      </c>
      <c r="K689" s="4">
        <f t="shared" si="730"/>
        <v>0</v>
      </c>
      <c r="L689" s="4">
        <f t="shared" si="731"/>
        <v>0</v>
      </c>
      <c r="M689" s="4">
        <f t="shared" si="732"/>
        <v>0</v>
      </c>
      <c r="N689" s="4">
        <v>0</v>
      </c>
      <c r="O689" s="4">
        <v>0</v>
      </c>
      <c r="P689" s="4">
        <f t="shared" si="733"/>
        <v>0</v>
      </c>
      <c r="Q689" s="4">
        <v>0</v>
      </c>
      <c r="R689" s="4"/>
      <c r="S689" s="4"/>
      <c r="T689" s="4"/>
      <c r="U689" s="4">
        <v>1</v>
      </c>
      <c r="V689" s="4">
        <v>0</v>
      </c>
      <c r="W689" s="4">
        <f t="shared" ref="W689:W726" si="735">X689+Y689+Z689</f>
        <v>109.55</v>
      </c>
      <c r="X689" s="4">
        <v>109.55</v>
      </c>
      <c r="Y689" s="4"/>
      <c r="Z689" s="4"/>
      <c r="AA689" s="4"/>
      <c r="AB689" s="4">
        <v>0</v>
      </c>
      <c r="AC689" s="4">
        <v>0</v>
      </c>
      <c r="AD689" s="4">
        <f t="shared" ref="AD689:AD726" si="736">AE689+AF689+AG689</f>
        <v>5500</v>
      </c>
      <c r="AE689" s="4">
        <v>5500</v>
      </c>
      <c r="AF689" s="4"/>
      <c r="AG689" s="4"/>
      <c r="AH689" s="4"/>
      <c r="AI689" s="4">
        <v>0</v>
      </c>
      <c r="AJ689" s="4">
        <v>0</v>
      </c>
      <c r="AK689" s="4">
        <f t="shared" ref="AK689:AK726" si="737">AL689+AM689+AN689</f>
        <v>0</v>
      </c>
      <c r="AL689" s="4">
        <f>VLOOKUP(C689,'[1]ИП-2020-2025 рабоч '!$I$15:$BG$1560,51,0)</f>
        <v>0</v>
      </c>
      <c r="AM689" s="4"/>
      <c r="AN689" s="4"/>
      <c r="AO689" s="4"/>
      <c r="AP689" s="4">
        <v>0</v>
      </c>
      <c r="AQ689" s="4">
        <v>0</v>
      </c>
      <c r="AR689" s="4">
        <f t="shared" si="734"/>
        <v>0</v>
      </c>
      <c r="AS689" s="4">
        <f>VLOOKUP(C689,'[1]ИП-2020-2025 рабоч '!$I$15:$BO$1404,59,0)</f>
        <v>0</v>
      </c>
      <c r="AT689" s="4"/>
      <c r="AU689" s="54"/>
      <c r="AV689" s="54"/>
      <c r="AW689" s="38"/>
      <c r="AX689" s="38"/>
      <c r="AY689" s="38"/>
      <c r="AZ689" s="38"/>
      <c r="BA689" s="38"/>
      <c r="BB689" s="38"/>
      <c r="BC689" s="38"/>
      <c r="BD689" s="38"/>
    </row>
    <row r="690" spans="1:56" s="39" customFormat="1" ht="132.75" x14ac:dyDescent="0.5">
      <c r="A690" s="2">
        <f t="shared" si="725"/>
        <v>604</v>
      </c>
      <c r="B690" s="59" t="s">
        <v>1834</v>
      </c>
      <c r="C690" s="51" t="s">
        <v>1835</v>
      </c>
      <c r="D690" s="3">
        <v>2019</v>
      </c>
      <c r="E690" s="3">
        <v>2022</v>
      </c>
      <c r="F690" s="55">
        <v>2934.9</v>
      </c>
      <c r="G690" s="4">
        <f t="shared" si="726"/>
        <v>0.65</v>
      </c>
      <c r="H690" s="4">
        <f t="shared" si="727"/>
        <v>0.1</v>
      </c>
      <c r="I690" s="4">
        <f t="shared" si="728"/>
        <v>1454.4</v>
      </c>
      <c r="J690" s="4">
        <f t="shared" si="729"/>
        <v>1454.4</v>
      </c>
      <c r="K690" s="4">
        <f t="shared" si="730"/>
        <v>0</v>
      </c>
      <c r="L690" s="4">
        <f t="shared" si="731"/>
        <v>0</v>
      </c>
      <c r="M690" s="4">
        <f t="shared" si="732"/>
        <v>0</v>
      </c>
      <c r="N690" s="4">
        <v>0</v>
      </c>
      <c r="O690" s="4">
        <v>0</v>
      </c>
      <c r="P690" s="4">
        <f t="shared" si="733"/>
        <v>0</v>
      </c>
      <c r="Q690" s="4">
        <v>0</v>
      </c>
      <c r="R690" s="4"/>
      <c r="S690" s="4"/>
      <c r="T690" s="4"/>
      <c r="U690" s="4">
        <v>0.65</v>
      </c>
      <c r="V690" s="4">
        <v>0.1</v>
      </c>
      <c r="W690" s="4">
        <f t="shared" si="735"/>
        <v>1454.4</v>
      </c>
      <c r="X690" s="4">
        <v>1454.4</v>
      </c>
      <c r="Y690" s="4"/>
      <c r="Z690" s="4"/>
      <c r="AA690" s="4"/>
      <c r="AB690" s="4">
        <v>0</v>
      </c>
      <c r="AC690" s="4">
        <v>0</v>
      </c>
      <c r="AD690" s="4">
        <f t="shared" si="736"/>
        <v>0</v>
      </c>
      <c r="AE690" s="4">
        <v>0</v>
      </c>
      <c r="AF690" s="4"/>
      <c r="AG690" s="4"/>
      <c r="AH690" s="4"/>
      <c r="AI690" s="4">
        <v>0</v>
      </c>
      <c r="AJ690" s="4">
        <v>0</v>
      </c>
      <c r="AK690" s="4">
        <f t="shared" si="737"/>
        <v>0</v>
      </c>
      <c r="AL690" s="4">
        <f>VLOOKUP(C690,'[1]ИП-2020-2025 рабоч '!$I$15:$BG$1560,51,0)</f>
        <v>0</v>
      </c>
      <c r="AM690" s="4"/>
      <c r="AN690" s="4"/>
      <c r="AO690" s="4"/>
      <c r="AP690" s="4">
        <v>0</v>
      </c>
      <c r="AQ690" s="4">
        <v>0</v>
      </c>
      <c r="AR690" s="4">
        <f t="shared" si="734"/>
        <v>0</v>
      </c>
      <c r="AS690" s="4">
        <f>VLOOKUP(C690,'[1]ИП-2020-2025 рабоч '!$I$15:$BO$1404,59,0)</f>
        <v>0</v>
      </c>
      <c r="AT690" s="4"/>
      <c r="AU690" s="54"/>
      <c r="AV690" s="54"/>
      <c r="AW690" s="38"/>
      <c r="AX690" s="38"/>
      <c r="AY690" s="38"/>
      <c r="AZ690" s="38"/>
      <c r="BA690" s="38"/>
      <c r="BB690" s="38"/>
      <c r="BC690" s="38"/>
      <c r="BD690" s="38"/>
    </row>
    <row r="691" spans="1:56" s="39" customFormat="1" ht="66.75" x14ac:dyDescent="0.5">
      <c r="A691" s="2">
        <f t="shared" si="725"/>
        <v>605</v>
      </c>
      <c r="B691" s="59" t="s">
        <v>1836</v>
      </c>
      <c r="C691" s="51" t="s">
        <v>1837</v>
      </c>
      <c r="D691" s="3">
        <v>2012</v>
      </c>
      <c r="E691" s="3">
        <v>2020</v>
      </c>
      <c r="F691" s="55">
        <v>10905.8</v>
      </c>
      <c r="G691" s="4">
        <f t="shared" si="726"/>
        <v>0</v>
      </c>
      <c r="H691" s="4">
        <f t="shared" si="727"/>
        <v>0</v>
      </c>
      <c r="I691" s="4">
        <f t="shared" si="728"/>
        <v>6000</v>
      </c>
      <c r="J691" s="4">
        <f t="shared" si="729"/>
        <v>6000</v>
      </c>
      <c r="K691" s="4">
        <f t="shared" si="730"/>
        <v>0</v>
      </c>
      <c r="L691" s="4">
        <f t="shared" si="731"/>
        <v>0</v>
      </c>
      <c r="M691" s="4">
        <f t="shared" si="732"/>
        <v>0</v>
      </c>
      <c r="N691" s="4">
        <v>0</v>
      </c>
      <c r="O691" s="4">
        <v>0</v>
      </c>
      <c r="P691" s="4">
        <f t="shared" si="733"/>
        <v>6000</v>
      </c>
      <c r="Q691" s="4">
        <v>6000</v>
      </c>
      <c r="R691" s="4"/>
      <c r="S691" s="4"/>
      <c r="T691" s="4"/>
      <c r="U691" s="4">
        <v>0</v>
      </c>
      <c r="V691" s="4">
        <v>0</v>
      </c>
      <c r="W691" s="4">
        <f t="shared" si="735"/>
        <v>0</v>
      </c>
      <c r="X691" s="4">
        <v>0</v>
      </c>
      <c r="Y691" s="4"/>
      <c r="Z691" s="4"/>
      <c r="AA691" s="4"/>
      <c r="AB691" s="4">
        <v>0</v>
      </c>
      <c r="AC691" s="4">
        <v>0</v>
      </c>
      <c r="AD691" s="4">
        <f t="shared" si="736"/>
        <v>0</v>
      </c>
      <c r="AE691" s="4">
        <v>0</v>
      </c>
      <c r="AF691" s="4"/>
      <c r="AG691" s="4"/>
      <c r="AH691" s="4"/>
      <c r="AI691" s="4">
        <v>0</v>
      </c>
      <c r="AJ691" s="4">
        <v>0</v>
      </c>
      <c r="AK691" s="4">
        <f t="shared" si="737"/>
        <v>0</v>
      </c>
      <c r="AL691" s="4">
        <f>VLOOKUP(C691,'[1]ИП-2020-2025 рабоч '!$I$15:$BG$1560,51,0)</f>
        <v>0</v>
      </c>
      <c r="AM691" s="4"/>
      <c r="AN691" s="4"/>
      <c r="AO691" s="4"/>
      <c r="AP691" s="4">
        <v>0</v>
      </c>
      <c r="AQ691" s="4">
        <v>0</v>
      </c>
      <c r="AR691" s="4">
        <f t="shared" si="734"/>
        <v>0</v>
      </c>
      <c r="AS691" s="4">
        <f>VLOOKUP(C691,'[1]ИП-2020-2025 рабоч '!$I$15:$BO$1404,59,0)</f>
        <v>0</v>
      </c>
      <c r="AT691" s="4"/>
      <c r="AU691" s="54"/>
      <c r="AV691" s="54"/>
      <c r="AW691" s="38"/>
      <c r="AX691" s="38"/>
      <c r="AY691" s="38"/>
      <c r="AZ691" s="38"/>
      <c r="BA691" s="38"/>
      <c r="BB691" s="38"/>
      <c r="BC691" s="38"/>
      <c r="BD691" s="38"/>
    </row>
    <row r="692" spans="1:56" s="39" customFormat="1" ht="132.75" x14ac:dyDescent="0.5">
      <c r="A692" s="2">
        <f t="shared" si="725"/>
        <v>606</v>
      </c>
      <c r="B692" s="59" t="s">
        <v>2984</v>
      </c>
      <c r="C692" s="51" t="s">
        <v>1839</v>
      </c>
      <c r="D692" s="3">
        <v>2018</v>
      </c>
      <c r="E692" s="3">
        <v>2024</v>
      </c>
      <c r="F692" s="55">
        <v>59021.65</v>
      </c>
      <c r="G692" s="4">
        <f t="shared" si="726"/>
        <v>8</v>
      </c>
      <c r="H692" s="4">
        <f t="shared" si="727"/>
        <v>0</v>
      </c>
      <c r="I692" s="4">
        <f t="shared" si="728"/>
        <v>59021.649999999994</v>
      </c>
      <c r="J692" s="4">
        <f t="shared" si="729"/>
        <v>59021.649999999994</v>
      </c>
      <c r="K692" s="4">
        <f t="shared" si="730"/>
        <v>0</v>
      </c>
      <c r="L692" s="4">
        <f t="shared" si="731"/>
        <v>0</v>
      </c>
      <c r="M692" s="4">
        <f t="shared" si="732"/>
        <v>0</v>
      </c>
      <c r="N692" s="4">
        <v>0</v>
      </c>
      <c r="O692" s="4">
        <v>0</v>
      </c>
      <c r="P692" s="4">
        <f t="shared" si="733"/>
        <v>0</v>
      </c>
      <c r="Q692" s="4">
        <v>0</v>
      </c>
      <c r="R692" s="4"/>
      <c r="S692" s="4"/>
      <c r="T692" s="4"/>
      <c r="U692" s="4">
        <v>0</v>
      </c>
      <c r="V692" s="4">
        <v>0</v>
      </c>
      <c r="W692" s="4">
        <f t="shared" si="735"/>
        <v>0</v>
      </c>
      <c r="X692" s="4">
        <v>0</v>
      </c>
      <c r="Y692" s="4"/>
      <c r="Z692" s="4"/>
      <c r="AA692" s="4"/>
      <c r="AB692" s="4">
        <v>0</v>
      </c>
      <c r="AC692" s="4">
        <v>0</v>
      </c>
      <c r="AD692" s="4">
        <f t="shared" si="736"/>
        <v>0</v>
      </c>
      <c r="AE692" s="4">
        <v>0</v>
      </c>
      <c r="AF692" s="4"/>
      <c r="AG692" s="4"/>
      <c r="AH692" s="4"/>
      <c r="AI692" s="4">
        <v>8</v>
      </c>
      <c r="AJ692" s="4">
        <v>0</v>
      </c>
      <c r="AK692" s="4">
        <f t="shared" si="737"/>
        <v>59021.649999999994</v>
      </c>
      <c r="AL692" s="4">
        <f>VLOOKUP(C692,'[1]ИП-2020-2025 рабоч '!$I$15:$BG$1560,51,0)</f>
        <v>59021.649999999994</v>
      </c>
      <c r="AM692" s="4"/>
      <c r="AN692" s="4"/>
      <c r="AO692" s="4"/>
      <c r="AP692" s="4">
        <v>0</v>
      </c>
      <c r="AQ692" s="4">
        <v>0</v>
      </c>
      <c r="AR692" s="4">
        <f t="shared" si="734"/>
        <v>0</v>
      </c>
      <c r="AS692" s="4">
        <f>VLOOKUP(C692,'[1]ИП-2020-2025 рабоч '!$I$15:$BO$1404,59,0)</f>
        <v>0</v>
      </c>
      <c r="AT692" s="4"/>
      <c r="AU692" s="54"/>
      <c r="AV692" s="54"/>
      <c r="AW692" s="38"/>
      <c r="AX692" s="38"/>
      <c r="AY692" s="38"/>
      <c r="AZ692" s="38"/>
      <c r="BA692" s="38"/>
      <c r="BB692" s="38"/>
      <c r="BC692" s="38"/>
      <c r="BD692" s="38"/>
    </row>
    <row r="693" spans="1:56" s="39" customFormat="1" ht="132.75" x14ac:dyDescent="0.5">
      <c r="A693" s="2">
        <f t="shared" si="725"/>
        <v>607</v>
      </c>
      <c r="B693" s="59" t="s">
        <v>2985</v>
      </c>
      <c r="C693" s="51" t="s">
        <v>1842</v>
      </c>
      <c r="D693" s="3">
        <v>2018</v>
      </c>
      <c r="E693" s="3">
        <v>2024</v>
      </c>
      <c r="F693" s="55">
        <v>48825.189999999995</v>
      </c>
      <c r="G693" s="4">
        <f t="shared" si="726"/>
        <v>6.5</v>
      </c>
      <c r="H693" s="4">
        <f t="shared" si="727"/>
        <v>0</v>
      </c>
      <c r="I693" s="4">
        <f t="shared" si="728"/>
        <v>48825.19</v>
      </c>
      <c r="J693" s="4">
        <f t="shared" si="729"/>
        <v>48825.19</v>
      </c>
      <c r="K693" s="4">
        <f t="shared" si="730"/>
        <v>0</v>
      </c>
      <c r="L693" s="4">
        <f t="shared" si="731"/>
        <v>0</v>
      </c>
      <c r="M693" s="4">
        <f t="shared" si="732"/>
        <v>0</v>
      </c>
      <c r="N693" s="4">
        <v>0</v>
      </c>
      <c r="O693" s="4">
        <v>0</v>
      </c>
      <c r="P693" s="4">
        <f t="shared" si="733"/>
        <v>0</v>
      </c>
      <c r="Q693" s="4">
        <v>0</v>
      </c>
      <c r="R693" s="4"/>
      <c r="S693" s="4"/>
      <c r="T693" s="4"/>
      <c r="U693" s="4">
        <v>0</v>
      </c>
      <c r="V693" s="4">
        <v>0</v>
      </c>
      <c r="W693" s="4">
        <f t="shared" si="735"/>
        <v>0</v>
      </c>
      <c r="X693" s="4">
        <v>0</v>
      </c>
      <c r="Y693" s="4"/>
      <c r="Z693" s="4"/>
      <c r="AA693" s="4"/>
      <c r="AB693" s="4">
        <v>0</v>
      </c>
      <c r="AC693" s="4">
        <v>0</v>
      </c>
      <c r="AD693" s="4">
        <f t="shared" si="736"/>
        <v>0</v>
      </c>
      <c r="AE693" s="4">
        <v>0</v>
      </c>
      <c r="AF693" s="4"/>
      <c r="AG693" s="4"/>
      <c r="AH693" s="4"/>
      <c r="AI693" s="4">
        <v>6.5</v>
      </c>
      <c r="AJ693" s="4">
        <v>0</v>
      </c>
      <c r="AK693" s="4">
        <f t="shared" si="737"/>
        <v>48825.19</v>
      </c>
      <c r="AL693" s="4">
        <f>VLOOKUP(C693,'[1]ИП-2020-2025 рабоч '!$I$15:$BG$1560,51,0)</f>
        <v>48825.19</v>
      </c>
      <c r="AM693" s="4"/>
      <c r="AN693" s="4"/>
      <c r="AO693" s="4"/>
      <c r="AP693" s="4">
        <v>0</v>
      </c>
      <c r="AQ693" s="4">
        <v>0</v>
      </c>
      <c r="AR693" s="4">
        <f t="shared" si="734"/>
        <v>0</v>
      </c>
      <c r="AS693" s="4">
        <f>VLOOKUP(C693,'[1]ИП-2020-2025 рабоч '!$I$15:$BO$1404,59,0)</f>
        <v>0</v>
      </c>
      <c r="AT693" s="4"/>
      <c r="AU693" s="54"/>
      <c r="AV693" s="54"/>
      <c r="AW693" s="38"/>
      <c r="AX693" s="38"/>
      <c r="AY693" s="38"/>
      <c r="AZ693" s="38"/>
      <c r="BA693" s="38"/>
      <c r="BB693" s="38"/>
      <c r="BC693" s="38"/>
      <c r="BD693" s="38"/>
    </row>
    <row r="694" spans="1:56" s="39" customFormat="1" ht="66.75" x14ac:dyDescent="0.5">
      <c r="A694" s="2">
        <f t="shared" si="725"/>
        <v>608</v>
      </c>
      <c r="B694" s="59" t="s">
        <v>1843</v>
      </c>
      <c r="C694" s="51" t="s">
        <v>1844</v>
      </c>
      <c r="D694" s="3">
        <v>2018</v>
      </c>
      <c r="E694" s="3">
        <v>2020</v>
      </c>
      <c r="F694" s="55">
        <v>49007.71</v>
      </c>
      <c r="G694" s="4">
        <f t="shared" si="726"/>
        <v>0</v>
      </c>
      <c r="H694" s="4">
        <f t="shared" si="727"/>
        <v>0</v>
      </c>
      <c r="I694" s="4">
        <f t="shared" si="728"/>
        <v>27000</v>
      </c>
      <c r="J694" s="4">
        <f t="shared" si="729"/>
        <v>27000</v>
      </c>
      <c r="K694" s="4">
        <f t="shared" si="730"/>
        <v>0</v>
      </c>
      <c r="L694" s="4">
        <f t="shared" si="731"/>
        <v>0</v>
      </c>
      <c r="M694" s="4">
        <f t="shared" si="732"/>
        <v>0</v>
      </c>
      <c r="N694" s="4">
        <v>0</v>
      </c>
      <c r="O694" s="4">
        <v>0</v>
      </c>
      <c r="P694" s="4">
        <f t="shared" si="733"/>
        <v>27000</v>
      </c>
      <c r="Q694" s="4">
        <v>27000</v>
      </c>
      <c r="R694" s="4"/>
      <c r="S694" s="4"/>
      <c r="T694" s="4"/>
      <c r="U694" s="4">
        <v>0</v>
      </c>
      <c r="V694" s="4">
        <v>0</v>
      </c>
      <c r="W694" s="4">
        <f t="shared" si="735"/>
        <v>0</v>
      </c>
      <c r="X694" s="4">
        <v>0</v>
      </c>
      <c r="Y694" s="4"/>
      <c r="Z694" s="4"/>
      <c r="AA694" s="4"/>
      <c r="AB694" s="4">
        <v>0</v>
      </c>
      <c r="AC694" s="4">
        <v>0</v>
      </c>
      <c r="AD694" s="4">
        <f t="shared" si="736"/>
        <v>0</v>
      </c>
      <c r="AE694" s="4">
        <v>0</v>
      </c>
      <c r="AF694" s="4"/>
      <c r="AG694" s="4"/>
      <c r="AH694" s="4"/>
      <c r="AI694" s="4">
        <v>0</v>
      </c>
      <c r="AJ694" s="4">
        <v>0</v>
      </c>
      <c r="AK694" s="4">
        <f t="shared" si="737"/>
        <v>0</v>
      </c>
      <c r="AL694" s="4">
        <f>VLOOKUP(C694,'[1]ИП-2020-2025 рабоч '!$I$15:$BG$1560,51,0)</f>
        <v>0</v>
      </c>
      <c r="AM694" s="4"/>
      <c r="AN694" s="4"/>
      <c r="AO694" s="4"/>
      <c r="AP694" s="4">
        <v>0</v>
      </c>
      <c r="AQ694" s="4">
        <v>0</v>
      </c>
      <c r="AR694" s="4">
        <f t="shared" si="734"/>
        <v>0</v>
      </c>
      <c r="AS694" s="4">
        <f>VLOOKUP(C694,'[1]ИП-2020-2025 рабоч '!$I$15:$BO$1404,59,0)</f>
        <v>0</v>
      </c>
      <c r="AT694" s="4"/>
      <c r="AU694" s="54"/>
      <c r="AV694" s="54"/>
      <c r="AW694" s="38"/>
      <c r="AX694" s="38"/>
      <c r="AY694" s="38"/>
      <c r="AZ694" s="38"/>
      <c r="BA694" s="38"/>
      <c r="BB694" s="38"/>
      <c r="BC694" s="38"/>
      <c r="BD694" s="38"/>
    </row>
    <row r="695" spans="1:56" s="39" customFormat="1" ht="99.75" x14ac:dyDescent="0.5">
      <c r="A695" s="2">
        <f t="shared" si="725"/>
        <v>609</v>
      </c>
      <c r="B695" s="59" t="s">
        <v>2789</v>
      </c>
      <c r="C695" s="51" t="s">
        <v>1845</v>
      </c>
      <c r="D695" s="3">
        <v>2019</v>
      </c>
      <c r="E695" s="3">
        <v>2020</v>
      </c>
      <c r="F695" s="55">
        <v>5706.47</v>
      </c>
      <c r="G695" s="4">
        <f t="shared" si="726"/>
        <v>0</v>
      </c>
      <c r="H695" s="4">
        <f t="shared" si="727"/>
        <v>0</v>
      </c>
      <c r="I695" s="4">
        <f t="shared" si="728"/>
        <v>4000</v>
      </c>
      <c r="J695" s="4">
        <f t="shared" si="729"/>
        <v>4000</v>
      </c>
      <c r="K695" s="4">
        <f t="shared" si="730"/>
        <v>0</v>
      </c>
      <c r="L695" s="4">
        <f t="shared" si="731"/>
        <v>0</v>
      </c>
      <c r="M695" s="4">
        <f t="shared" si="732"/>
        <v>0</v>
      </c>
      <c r="N695" s="4">
        <v>0</v>
      </c>
      <c r="O695" s="4">
        <v>0</v>
      </c>
      <c r="P695" s="4">
        <f t="shared" si="733"/>
        <v>4000</v>
      </c>
      <c r="Q695" s="4">
        <v>4000</v>
      </c>
      <c r="R695" s="4"/>
      <c r="S695" s="4"/>
      <c r="T695" s="4"/>
      <c r="U695" s="4">
        <v>0</v>
      </c>
      <c r="V695" s="4">
        <v>0</v>
      </c>
      <c r="W695" s="4">
        <f t="shared" si="735"/>
        <v>0</v>
      </c>
      <c r="X695" s="4">
        <v>0</v>
      </c>
      <c r="Y695" s="4"/>
      <c r="Z695" s="4"/>
      <c r="AA695" s="4"/>
      <c r="AB695" s="4">
        <v>0</v>
      </c>
      <c r="AC695" s="4">
        <v>0</v>
      </c>
      <c r="AD695" s="4">
        <f t="shared" si="736"/>
        <v>0</v>
      </c>
      <c r="AE695" s="4">
        <v>0</v>
      </c>
      <c r="AF695" s="4"/>
      <c r="AG695" s="4"/>
      <c r="AH695" s="4"/>
      <c r="AI695" s="4">
        <v>0</v>
      </c>
      <c r="AJ695" s="4">
        <v>0</v>
      </c>
      <c r="AK695" s="4">
        <f t="shared" si="737"/>
        <v>0</v>
      </c>
      <c r="AL695" s="4">
        <f>VLOOKUP(C695,'[1]ИП-2020-2025 рабоч '!$I$15:$BG$1560,51,0)</f>
        <v>0</v>
      </c>
      <c r="AM695" s="4"/>
      <c r="AN695" s="4"/>
      <c r="AO695" s="4"/>
      <c r="AP695" s="4">
        <v>0</v>
      </c>
      <c r="AQ695" s="4">
        <v>0</v>
      </c>
      <c r="AR695" s="4">
        <f t="shared" si="734"/>
        <v>0</v>
      </c>
      <c r="AS695" s="4">
        <f>VLOOKUP(C695,'[1]ИП-2020-2025 рабоч '!$I$15:$BO$1404,59,0)</f>
        <v>0</v>
      </c>
      <c r="AT695" s="4"/>
      <c r="AU695" s="54"/>
      <c r="AV695" s="54"/>
      <c r="AW695" s="38"/>
      <c r="AX695" s="38"/>
      <c r="AY695" s="38"/>
      <c r="AZ695" s="38"/>
      <c r="BA695" s="38"/>
      <c r="BB695" s="38"/>
      <c r="BC695" s="38"/>
      <c r="BD695" s="38"/>
    </row>
    <row r="696" spans="1:56" s="39" customFormat="1" ht="99.75" x14ac:dyDescent="0.5">
      <c r="A696" s="2">
        <f t="shared" si="725"/>
        <v>610</v>
      </c>
      <c r="B696" s="59" t="s">
        <v>2986</v>
      </c>
      <c r="C696" s="51" t="s">
        <v>1848</v>
      </c>
      <c r="D696" s="3">
        <v>2019</v>
      </c>
      <c r="E696" s="3">
        <v>2021</v>
      </c>
      <c r="F696" s="55">
        <v>4160.45</v>
      </c>
      <c r="G696" s="4">
        <f t="shared" si="726"/>
        <v>0.8</v>
      </c>
      <c r="H696" s="4">
        <f t="shared" si="727"/>
        <v>0.25</v>
      </c>
      <c r="I696" s="4">
        <f t="shared" si="728"/>
        <v>776.34400000000005</v>
      </c>
      <c r="J696" s="4">
        <f t="shared" si="729"/>
        <v>776.34400000000005</v>
      </c>
      <c r="K696" s="4">
        <f t="shared" si="730"/>
        <v>0</v>
      </c>
      <c r="L696" s="4">
        <f t="shared" si="731"/>
        <v>0</v>
      </c>
      <c r="M696" s="4">
        <f t="shared" si="732"/>
        <v>0</v>
      </c>
      <c r="N696" s="4">
        <v>0.8</v>
      </c>
      <c r="O696" s="4">
        <v>0.25</v>
      </c>
      <c r="P696" s="4">
        <f t="shared" si="733"/>
        <v>776.34400000000005</v>
      </c>
      <c r="Q696" s="4">
        <v>776.34400000000005</v>
      </c>
      <c r="R696" s="4"/>
      <c r="S696" s="4"/>
      <c r="T696" s="4"/>
      <c r="U696" s="4">
        <v>0</v>
      </c>
      <c r="V696" s="4">
        <v>0</v>
      </c>
      <c r="W696" s="4">
        <f t="shared" si="735"/>
        <v>0</v>
      </c>
      <c r="X696" s="4">
        <v>0</v>
      </c>
      <c r="Y696" s="4"/>
      <c r="Z696" s="4"/>
      <c r="AA696" s="4"/>
      <c r="AB696" s="4">
        <v>0</v>
      </c>
      <c r="AC696" s="4">
        <v>0</v>
      </c>
      <c r="AD696" s="4">
        <f t="shared" si="736"/>
        <v>0</v>
      </c>
      <c r="AE696" s="4">
        <v>0</v>
      </c>
      <c r="AF696" s="4"/>
      <c r="AG696" s="4"/>
      <c r="AH696" s="4"/>
      <c r="AI696" s="4">
        <v>0</v>
      </c>
      <c r="AJ696" s="4">
        <v>0</v>
      </c>
      <c r="AK696" s="4">
        <f t="shared" si="737"/>
        <v>0</v>
      </c>
      <c r="AL696" s="4">
        <f>VLOOKUP(C696,'[1]ИП-2020-2025 рабоч '!$I$15:$BG$1560,51,0)</f>
        <v>0</v>
      </c>
      <c r="AM696" s="4"/>
      <c r="AN696" s="4"/>
      <c r="AO696" s="4"/>
      <c r="AP696" s="4">
        <v>0</v>
      </c>
      <c r="AQ696" s="4">
        <v>0</v>
      </c>
      <c r="AR696" s="4">
        <f t="shared" si="734"/>
        <v>0</v>
      </c>
      <c r="AS696" s="4">
        <f>VLOOKUP(C696,'[1]ИП-2020-2025 рабоч '!$I$15:$BO$1404,59,0)</f>
        <v>0</v>
      </c>
      <c r="AT696" s="4"/>
      <c r="AU696" s="54"/>
      <c r="AV696" s="54"/>
      <c r="AW696" s="38"/>
      <c r="AX696" s="38"/>
      <c r="AY696" s="38"/>
      <c r="AZ696" s="38"/>
      <c r="BA696" s="38"/>
      <c r="BB696" s="38"/>
      <c r="BC696" s="38"/>
      <c r="BD696" s="38"/>
    </row>
    <row r="697" spans="1:56" s="39" customFormat="1" ht="99.75" x14ac:dyDescent="0.5">
      <c r="A697" s="2">
        <f t="shared" si="725"/>
        <v>611</v>
      </c>
      <c r="B697" s="59" t="s">
        <v>2987</v>
      </c>
      <c r="C697" s="51" t="s">
        <v>1849</v>
      </c>
      <c r="D697" s="3">
        <v>2019</v>
      </c>
      <c r="E697" s="3">
        <v>2021</v>
      </c>
      <c r="F697" s="55">
        <v>5026.93</v>
      </c>
      <c r="G697" s="4">
        <f t="shared" si="726"/>
        <v>0.75</v>
      </c>
      <c r="H697" s="4">
        <f t="shared" si="727"/>
        <v>0.25</v>
      </c>
      <c r="I697" s="4">
        <f t="shared" si="728"/>
        <v>921.31600000000003</v>
      </c>
      <c r="J697" s="4">
        <f t="shared" si="729"/>
        <v>921.31600000000003</v>
      </c>
      <c r="K697" s="4">
        <f t="shared" si="730"/>
        <v>0</v>
      </c>
      <c r="L697" s="4">
        <f t="shared" si="731"/>
        <v>0</v>
      </c>
      <c r="M697" s="4">
        <f t="shared" si="732"/>
        <v>0</v>
      </c>
      <c r="N697" s="4">
        <v>0.75</v>
      </c>
      <c r="O697" s="4">
        <v>0.25</v>
      </c>
      <c r="P697" s="4">
        <f t="shared" si="733"/>
        <v>921.31600000000003</v>
      </c>
      <c r="Q697" s="4">
        <v>921.31600000000003</v>
      </c>
      <c r="R697" s="4"/>
      <c r="S697" s="4"/>
      <c r="T697" s="4"/>
      <c r="U697" s="4">
        <v>0</v>
      </c>
      <c r="V697" s="4">
        <v>0</v>
      </c>
      <c r="W697" s="4">
        <f t="shared" si="735"/>
        <v>0</v>
      </c>
      <c r="X697" s="4">
        <v>0</v>
      </c>
      <c r="Y697" s="4"/>
      <c r="Z697" s="4"/>
      <c r="AA697" s="4"/>
      <c r="AB697" s="4">
        <v>0</v>
      </c>
      <c r="AC697" s="4">
        <v>0</v>
      </c>
      <c r="AD697" s="4">
        <f t="shared" si="736"/>
        <v>0</v>
      </c>
      <c r="AE697" s="4">
        <v>0</v>
      </c>
      <c r="AF697" s="4"/>
      <c r="AG697" s="4"/>
      <c r="AH697" s="4"/>
      <c r="AI697" s="4">
        <v>0</v>
      </c>
      <c r="AJ697" s="4">
        <v>0</v>
      </c>
      <c r="AK697" s="4">
        <f t="shared" si="737"/>
        <v>0</v>
      </c>
      <c r="AL697" s="4">
        <f>VLOOKUP(C697,'[1]ИП-2020-2025 рабоч '!$I$15:$BG$1560,51,0)</f>
        <v>0</v>
      </c>
      <c r="AM697" s="4"/>
      <c r="AN697" s="4"/>
      <c r="AO697" s="4"/>
      <c r="AP697" s="4">
        <v>0</v>
      </c>
      <c r="AQ697" s="4">
        <v>0</v>
      </c>
      <c r="AR697" s="4">
        <f t="shared" si="734"/>
        <v>0</v>
      </c>
      <c r="AS697" s="4">
        <f>VLOOKUP(C697,'[1]ИП-2020-2025 рабоч '!$I$15:$BO$1404,59,0)</f>
        <v>0</v>
      </c>
      <c r="AT697" s="4"/>
      <c r="AU697" s="54"/>
      <c r="AV697" s="54"/>
      <c r="AW697" s="38"/>
      <c r="AX697" s="38"/>
      <c r="AY697" s="38"/>
      <c r="AZ697" s="38"/>
      <c r="BA697" s="38"/>
      <c r="BB697" s="38"/>
      <c r="BC697" s="38"/>
      <c r="BD697" s="38"/>
    </row>
    <row r="698" spans="1:56" s="39" customFormat="1" ht="99.75" x14ac:dyDescent="0.5">
      <c r="A698" s="2">
        <f t="shared" si="725"/>
        <v>612</v>
      </c>
      <c r="B698" s="59" t="s">
        <v>2988</v>
      </c>
      <c r="C698" s="51" t="s">
        <v>1851</v>
      </c>
      <c r="D698" s="3">
        <v>2019</v>
      </c>
      <c r="E698" s="3">
        <v>2021</v>
      </c>
      <c r="F698" s="55">
        <v>3813.88</v>
      </c>
      <c r="G698" s="4">
        <f t="shared" si="726"/>
        <v>0.45</v>
      </c>
      <c r="H698" s="4">
        <f t="shared" si="727"/>
        <v>0.25</v>
      </c>
      <c r="I698" s="4">
        <f t="shared" si="728"/>
        <v>762.77600000000007</v>
      </c>
      <c r="J698" s="4">
        <f t="shared" si="729"/>
        <v>762.77600000000007</v>
      </c>
      <c r="K698" s="4">
        <f t="shared" si="730"/>
        <v>0</v>
      </c>
      <c r="L698" s="4">
        <f t="shared" si="731"/>
        <v>0</v>
      </c>
      <c r="M698" s="4">
        <f t="shared" si="732"/>
        <v>0</v>
      </c>
      <c r="N698" s="4">
        <v>0.45</v>
      </c>
      <c r="O698" s="4">
        <v>0.25</v>
      </c>
      <c r="P698" s="4">
        <f t="shared" si="733"/>
        <v>762.77600000000007</v>
      </c>
      <c r="Q698" s="4">
        <v>762.77600000000007</v>
      </c>
      <c r="R698" s="4"/>
      <c r="S698" s="4"/>
      <c r="T698" s="4"/>
      <c r="U698" s="4">
        <v>0</v>
      </c>
      <c r="V698" s="4">
        <v>0</v>
      </c>
      <c r="W698" s="4">
        <f t="shared" si="735"/>
        <v>0</v>
      </c>
      <c r="X698" s="4">
        <v>0</v>
      </c>
      <c r="Y698" s="4"/>
      <c r="Z698" s="4"/>
      <c r="AA698" s="4"/>
      <c r="AB698" s="4">
        <v>0</v>
      </c>
      <c r="AC698" s="4">
        <v>0</v>
      </c>
      <c r="AD698" s="4">
        <f t="shared" si="736"/>
        <v>0</v>
      </c>
      <c r="AE698" s="4">
        <v>0</v>
      </c>
      <c r="AF698" s="4"/>
      <c r="AG698" s="4"/>
      <c r="AH698" s="4"/>
      <c r="AI698" s="4">
        <v>0</v>
      </c>
      <c r="AJ698" s="4">
        <v>0</v>
      </c>
      <c r="AK698" s="4">
        <f t="shared" si="737"/>
        <v>0</v>
      </c>
      <c r="AL698" s="4">
        <f>VLOOKUP(C698,'[1]ИП-2020-2025 рабоч '!$I$15:$BG$1560,51,0)</f>
        <v>0</v>
      </c>
      <c r="AM698" s="4"/>
      <c r="AN698" s="4"/>
      <c r="AO698" s="4"/>
      <c r="AP698" s="4">
        <v>0</v>
      </c>
      <c r="AQ698" s="4">
        <v>0</v>
      </c>
      <c r="AR698" s="4">
        <f t="shared" si="734"/>
        <v>0</v>
      </c>
      <c r="AS698" s="4">
        <f>VLOOKUP(C698,'[1]ИП-2020-2025 рабоч '!$I$15:$BO$1404,59,0)</f>
        <v>0</v>
      </c>
      <c r="AT698" s="4"/>
      <c r="AU698" s="54"/>
      <c r="AV698" s="54"/>
      <c r="AW698" s="38"/>
      <c r="AX698" s="38"/>
      <c r="AY698" s="38"/>
      <c r="AZ698" s="38"/>
      <c r="BA698" s="38"/>
      <c r="BB698" s="38"/>
      <c r="BC698" s="38"/>
      <c r="BD698" s="38"/>
    </row>
    <row r="699" spans="1:56" s="39" customFormat="1" ht="99.75" x14ac:dyDescent="0.5">
      <c r="A699" s="2">
        <f t="shared" si="725"/>
        <v>613</v>
      </c>
      <c r="B699" s="59" t="s">
        <v>2989</v>
      </c>
      <c r="C699" s="51" t="s">
        <v>1856</v>
      </c>
      <c r="D699" s="3">
        <v>2019</v>
      </c>
      <c r="E699" s="3">
        <v>2021</v>
      </c>
      <c r="F699" s="55">
        <v>7081.61</v>
      </c>
      <c r="G699" s="4">
        <f t="shared" si="726"/>
        <v>0.85</v>
      </c>
      <c r="H699" s="4">
        <f t="shared" si="727"/>
        <v>0.25</v>
      </c>
      <c r="I699" s="4">
        <f t="shared" si="728"/>
        <v>1414.3220000000001</v>
      </c>
      <c r="J699" s="4">
        <f t="shared" si="729"/>
        <v>1414.3220000000001</v>
      </c>
      <c r="K699" s="4">
        <f t="shared" si="730"/>
        <v>0</v>
      </c>
      <c r="L699" s="4">
        <f t="shared" si="731"/>
        <v>0</v>
      </c>
      <c r="M699" s="4">
        <f t="shared" si="732"/>
        <v>0</v>
      </c>
      <c r="N699" s="4">
        <v>0.85</v>
      </c>
      <c r="O699" s="4">
        <v>0.25</v>
      </c>
      <c r="P699" s="4">
        <f t="shared" si="733"/>
        <v>1414.3220000000001</v>
      </c>
      <c r="Q699" s="4">
        <v>1414.3220000000001</v>
      </c>
      <c r="R699" s="4"/>
      <c r="S699" s="4"/>
      <c r="T699" s="4"/>
      <c r="U699" s="4">
        <v>0</v>
      </c>
      <c r="V699" s="4">
        <v>0</v>
      </c>
      <c r="W699" s="4">
        <f t="shared" si="735"/>
        <v>0</v>
      </c>
      <c r="X699" s="4">
        <v>0</v>
      </c>
      <c r="Y699" s="4"/>
      <c r="Z699" s="4"/>
      <c r="AA699" s="4"/>
      <c r="AB699" s="4">
        <v>0</v>
      </c>
      <c r="AC699" s="4">
        <v>0</v>
      </c>
      <c r="AD699" s="4">
        <f t="shared" si="736"/>
        <v>0</v>
      </c>
      <c r="AE699" s="4">
        <v>0</v>
      </c>
      <c r="AF699" s="4"/>
      <c r="AG699" s="4"/>
      <c r="AH699" s="4"/>
      <c r="AI699" s="4">
        <v>0</v>
      </c>
      <c r="AJ699" s="4">
        <v>0</v>
      </c>
      <c r="AK699" s="4">
        <f t="shared" si="737"/>
        <v>0</v>
      </c>
      <c r="AL699" s="4">
        <f>VLOOKUP(C699,'[1]ИП-2020-2025 рабоч '!$I$15:$BG$1560,51,0)</f>
        <v>0</v>
      </c>
      <c r="AM699" s="4"/>
      <c r="AN699" s="4"/>
      <c r="AO699" s="4"/>
      <c r="AP699" s="4">
        <v>0</v>
      </c>
      <c r="AQ699" s="4">
        <v>0</v>
      </c>
      <c r="AR699" s="4">
        <f t="shared" si="734"/>
        <v>0</v>
      </c>
      <c r="AS699" s="4">
        <f>VLOOKUP(C699,'[1]ИП-2020-2025 рабоч '!$I$15:$BO$1404,59,0)</f>
        <v>0</v>
      </c>
      <c r="AT699" s="4"/>
      <c r="AU699" s="54"/>
      <c r="AV699" s="54"/>
      <c r="AW699" s="38"/>
      <c r="AX699" s="38"/>
      <c r="AY699" s="38"/>
      <c r="AZ699" s="38"/>
      <c r="BA699" s="38"/>
      <c r="BB699" s="38"/>
      <c r="BC699" s="38"/>
      <c r="BD699" s="38"/>
    </row>
    <row r="700" spans="1:56" s="39" customFormat="1" ht="165.75" x14ac:dyDescent="0.5">
      <c r="A700" s="2">
        <f t="shared" si="725"/>
        <v>614</v>
      </c>
      <c r="B700" s="59" t="s">
        <v>1857</v>
      </c>
      <c r="C700" s="6" t="s">
        <v>1858</v>
      </c>
      <c r="D700" s="3">
        <v>2020</v>
      </c>
      <c r="E700" s="3">
        <v>2021</v>
      </c>
      <c r="F700" s="55">
        <v>8865.35</v>
      </c>
      <c r="G700" s="4">
        <f t="shared" si="726"/>
        <v>1.4</v>
      </c>
      <c r="H700" s="4">
        <f t="shared" si="727"/>
        <v>0.5</v>
      </c>
      <c r="I700" s="4">
        <f t="shared" si="728"/>
        <v>8000</v>
      </c>
      <c r="J700" s="4">
        <f t="shared" si="729"/>
        <v>8000</v>
      </c>
      <c r="K700" s="4">
        <f t="shared" si="730"/>
        <v>0</v>
      </c>
      <c r="L700" s="4">
        <f t="shared" si="731"/>
        <v>0</v>
      </c>
      <c r="M700" s="4">
        <f t="shared" si="732"/>
        <v>0</v>
      </c>
      <c r="N700" s="4">
        <v>1.4</v>
      </c>
      <c r="O700" s="4">
        <v>0.5</v>
      </c>
      <c r="P700" s="4">
        <f t="shared" si="733"/>
        <v>8000</v>
      </c>
      <c r="Q700" s="4">
        <v>8000</v>
      </c>
      <c r="R700" s="4"/>
      <c r="S700" s="4"/>
      <c r="T700" s="4"/>
      <c r="U700" s="4">
        <v>0</v>
      </c>
      <c r="V700" s="4">
        <v>0</v>
      </c>
      <c r="W700" s="4">
        <f t="shared" si="735"/>
        <v>0</v>
      </c>
      <c r="X700" s="4">
        <v>0</v>
      </c>
      <c r="Y700" s="4"/>
      <c r="Z700" s="4"/>
      <c r="AA700" s="4"/>
      <c r="AB700" s="4">
        <v>0</v>
      </c>
      <c r="AC700" s="4">
        <v>0</v>
      </c>
      <c r="AD700" s="4">
        <f t="shared" si="736"/>
        <v>0</v>
      </c>
      <c r="AE700" s="4">
        <v>0</v>
      </c>
      <c r="AF700" s="4"/>
      <c r="AG700" s="4"/>
      <c r="AH700" s="4"/>
      <c r="AI700" s="4">
        <v>0</v>
      </c>
      <c r="AJ700" s="4">
        <v>0</v>
      </c>
      <c r="AK700" s="4">
        <f t="shared" si="737"/>
        <v>0</v>
      </c>
      <c r="AL700" s="4">
        <f>VLOOKUP(C700,'[1]ИП-2020-2025 рабоч '!$I$15:$BG$1560,51,0)</f>
        <v>0</v>
      </c>
      <c r="AM700" s="4"/>
      <c r="AN700" s="4"/>
      <c r="AO700" s="4"/>
      <c r="AP700" s="4">
        <v>0</v>
      </c>
      <c r="AQ700" s="4">
        <v>0</v>
      </c>
      <c r="AR700" s="4">
        <f t="shared" si="734"/>
        <v>0</v>
      </c>
      <c r="AS700" s="4">
        <f>VLOOKUP(C700,'[1]ИП-2020-2025 рабоч '!$I$15:$BO$1404,59,0)</f>
        <v>0</v>
      </c>
      <c r="AT700" s="4"/>
      <c r="AU700" s="54"/>
      <c r="AV700" s="54"/>
      <c r="AW700" s="38"/>
      <c r="AX700" s="38"/>
      <c r="AY700" s="38"/>
      <c r="AZ700" s="38"/>
      <c r="BA700" s="38"/>
      <c r="BB700" s="38"/>
      <c r="BC700" s="38"/>
      <c r="BD700" s="38"/>
    </row>
    <row r="701" spans="1:56" s="39" customFormat="1" ht="49.5" customHeight="1" x14ac:dyDescent="0.5">
      <c r="A701" s="2"/>
      <c r="B701" s="20" t="s">
        <v>666</v>
      </c>
      <c r="C701" s="23"/>
      <c r="D701" s="3"/>
      <c r="E701" s="28"/>
      <c r="F701" s="26">
        <f t="shared" ref="F701:AQ701" si="738">SUM(F702:F702)</f>
        <v>744.25</v>
      </c>
      <c r="G701" s="26">
        <f t="shared" si="738"/>
        <v>0.04</v>
      </c>
      <c r="H701" s="26">
        <f t="shared" si="738"/>
        <v>0</v>
      </c>
      <c r="I701" s="26">
        <f t="shared" si="738"/>
        <v>744.25</v>
      </c>
      <c r="J701" s="26">
        <f t="shared" si="738"/>
        <v>744.25</v>
      </c>
      <c r="K701" s="26">
        <f t="shared" si="738"/>
        <v>0</v>
      </c>
      <c r="L701" s="26">
        <f t="shared" si="738"/>
        <v>0</v>
      </c>
      <c r="M701" s="26">
        <f t="shared" si="738"/>
        <v>0</v>
      </c>
      <c r="N701" s="26">
        <f t="shared" si="738"/>
        <v>0</v>
      </c>
      <c r="O701" s="26">
        <f t="shared" si="738"/>
        <v>0</v>
      </c>
      <c r="P701" s="26">
        <f t="shared" si="738"/>
        <v>0</v>
      </c>
      <c r="Q701" s="26">
        <f t="shared" si="738"/>
        <v>0</v>
      </c>
      <c r="R701" s="26">
        <f t="shared" si="738"/>
        <v>0</v>
      </c>
      <c r="S701" s="26">
        <f t="shared" si="738"/>
        <v>0</v>
      </c>
      <c r="T701" s="26">
        <f t="shared" si="738"/>
        <v>0</v>
      </c>
      <c r="U701" s="26">
        <f t="shared" si="738"/>
        <v>0.04</v>
      </c>
      <c r="V701" s="26">
        <f t="shared" si="738"/>
        <v>0</v>
      </c>
      <c r="W701" s="26">
        <f t="shared" si="738"/>
        <v>744.25</v>
      </c>
      <c r="X701" s="26">
        <f t="shared" si="738"/>
        <v>744.25</v>
      </c>
      <c r="Y701" s="26">
        <f t="shared" si="738"/>
        <v>0</v>
      </c>
      <c r="Z701" s="26">
        <f t="shared" si="738"/>
        <v>0</v>
      </c>
      <c r="AA701" s="26">
        <f t="shared" si="738"/>
        <v>0</v>
      </c>
      <c r="AB701" s="26">
        <f t="shared" si="738"/>
        <v>0</v>
      </c>
      <c r="AC701" s="26">
        <f t="shared" si="738"/>
        <v>0</v>
      </c>
      <c r="AD701" s="26">
        <f t="shared" si="738"/>
        <v>0</v>
      </c>
      <c r="AE701" s="26">
        <f t="shared" si="738"/>
        <v>0</v>
      </c>
      <c r="AF701" s="26">
        <f t="shared" si="738"/>
        <v>0</v>
      </c>
      <c r="AG701" s="26">
        <f t="shared" si="738"/>
        <v>0</v>
      </c>
      <c r="AH701" s="26">
        <f t="shared" si="738"/>
        <v>0</v>
      </c>
      <c r="AI701" s="26">
        <f t="shared" si="738"/>
        <v>0</v>
      </c>
      <c r="AJ701" s="26">
        <f t="shared" si="738"/>
        <v>0</v>
      </c>
      <c r="AK701" s="26">
        <f t="shared" si="738"/>
        <v>0</v>
      </c>
      <c r="AL701" s="26">
        <f t="shared" si="738"/>
        <v>0</v>
      </c>
      <c r="AM701" s="26">
        <f t="shared" si="738"/>
        <v>0</v>
      </c>
      <c r="AN701" s="26">
        <f t="shared" si="738"/>
        <v>0</v>
      </c>
      <c r="AO701" s="26">
        <f t="shared" si="738"/>
        <v>0</v>
      </c>
      <c r="AP701" s="26">
        <f t="shared" si="738"/>
        <v>0</v>
      </c>
      <c r="AQ701" s="26">
        <f t="shared" si="738"/>
        <v>0</v>
      </c>
      <c r="AR701" s="26">
        <f t="shared" si="734"/>
        <v>0</v>
      </c>
      <c r="AS701" s="26">
        <f>SUM(AS702:AS702)</f>
        <v>0</v>
      </c>
      <c r="AT701" s="26">
        <f>SUM(AT702:AT702)</f>
        <v>0</v>
      </c>
      <c r="AU701" s="26">
        <f>SUM(AU702:AU702)</f>
        <v>0</v>
      </c>
      <c r="AV701" s="26">
        <f>SUM(AV702:AV702)</f>
        <v>0</v>
      </c>
    </row>
    <row r="702" spans="1:56" s="39" customFormat="1" ht="132.75" x14ac:dyDescent="0.5">
      <c r="A702" s="2">
        <f t="shared" ref="A702" si="739">IF(A701&gt;0,A701+1,A700+1)</f>
        <v>615</v>
      </c>
      <c r="B702" s="59" t="s">
        <v>1860</v>
      </c>
      <c r="C702" s="51" t="s">
        <v>1861</v>
      </c>
      <c r="D702" s="3">
        <v>2019</v>
      </c>
      <c r="E702" s="3">
        <v>2022</v>
      </c>
      <c r="F702" s="55">
        <v>744.25</v>
      </c>
      <c r="G702" s="4">
        <f t="shared" ref="G702" si="740">N702+U702+AB702+AI702+AP702</f>
        <v>0.04</v>
      </c>
      <c r="H702" s="4">
        <f t="shared" ref="H702" si="741">O702+V702+AC702+AJ702+AQ702</f>
        <v>0</v>
      </c>
      <c r="I702" s="4">
        <f t="shared" ref="I702" si="742">P702+W702+AD702+AK702+AR702</f>
        <v>744.25</v>
      </c>
      <c r="J702" s="4">
        <f t="shared" ref="J702" si="743">Q702+X702+AE702+AL702+AS702</f>
        <v>744.25</v>
      </c>
      <c r="K702" s="4">
        <f t="shared" ref="K702" si="744">R702+Y702+AF702+AM702+AT702</f>
        <v>0</v>
      </c>
      <c r="L702" s="4">
        <f t="shared" ref="L702" si="745">S702+Z702+AG702+AN702+AU702</f>
        <v>0</v>
      </c>
      <c r="M702" s="4">
        <f t="shared" ref="M702" si="746">T702+AA702+AH702+AO702+AV702</f>
        <v>0</v>
      </c>
      <c r="N702" s="4">
        <v>0</v>
      </c>
      <c r="O702" s="4">
        <v>0</v>
      </c>
      <c r="P702" s="4">
        <f>Q702+R702+S702</f>
        <v>0</v>
      </c>
      <c r="Q702" s="4">
        <v>0</v>
      </c>
      <c r="R702" s="4"/>
      <c r="S702" s="4"/>
      <c r="T702" s="4"/>
      <c r="U702" s="4">
        <v>0.04</v>
      </c>
      <c r="V702" s="4">
        <v>0</v>
      </c>
      <c r="W702" s="4">
        <f t="shared" si="735"/>
        <v>744.25</v>
      </c>
      <c r="X702" s="4">
        <v>744.25</v>
      </c>
      <c r="Y702" s="4"/>
      <c r="Z702" s="4"/>
      <c r="AA702" s="4"/>
      <c r="AB702" s="4">
        <v>0</v>
      </c>
      <c r="AC702" s="4">
        <v>0</v>
      </c>
      <c r="AD702" s="4">
        <f t="shared" si="736"/>
        <v>0</v>
      </c>
      <c r="AE702" s="4">
        <v>0</v>
      </c>
      <c r="AF702" s="4"/>
      <c r="AG702" s="4"/>
      <c r="AH702" s="4"/>
      <c r="AI702" s="4">
        <v>0</v>
      </c>
      <c r="AJ702" s="4">
        <v>0</v>
      </c>
      <c r="AK702" s="4">
        <f t="shared" si="737"/>
        <v>0</v>
      </c>
      <c r="AL702" s="4">
        <f>VLOOKUP(C702,'[1]ИП-2020-2025 рабоч '!$I$15:$BG$1560,51,0)</f>
        <v>0</v>
      </c>
      <c r="AM702" s="4"/>
      <c r="AN702" s="4"/>
      <c r="AO702" s="4"/>
      <c r="AP702" s="4">
        <v>0</v>
      </c>
      <c r="AQ702" s="4">
        <v>0</v>
      </c>
      <c r="AR702" s="4">
        <f t="shared" si="734"/>
        <v>0</v>
      </c>
      <c r="AS702" s="4">
        <f>VLOOKUP(C702,'[1]ИП-2020-2025 рабоч '!$I$15:$BO$1404,59,0)</f>
        <v>0</v>
      </c>
      <c r="AT702" s="4"/>
      <c r="AU702" s="54"/>
      <c r="AV702" s="54"/>
      <c r="AW702" s="38"/>
      <c r="AX702" s="38"/>
      <c r="AY702" s="38"/>
      <c r="AZ702" s="38"/>
      <c r="BA702" s="38"/>
      <c r="BB702" s="38"/>
      <c r="BC702" s="38"/>
      <c r="BD702" s="38"/>
    </row>
    <row r="703" spans="1:56" s="39" customFormat="1" ht="41.25" customHeight="1" x14ac:dyDescent="0.5">
      <c r="A703" s="2"/>
      <c r="B703" s="20" t="s">
        <v>673</v>
      </c>
      <c r="C703" s="23"/>
      <c r="D703" s="3"/>
      <c r="E703" s="28"/>
      <c r="F703" s="26">
        <f t="shared" ref="F703:AQ703" si="747">SUM(F704:F706)</f>
        <v>16145.380000000001</v>
      </c>
      <c r="G703" s="26">
        <f t="shared" si="747"/>
        <v>1.3</v>
      </c>
      <c r="H703" s="26">
        <f t="shared" si="747"/>
        <v>0.35</v>
      </c>
      <c r="I703" s="26">
        <f t="shared" si="747"/>
        <v>11814.08</v>
      </c>
      <c r="J703" s="26">
        <f t="shared" si="747"/>
        <v>11814.08</v>
      </c>
      <c r="K703" s="26">
        <f t="shared" si="747"/>
        <v>0</v>
      </c>
      <c r="L703" s="26">
        <f t="shared" si="747"/>
        <v>0</v>
      </c>
      <c r="M703" s="26">
        <f t="shared" si="747"/>
        <v>0</v>
      </c>
      <c r="N703" s="26">
        <f t="shared" si="747"/>
        <v>0.2</v>
      </c>
      <c r="O703" s="26">
        <f t="shared" si="747"/>
        <v>0.1</v>
      </c>
      <c r="P703" s="26">
        <f t="shared" si="747"/>
        <v>5859.65</v>
      </c>
      <c r="Q703" s="26">
        <f t="shared" si="747"/>
        <v>5859.65</v>
      </c>
      <c r="R703" s="26">
        <f t="shared" si="747"/>
        <v>0</v>
      </c>
      <c r="S703" s="26">
        <f t="shared" si="747"/>
        <v>0</v>
      </c>
      <c r="T703" s="26">
        <f t="shared" si="747"/>
        <v>0</v>
      </c>
      <c r="U703" s="26">
        <f t="shared" si="747"/>
        <v>1.1000000000000001</v>
      </c>
      <c r="V703" s="26">
        <f t="shared" si="747"/>
        <v>0.25</v>
      </c>
      <c r="W703" s="26">
        <f t="shared" si="747"/>
        <v>454.43</v>
      </c>
      <c r="X703" s="26">
        <f t="shared" si="747"/>
        <v>454.43</v>
      </c>
      <c r="Y703" s="26">
        <f t="shared" si="747"/>
        <v>0</v>
      </c>
      <c r="Z703" s="26">
        <f t="shared" si="747"/>
        <v>0</v>
      </c>
      <c r="AA703" s="26">
        <f t="shared" si="747"/>
        <v>0</v>
      </c>
      <c r="AB703" s="26">
        <f t="shared" si="747"/>
        <v>0</v>
      </c>
      <c r="AC703" s="26">
        <f t="shared" si="747"/>
        <v>0</v>
      </c>
      <c r="AD703" s="26">
        <f t="shared" si="747"/>
        <v>5500</v>
      </c>
      <c r="AE703" s="26">
        <f t="shared" si="747"/>
        <v>5500</v>
      </c>
      <c r="AF703" s="26">
        <f t="shared" si="747"/>
        <v>0</v>
      </c>
      <c r="AG703" s="26">
        <f t="shared" si="747"/>
        <v>0</v>
      </c>
      <c r="AH703" s="26">
        <f t="shared" si="747"/>
        <v>0</v>
      </c>
      <c r="AI703" s="26">
        <f t="shared" si="747"/>
        <v>0</v>
      </c>
      <c r="AJ703" s="26">
        <f t="shared" si="747"/>
        <v>0</v>
      </c>
      <c r="AK703" s="26">
        <f t="shared" si="747"/>
        <v>0</v>
      </c>
      <c r="AL703" s="26">
        <f t="shared" si="747"/>
        <v>0</v>
      </c>
      <c r="AM703" s="26">
        <f t="shared" si="747"/>
        <v>0</v>
      </c>
      <c r="AN703" s="26">
        <f t="shared" si="747"/>
        <v>0</v>
      </c>
      <c r="AO703" s="26">
        <f t="shared" si="747"/>
        <v>0</v>
      </c>
      <c r="AP703" s="26">
        <f t="shared" si="747"/>
        <v>0</v>
      </c>
      <c r="AQ703" s="26">
        <f t="shared" si="747"/>
        <v>0</v>
      </c>
      <c r="AR703" s="26">
        <f t="shared" si="734"/>
        <v>0</v>
      </c>
      <c r="AS703" s="26">
        <f>SUM(AS704:AS706)</f>
        <v>0</v>
      </c>
      <c r="AT703" s="26">
        <f>SUM(AT704:AT706)</f>
        <v>0</v>
      </c>
      <c r="AU703" s="26">
        <f>SUM(AU704:AU706)</f>
        <v>0</v>
      </c>
      <c r="AV703" s="26">
        <f>SUM(AV704:AV706)</f>
        <v>0</v>
      </c>
    </row>
    <row r="704" spans="1:56" s="39" customFormat="1" ht="66.75" x14ac:dyDescent="0.5">
      <c r="A704" s="2">
        <f t="shared" ref="A704:A706" si="748">IF(A703&gt;0,A703+1,A702+1)</f>
        <v>616</v>
      </c>
      <c r="B704" s="59" t="s">
        <v>1866</v>
      </c>
      <c r="C704" s="51" t="s">
        <v>1867</v>
      </c>
      <c r="D704" s="3">
        <v>2018</v>
      </c>
      <c r="E704" s="3">
        <v>2020</v>
      </c>
      <c r="F704" s="55">
        <v>7882.7</v>
      </c>
      <c r="G704" s="4">
        <f t="shared" ref="G704:G706" si="749">N704+U704+AB704+AI704+AP704</f>
        <v>0</v>
      </c>
      <c r="H704" s="4">
        <f t="shared" ref="H704:H706" si="750">O704+V704+AC704+AJ704+AQ704</f>
        <v>0</v>
      </c>
      <c r="I704" s="4">
        <f t="shared" ref="I704:I706" si="751">P704+W704+AD704+AK704+AR704</f>
        <v>5400</v>
      </c>
      <c r="J704" s="4">
        <f t="shared" ref="J704:J706" si="752">Q704+X704+AE704+AL704+AS704</f>
        <v>5400</v>
      </c>
      <c r="K704" s="4">
        <f t="shared" ref="K704:K706" si="753">R704+Y704+AF704+AM704+AT704</f>
        <v>0</v>
      </c>
      <c r="L704" s="4">
        <f t="shared" ref="L704:L706" si="754">S704+Z704+AG704+AN704+AU704</f>
        <v>0</v>
      </c>
      <c r="M704" s="4">
        <f t="shared" ref="M704:M706" si="755">T704+AA704+AH704+AO704+AV704</f>
        <v>0</v>
      </c>
      <c r="N704" s="4">
        <v>0</v>
      </c>
      <c r="O704" s="4">
        <v>0</v>
      </c>
      <c r="P704" s="4">
        <f t="shared" ref="P704:P706" si="756">Q704+R704+S704</f>
        <v>5400</v>
      </c>
      <c r="Q704" s="4">
        <v>5400</v>
      </c>
      <c r="R704" s="4"/>
      <c r="S704" s="4"/>
      <c r="T704" s="4"/>
      <c r="U704" s="4">
        <v>0</v>
      </c>
      <c r="V704" s="4">
        <v>0</v>
      </c>
      <c r="W704" s="4">
        <f t="shared" si="735"/>
        <v>0</v>
      </c>
      <c r="X704" s="4">
        <v>0</v>
      </c>
      <c r="Y704" s="4"/>
      <c r="Z704" s="4"/>
      <c r="AA704" s="4"/>
      <c r="AB704" s="4">
        <v>0</v>
      </c>
      <c r="AC704" s="4">
        <v>0</v>
      </c>
      <c r="AD704" s="4">
        <f t="shared" si="736"/>
        <v>0</v>
      </c>
      <c r="AE704" s="4">
        <v>0</v>
      </c>
      <c r="AF704" s="4"/>
      <c r="AG704" s="4"/>
      <c r="AH704" s="4"/>
      <c r="AI704" s="4">
        <v>0</v>
      </c>
      <c r="AJ704" s="4">
        <v>0</v>
      </c>
      <c r="AK704" s="4">
        <f t="shared" si="737"/>
        <v>0</v>
      </c>
      <c r="AL704" s="4">
        <f>VLOOKUP(C704,'[1]ИП-2020-2025 рабоч '!$I$15:$BG$1560,51,0)</f>
        <v>0</v>
      </c>
      <c r="AM704" s="4"/>
      <c r="AN704" s="4"/>
      <c r="AO704" s="4"/>
      <c r="AP704" s="4">
        <v>0</v>
      </c>
      <c r="AQ704" s="4">
        <v>0</v>
      </c>
      <c r="AR704" s="4">
        <f t="shared" si="734"/>
        <v>0</v>
      </c>
      <c r="AS704" s="4">
        <f>VLOOKUP(C704,'[1]ИП-2020-2025 рабоч '!$I$15:$BO$1404,59,0)</f>
        <v>0</v>
      </c>
      <c r="AT704" s="4"/>
      <c r="AU704" s="54"/>
      <c r="AV704" s="54"/>
      <c r="AW704" s="38"/>
      <c r="AX704" s="38"/>
      <c r="AY704" s="38"/>
      <c r="AZ704" s="38"/>
      <c r="BA704" s="38"/>
      <c r="BB704" s="38"/>
      <c r="BC704" s="38"/>
      <c r="BD704" s="38"/>
    </row>
    <row r="705" spans="1:56" s="39" customFormat="1" ht="99.75" x14ac:dyDescent="0.5">
      <c r="A705" s="2">
        <f t="shared" si="748"/>
        <v>617</v>
      </c>
      <c r="B705" s="59" t="s">
        <v>2990</v>
      </c>
      <c r="C705" s="51" t="s">
        <v>1870</v>
      </c>
      <c r="D705" s="3">
        <v>2021</v>
      </c>
      <c r="E705" s="3">
        <v>2022</v>
      </c>
      <c r="F705" s="55">
        <v>5954.43</v>
      </c>
      <c r="G705" s="4">
        <f t="shared" si="749"/>
        <v>1.1000000000000001</v>
      </c>
      <c r="H705" s="4">
        <f t="shared" si="750"/>
        <v>0.25</v>
      </c>
      <c r="I705" s="4">
        <f t="shared" si="751"/>
        <v>5954.43</v>
      </c>
      <c r="J705" s="4">
        <f t="shared" si="752"/>
        <v>5954.43</v>
      </c>
      <c r="K705" s="4">
        <f t="shared" si="753"/>
        <v>0</v>
      </c>
      <c r="L705" s="4">
        <f t="shared" si="754"/>
        <v>0</v>
      </c>
      <c r="M705" s="4">
        <f t="shared" si="755"/>
        <v>0</v>
      </c>
      <c r="N705" s="4">
        <v>0</v>
      </c>
      <c r="O705" s="4">
        <v>0</v>
      </c>
      <c r="P705" s="4">
        <f t="shared" si="756"/>
        <v>0</v>
      </c>
      <c r="Q705" s="4">
        <v>0</v>
      </c>
      <c r="R705" s="4"/>
      <c r="S705" s="4"/>
      <c r="T705" s="4"/>
      <c r="U705" s="4">
        <v>1.1000000000000001</v>
      </c>
      <c r="V705" s="4">
        <v>0.25</v>
      </c>
      <c r="W705" s="4">
        <f t="shared" si="735"/>
        <v>454.43</v>
      </c>
      <c r="X705" s="4">
        <v>454.43</v>
      </c>
      <c r="Y705" s="4"/>
      <c r="Z705" s="4"/>
      <c r="AA705" s="4"/>
      <c r="AB705" s="4">
        <v>0</v>
      </c>
      <c r="AC705" s="4">
        <v>0</v>
      </c>
      <c r="AD705" s="4">
        <f t="shared" si="736"/>
        <v>5500</v>
      </c>
      <c r="AE705" s="4">
        <v>5500</v>
      </c>
      <c r="AF705" s="4"/>
      <c r="AG705" s="4"/>
      <c r="AH705" s="4"/>
      <c r="AI705" s="4">
        <v>0</v>
      </c>
      <c r="AJ705" s="4">
        <v>0</v>
      </c>
      <c r="AK705" s="4">
        <f t="shared" si="737"/>
        <v>0</v>
      </c>
      <c r="AL705" s="4">
        <f>VLOOKUP(C705,'[1]ИП-2020-2025 рабоч '!$I$15:$BG$1560,51,0)</f>
        <v>0</v>
      </c>
      <c r="AM705" s="4"/>
      <c r="AN705" s="4"/>
      <c r="AO705" s="4"/>
      <c r="AP705" s="4">
        <v>0</v>
      </c>
      <c r="AQ705" s="4">
        <v>0</v>
      </c>
      <c r="AR705" s="4">
        <f t="shared" si="734"/>
        <v>0</v>
      </c>
      <c r="AS705" s="4">
        <f>VLOOKUP(C705,'[1]ИП-2020-2025 рабоч '!$I$15:$BO$1404,59,0)</f>
        <v>0</v>
      </c>
      <c r="AT705" s="4"/>
      <c r="AU705" s="54"/>
      <c r="AV705" s="54"/>
      <c r="AW705" s="38"/>
      <c r="AX705" s="38"/>
      <c r="AY705" s="38"/>
      <c r="AZ705" s="38"/>
      <c r="BA705" s="38"/>
      <c r="BB705" s="38"/>
      <c r="BC705" s="38"/>
      <c r="BD705" s="38"/>
    </row>
    <row r="706" spans="1:56" s="39" customFormat="1" ht="66.75" x14ac:dyDescent="0.5">
      <c r="A706" s="2">
        <f t="shared" si="748"/>
        <v>618</v>
      </c>
      <c r="B706" s="59" t="s">
        <v>1878</v>
      </c>
      <c r="C706" s="51" t="s">
        <v>1879</v>
      </c>
      <c r="D706" s="3">
        <v>2019</v>
      </c>
      <c r="E706" s="3">
        <v>2021</v>
      </c>
      <c r="F706" s="55">
        <v>2308.25</v>
      </c>
      <c r="G706" s="4">
        <f t="shared" si="749"/>
        <v>0.2</v>
      </c>
      <c r="H706" s="4">
        <f t="shared" si="750"/>
        <v>0.1</v>
      </c>
      <c r="I706" s="4">
        <f t="shared" si="751"/>
        <v>459.65000000000003</v>
      </c>
      <c r="J706" s="4">
        <f t="shared" si="752"/>
        <v>459.65000000000003</v>
      </c>
      <c r="K706" s="4">
        <f t="shared" si="753"/>
        <v>0</v>
      </c>
      <c r="L706" s="4">
        <f t="shared" si="754"/>
        <v>0</v>
      </c>
      <c r="M706" s="4">
        <f t="shared" si="755"/>
        <v>0</v>
      </c>
      <c r="N706" s="4">
        <v>0.2</v>
      </c>
      <c r="O706" s="4">
        <v>0.1</v>
      </c>
      <c r="P706" s="4">
        <f t="shared" si="756"/>
        <v>459.65000000000003</v>
      </c>
      <c r="Q706" s="4">
        <v>459.65000000000003</v>
      </c>
      <c r="R706" s="4"/>
      <c r="S706" s="4"/>
      <c r="T706" s="4"/>
      <c r="U706" s="4">
        <v>0</v>
      </c>
      <c r="V706" s="4">
        <v>0</v>
      </c>
      <c r="W706" s="4">
        <f t="shared" si="735"/>
        <v>0</v>
      </c>
      <c r="X706" s="4">
        <v>0</v>
      </c>
      <c r="Y706" s="4"/>
      <c r="Z706" s="4"/>
      <c r="AA706" s="4"/>
      <c r="AB706" s="4">
        <v>0</v>
      </c>
      <c r="AC706" s="4">
        <v>0</v>
      </c>
      <c r="AD706" s="4">
        <f t="shared" si="736"/>
        <v>0</v>
      </c>
      <c r="AE706" s="4">
        <v>0</v>
      </c>
      <c r="AF706" s="4"/>
      <c r="AG706" s="4"/>
      <c r="AH706" s="4"/>
      <c r="AI706" s="4">
        <v>0</v>
      </c>
      <c r="AJ706" s="4">
        <v>0</v>
      </c>
      <c r="AK706" s="4">
        <f t="shared" si="737"/>
        <v>0</v>
      </c>
      <c r="AL706" s="4">
        <f>VLOOKUP(C706,'[1]ИП-2020-2025 рабоч '!$I$15:$BG$1560,51,0)</f>
        <v>0</v>
      </c>
      <c r="AM706" s="4"/>
      <c r="AN706" s="4"/>
      <c r="AO706" s="4"/>
      <c r="AP706" s="4">
        <v>0</v>
      </c>
      <c r="AQ706" s="4">
        <v>0</v>
      </c>
      <c r="AR706" s="4">
        <f t="shared" si="734"/>
        <v>0</v>
      </c>
      <c r="AS706" s="4">
        <f>VLOOKUP(C706,'[1]ИП-2020-2025 рабоч '!$I$15:$BO$1404,59,0)</f>
        <v>0</v>
      </c>
      <c r="AT706" s="4"/>
      <c r="AU706" s="54"/>
      <c r="AV706" s="54"/>
      <c r="AW706" s="38"/>
      <c r="AX706" s="38"/>
      <c r="AY706" s="38"/>
      <c r="AZ706" s="38"/>
      <c r="BA706" s="38"/>
      <c r="BB706" s="38"/>
      <c r="BC706" s="38"/>
      <c r="BD706" s="38"/>
    </row>
    <row r="707" spans="1:56" s="39" customFormat="1" ht="45" customHeight="1" x14ac:dyDescent="0.5">
      <c r="A707" s="9"/>
      <c r="B707" s="22" t="s">
        <v>691</v>
      </c>
      <c r="C707" s="23"/>
      <c r="D707" s="28"/>
      <c r="E707" s="28"/>
      <c r="F707" s="26">
        <f t="shared" ref="F707:AQ707" si="757">SUM(F708:F709)</f>
        <v>13163.34</v>
      </c>
      <c r="G707" s="26">
        <f t="shared" si="757"/>
        <v>2.2000000000000002</v>
      </c>
      <c r="H707" s="26">
        <f t="shared" si="757"/>
        <v>0</v>
      </c>
      <c r="I707" s="26">
        <f t="shared" si="757"/>
        <v>10471.34</v>
      </c>
      <c r="J707" s="26">
        <f t="shared" si="757"/>
        <v>10471.34</v>
      </c>
      <c r="K707" s="26">
        <f t="shared" si="757"/>
        <v>0</v>
      </c>
      <c r="L707" s="26">
        <f t="shared" si="757"/>
        <v>0</v>
      </c>
      <c r="M707" s="26">
        <f t="shared" si="757"/>
        <v>0</v>
      </c>
      <c r="N707" s="26">
        <f t="shared" si="757"/>
        <v>1.6</v>
      </c>
      <c r="O707" s="26">
        <f t="shared" si="757"/>
        <v>0</v>
      </c>
      <c r="P707" s="26">
        <f t="shared" si="757"/>
        <v>9033.33</v>
      </c>
      <c r="Q707" s="26">
        <f t="shared" si="757"/>
        <v>9033.33</v>
      </c>
      <c r="R707" s="26">
        <f t="shared" si="757"/>
        <v>0</v>
      </c>
      <c r="S707" s="26">
        <f t="shared" si="757"/>
        <v>0</v>
      </c>
      <c r="T707" s="26">
        <f t="shared" si="757"/>
        <v>0</v>
      </c>
      <c r="U707" s="26">
        <f t="shared" si="757"/>
        <v>0</v>
      </c>
      <c r="V707" s="26">
        <f t="shared" si="757"/>
        <v>0</v>
      </c>
      <c r="W707" s="26">
        <f t="shared" si="757"/>
        <v>0</v>
      </c>
      <c r="X707" s="26">
        <f t="shared" si="757"/>
        <v>0</v>
      </c>
      <c r="Y707" s="26">
        <f t="shared" si="757"/>
        <v>0</v>
      </c>
      <c r="Z707" s="26">
        <f t="shared" si="757"/>
        <v>0</v>
      </c>
      <c r="AA707" s="26">
        <f t="shared" si="757"/>
        <v>0</v>
      </c>
      <c r="AB707" s="26">
        <f t="shared" si="757"/>
        <v>0</v>
      </c>
      <c r="AC707" s="26">
        <f t="shared" si="757"/>
        <v>0</v>
      </c>
      <c r="AD707" s="26">
        <f t="shared" si="757"/>
        <v>138.01</v>
      </c>
      <c r="AE707" s="26">
        <f t="shared" si="757"/>
        <v>138.01</v>
      </c>
      <c r="AF707" s="26">
        <f t="shared" si="757"/>
        <v>0</v>
      </c>
      <c r="AG707" s="26">
        <f t="shared" si="757"/>
        <v>0</v>
      </c>
      <c r="AH707" s="26">
        <f t="shared" si="757"/>
        <v>0</v>
      </c>
      <c r="AI707" s="26">
        <f t="shared" si="757"/>
        <v>0.6</v>
      </c>
      <c r="AJ707" s="26">
        <f t="shared" si="757"/>
        <v>0</v>
      </c>
      <c r="AK707" s="26">
        <f t="shared" si="757"/>
        <v>1300</v>
      </c>
      <c r="AL707" s="26">
        <f t="shared" si="757"/>
        <v>1300</v>
      </c>
      <c r="AM707" s="26">
        <f t="shared" si="757"/>
        <v>0</v>
      </c>
      <c r="AN707" s="26">
        <f t="shared" si="757"/>
        <v>0</v>
      </c>
      <c r="AO707" s="26">
        <f t="shared" si="757"/>
        <v>0</v>
      </c>
      <c r="AP707" s="26">
        <f t="shared" si="757"/>
        <v>0</v>
      </c>
      <c r="AQ707" s="26">
        <f t="shared" si="757"/>
        <v>0</v>
      </c>
      <c r="AR707" s="26">
        <f t="shared" si="734"/>
        <v>0</v>
      </c>
      <c r="AS707" s="26">
        <f>SUM(AS708:AS709)</f>
        <v>0</v>
      </c>
      <c r="AT707" s="26">
        <f>SUM(AT708:AT709)</f>
        <v>0</v>
      </c>
      <c r="AU707" s="26">
        <f>SUM(AU708:AU709)</f>
        <v>0</v>
      </c>
      <c r="AV707" s="26">
        <f>SUM(AV708:AV709)</f>
        <v>0</v>
      </c>
    </row>
    <row r="708" spans="1:56" s="39" customFormat="1" ht="99.75" x14ac:dyDescent="0.5">
      <c r="A708" s="2">
        <f t="shared" ref="A708:A709" si="758">IF(A707&gt;0,A707+1,A706+1)</f>
        <v>619</v>
      </c>
      <c r="B708" s="59" t="s">
        <v>1885</v>
      </c>
      <c r="C708" s="51" t="s">
        <v>1886</v>
      </c>
      <c r="D708" s="3">
        <v>2023</v>
      </c>
      <c r="E708" s="3">
        <v>2024</v>
      </c>
      <c r="F708" s="55">
        <v>2210.1799999999998</v>
      </c>
      <c r="G708" s="4">
        <f t="shared" ref="G708:G709" si="759">N708+U708+AB708+AI708+AP708</f>
        <v>0.6</v>
      </c>
      <c r="H708" s="4">
        <f t="shared" ref="H708:H709" si="760">O708+V708+AC708+AJ708+AQ708</f>
        <v>0</v>
      </c>
      <c r="I708" s="4">
        <f t="shared" ref="I708:I709" si="761">P708+W708+AD708+AK708+AR708</f>
        <v>1438.01</v>
      </c>
      <c r="J708" s="4">
        <f t="shared" ref="J708:J709" si="762">Q708+X708+AE708+AL708+AS708</f>
        <v>1438.01</v>
      </c>
      <c r="K708" s="4">
        <f t="shared" ref="K708:K709" si="763">R708+Y708+AF708+AM708+AT708</f>
        <v>0</v>
      </c>
      <c r="L708" s="4">
        <f t="shared" ref="L708:L709" si="764">S708+Z708+AG708+AN708+AU708</f>
        <v>0</v>
      </c>
      <c r="M708" s="4">
        <f t="shared" ref="M708:M709" si="765">T708+AA708+AH708+AO708+AV708</f>
        <v>0</v>
      </c>
      <c r="N708" s="4">
        <v>0</v>
      </c>
      <c r="O708" s="4">
        <v>0</v>
      </c>
      <c r="P708" s="4">
        <f>Q708+R708+S708</f>
        <v>0</v>
      </c>
      <c r="Q708" s="4">
        <v>0</v>
      </c>
      <c r="R708" s="4"/>
      <c r="S708" s="4"/>
      <c r="T708" s="4"/>
      <c r="U708" s="4">
        <v>0</v>
      </c>
      <c r="V708" s="4">
        <v>0</v>
      </c>
      <c r="W708" s="4">
        <f t="shared" si="735"/>
        <v>0</v>
      </c>
      <c r="X708" s="4">
        <v>0</v>
      </c>
      <c r="Y708" s="4"/>
      <c r="Z708" s="4"/>
      <c r="AA708" s="4"/>
      <c r="AB708" s="4">
        <v>0</v>
      </c>
      <c r="AC708" s="4">
        <v>0</v>
      </c>
      <c r="AD708" s="4">
        <f t="shared" si="736"/>
        <v>138.01</v>
      </c>
      <c r="AE708" s="4">
        <v>138.01</v>
      </c>
      <c r="AF708" s="4"/>
      <c r="AG708" s="4"/>
      <c r="AH708" s="4"/>
      <c r="AI708" s="4">
        <v>0.6</v>
      </c>
      <c r="AJ708" s="4">
        <v>0</v>
      </c>
      <c r="AK708" s="4">
        <f t="shared" si="737"/>
        <v>1300</v>
      </c>
      <c r="AL708" s="4">
        <f>VLOOKUP(C708,'[1]ИП-2020-2025 рабоч '!$I$15:$BG$1560,51,0)</f>
        <v>1300</v>
      </c>
      <c r="AM708" s="4"/>
      <c r="AN708" s="4"/>
      <c r="AO708" s="4"/>
      <c r="AP708" s="4">
        <v>0</v>
      </c>
      <c r="AQ708" s="4">
        <v>0</v>
      </c>
      <c r="AR708" s="4">
        <f t="shared" si="734"/>
        <v>0</v>
      </c>
      <c r="AS708" s="4">
        <f>VLOOKUP(C708,'[1]ИП-2020-2025 рабоч '!$I$15:$BO$1404,59,0)</f>
        <v>0</v>
      </c>
      <c r="AT708" s="4"/>
      <c r="AU708" s="54"/>
      <c r="AV708" s="54"/>
      <c r="AW708" s="38"/>
      <c r="AX708" s="38"/>
      <c r="AY708" s="38"/>
      <c r="AZ708" s="38"/>
      <c r="BA708" s="38"/>
      <c r="BB708" s="38"/>
      <c r="BC708" s="38"/>
      <c r="BD708" s="38"/>
    </row>
    <row r="709" spans="1:56" s="39" customFormat="1" ht="99.75" x14ac:dyDescent="0.5">
      <c r="A709" s="2">
        <f t="shared" si="758"/>
        <v>620</v>
      </c>
      <c r="B709" s="60" t="s">
        <v>2991</v>
      </c>
      <c r="C709" s="12" t="s">
        <v>1887</v>
      </c>
      <c r="D709" s="10">
        <v>2019</v>
      </c>
      <c r="E709" s="10">
        <v>2021</v>
      </c>
      <c r="F709" s="13">
        <v>10953.16</v>
      </c>
      <c r="G709" s="4">
        <f t="shared" si="759"/>
        <v>1.6</v>
      </c>
      <c r="H709" s="4">
        <f t="shared" si="760"/>
        <v>0</v>
      </c>
      <c r="I709" s="4">
        <f t="shared" si="761"/>
        <v>9033.33</v>
      </c>
      <c r="J709" s="4">
        <f t="shared" si="762"/>
        <v>9033.33</v>
      </c>
      <c r="K709" s="4">
        <f t="shared" si="763"/>
        <v>0</v>
      </c>
      <c r="L709" s="4">
        <f t="shared" si="764"/>
        <v>0</v>
      </c>
      <c r="M709" s="4">
        <f t="shared" si="765"/>
        <v>0</v>
      </c>
      <c r="N709" s="11">
        <v>1.6</v>
      </c>
      <c r="O709" s="11">
        <v>0</v>
      </c>
      <c r="P709" s="4">
        <f>Q709+R709+S709</f>
        <v>9033.33</v>
      </c>
      <c r="Q709" s="11">
        <v>9033.33</v>
      </c>
      <c r="R709" s="11"/>
      <c r="S709" s="11"/>
      <c r="T709" s="11"/>
      <c r="U709" s="11">
        <v>0</v>
      </c>
      <c r="V709" s="11">
        <v>0</v>
      </c>
      <c r="W709" s="4">
        <f t="shared" si="735"/>
        <v>0</v>
      </c>
      <c r="X709" s="11">
        <v>0</v>
      </c>
      <c r="Y709" s="11"/>
      <c r="Z709" s="11"/>
      <c r="AA709" s="11"/>
      <c r="AB709" s="11">
        <v>0</v>
      </c>
      <c r="AC709" s="11">
        <v>0</v>
      </c>
      <c r="AD709" s="4">
        <f t="shared" si="736"/>
        <v>0</v>
      </c>
      <c r="AE709" s="11">
        <v>0</v>
      </c>
      <c r="AF709" s="11"/>
      <c r="AG709" s="11"/>
      <c r="AH709" s="11"/>
      <c r="AI709" s="11">
        <v>0</v>
      </c>
      <c r="AJ709" s="11">
        <v>0</v>
      </c>
      <c r="AK709" s="4">
        <f t="shared" si="737"/>
        <v>0</v>
      </c>
      <c r="AL709" s="11">
        <f>VLOOKUP(C709,'[1]ИП-2020-2025 рабоч '!$I$15:$BG$1560,51,0)</f>
        <v>0</v>
      </c>
      <c r="AM709" s="11"/>
      <c r="AN709" s="11"/>
      <c r="AO709" s="11"/>
      <c r="AP709" s="4">
        <v>0</v>
      </c>
      <c r="AQ709" s="4">
        <v>0</v>
      </c>
      <c r="AR709" s="4">
        <f t="shared" si="734"/>
        <v>0</v>
      </c>
      <c r="AS709" s="4">
        <f>VLOOKUP(C709,'[1]ИП-2020-2025 рабоч '!$I$15:$BO$1404,59,0)</f>
        <v>0</v>
      </c>
      <c r="AT709" s="4"/>
      <c r="AU709" s="54"/>
      <c r="AV709" s="54"/>
      <c r="AW709" s="38"/>
      <c r="AX709" s="38"/>
      <c r="AY709" s="38"/>
      <c r="AZ709" s="38"/>
      <c r="BA709" s="38"/>
      <c r="BB709" s="38"/>
      <c r="BC709" s="38"/>
      <c r="BD709" s="38"/>
    </row>
    <row r="710" spans="1:56" s="39" customFormat="1" ht="51" customHeight="1" x14ac:dyDescent="0.5">
      <c r="A710" s="2"/>
      <c r="B710" s="20" t="s">
        <v>719</v>
      </c>
      <c r="C710" s="23"/>
      <c r="D710" s="3"/>
      <c r="E710" s="28"/>
      <c r="F710" s="26">
        <f t="shared" ref="F710:AQ710" si="766">SUM(F711:F719)</f>
        <v>146177.12</v>
      </c>
      <c r="G710" s="26">
        <f t="shared" si="766"/>
        <v>7.66</v>
      </c>
      <c r="H710" s="26">
        <f t="shared" si="766"/>
        <v>1.1499999999999999</v>
      </c>
      <c r="I710" s="26">
        <f t="shared" si="766"/>
        <v>77261.069999999992</v>
      </c>
      <c r="J710" s="26">
        <f t="shared" si="766"/>
        <v>77261.069999999992</v>
      </c>
      <c r="K710" s="26">
        <f t="shared" si="766"/>
        <v>0</v>
      </c>
      <c r="L710" s="26">
        <f t="shared" si="766"/>
        <v>0</v>
      </c>
      <c r="M710" s="26">
        <f t="shared" si="766"/>
        <v>0</v>
      </c>
      <c r="N710" s="26">
        <f t="shared" si="766"/>
        <v>0.95</v>
      </c>
      <c r="O710" s="26">
        <f t="shared" si="766"/>
        <v>0</v>
      </c>
      <c r="P710" s="26">
        <f t="shared" si="766"/>
        <v>16863.07</v>
      </c>
      <c r="Q710" s="26">
        <f t="shared" si="766"/>
        <v>16863.07</v>
      </c>
      <c r="R710" s="26">
        <f t="shared" si="766"/>
        <v>0</v>
      </c>
      <c r="S710" s="26">
        <f t="shared" si="766"/>
        <v>0</v>
      </c>
      <c r="T710" s="26">
        <f t="shared" si="766"/>
        <v>0</v>
      </c>
      <c r="U710" s="26">
        <f t="shared" si="766"/>
        <v>0.8</v>
      </c>
      <c r="V710" s="26">
        <f t="shared" si="766"/>
        <v>0</v>
      </c>
      <c r="W710" s="26">
        <f t="shared" si="766"/>
        <v>395.14</v>
      </c>
      <c r="X710" s="26">
        <f t="shared" si="766"/>
        <v>395.14</v>
      </c>
      <c r="Y710" s="26">
        <f t="shared" si="766"/>
        <v>0</v>
      </c>
      <c r="Z710" s="26">
        <f t="shared" si="766"/>
        <v>0</v>
      </c>
      <c r="AA710" s="26">
        <f t="shared" si="766"/>
        <v>0</v>
      </c>
      <c r="AB710" s="26">
        <f t="shared" si="766"/>
        <v>3.75</v>
      </c>
      <c r="AC710" s="26">
        <f t="shared" si="766"/>
        <v>0.9</v>
      </c>
      <c r="AD710" s="26">
        <f t="shared" si="766"/>
        <v>42372.039999999994</v>
      </c>
      <c r="AE710" s="26">
        <f t="shared" si="766"/>
        <v>42372.039999999994</v>
      </c>
      <c r="AF710" s="26">
        <f t="shared" si="766"/>
        <v>0</v>
      </c>
      <c r="AG710" s="26">
        <f t="shared" si="766"/>
        <v>0</v>
      </c>
      <c r="AH710" s="26">
        <f t="shared" si="766"/>
        <v>0</v>
      </c>
      <c r="AI710" s="26">
        <f t="shared" si="766"/>
        <v>0</v>
      </c>
      <c r="AJ710" s="26">
        <f t="shared" si="766"/>
        <v>0</v>
      </c>
      <c r="AK710" s="26">
        <f t="shared" si="766"/>
        <v>10</v>
      </c>
      <c r="AL710" s="26">
        <f t="shared" si="766"/>
        <v>10</v>
      </c>
      <c r="AM710" s="26">
        <f t="shared" si="766"/>
        <v>0</v>
      </c>
      <c r="AN710" s="26">
        <f t="shared" si="766"/>
        <v>0</v>
      </c>
      <c r="AO710" s="26">
        <f t="shared" si="766"/>
        <v>0</v>
      </c>
      <c r="AP710" s="26">
        <f t="shared" si="766"/>
        <v>2.16</v>
      </c>
      <c r="AQ710" s="26">
        <f t="shared" si="766"/>
        <v>0.25</v>
      </c>
      <c r="AR710" s="26">
        <f t="shared" si="734"/>
        <v>17620.82</v>
      </c>
      <c r="AS710" s="26">
        <f>SUM(AS711:AS719)</f>
        <v>17620.82</v>
      </c>
      <c r="AT710" s="26">
        <f>SUM(AT711:AT719)</f>
        <v>0</v>
      </c>
      <c r="AU710" s="26">
        <f>SUM(AU711:AU719)</f>
        <v>0</v>
      </c>
      <c r="AV710" s="26">
        <f>SUM(AV711:AV719)</f>
        <v>0</v>
      </c>
    </row>
    <row r="711" spans="1:56" s="39" customFormat="1" ht="99.75" x14ac:dyDescent="0.5">
      <c r="A711" s="2">
        <f t="shared" ref="A711:A719" si="767">IF(A710&gt;0,A710+1,A709+1)</f>
        <v>621</v>
      </c>
      <c r="B711" s="59" t="s">
        <v>1888</v>
      </c>
      <c r="C711" s="51" t="s">
        <v>1889</v>
      </c>
      <c r="D711" s="3">
        <v>2019</v>
      </c>
      <c r="E711" s="3">
        <v>2023</v>
      </c>
      <c r="F711" s="55">
        <v>12120.39</v>
      </c>
      <c r="G711" s="4">
        <f t="shared" ref="G711:G719" si="768">N711+U711+AB711+AI711+AP711</f>
        <v>0.35</v>
      </c>
      <c r="H711" s="4">
        <f t="shared" ref="H711:H719" si="769">O711+V711+AC711+AJ711+AQ711</f>
        <v>0.5</v>
      </c>
      <c r="I711" s="4">
        <f t="shared" ref="I711:I719" si="770">P711+W711+AD711+AK711+AR711</f>
        <v>12120.39</v>
      </c>
      <c r="J711" s="4">
        <f t="shared" ref="J711:J719" si="771">Q711+X711+AE711+AL711+AS711</f>
        <v>12120.39</v>
      </c>
      <c r="K711" s="4">
        <f t="shared" ref="K711:K719" si="772">R711+Y711+AF711+AM711+AT711</f>
        <v>0</v>
      </c>
      <c r="L711" s="4">
        <f t="shared" ref="L711:L719" si="773">S711+Z711+AG711+AN711+AU711</f>
        <v>0</v>
      </c>
      <c r="M711" s="4">
        <f t="shared" ref="M711:M719" si="774">T711+AA711+AH711+AO711+AV711</f>
        <v>0</v>
      </c>
      <c r="N711" s="4">
        <v>0</v>
      </c>
      <c r="O711" s="4">
        <v>0</v>
      </c>
      <c r="P711" s="4">
        <f t="shared" ref="P711:P719" si="775">Q711+R711+S711</f>
        <v>0</v>
      </c>
      <c r="Q711" s="4">
        <v>0</v>
      </c>
      <c r="R711" s="4"/>
      <c r="S711" s="4"/>
      <c r="T711" s="4"/>
      <c r="U711" s="4">
        <v>0</v>
      </c>
      <c r="V711" s="4">
        <v>0</v>
      </c>
      <c r="W711" s="4">
        <f t="shared" si="735"/>
        <v>0</v>
      </c>
      <c r="X711" s="4">
        <v>0</v>
      </c>
      <c r="Y711" s="4"/>
      <c r="Z711" s="4"/>
      <c r="AA711" s="4"/>
      <c r="AB711" s="4">
        <v>0.35</v>
      </c>
      <c r="AC711" s="4">
        <v>0.5</v>
      </c>
      <c r="AD711" s="4">
        <f t="shared" si="736"/>
        <v>12120.39</v>
      </c>
      <c r="AE711" s="4">
        <v>12120.39</v>
      </c>
      <c r="AF711" s="4"/>
      <c r="AG711" s="4"/>
      <c r="AH711" s="4"/>
      <c r="AI711" s="4">
        <v>0</v>
      </c>
      <c r="AJ711" s="4">
        <v>0</v>
      </c>
      <c r="AK711" s="4">
        <f t="shared" si="737"/>
        <v>0</v>
      </c>
      <c r="AL711" s="4">
        <f>VLOOKUP(C711,'[1]ИП-2020-2025 рабоч '!$I$15:$BG$1560,51,0)</f>
        <v>0</v>
      </c>
      <c r="AM711" s="4"/>
      <c r="AN711" s="4"/>
      <c r="AO711" s="4"/>
      <c r="AP711" s="4">
        <v>0</v>
      </c>
      <c r="AQ711" s="4">
        <v>0</v>
      </c>
      <c r="AR711" s="4">
        <f t="shared" si="734"/>
        <v>0</v>
      </c>
      <c r="AS711" s="4">
        <f>VLOOKUP(C711,'[1]ИП-2020-2025 рабоч '!$I$15:$BO$1404,59,0)</f>
        <v>0</v>
      </c>
      <c r="AT711" s="4"/>
      <c r="AU711" s="54"/>
      <c r="AV711" s="54"/>
      <c r="AW711" s="38"/>
      <c r="AX711" s="38"/>
      <c r="AY711" s="38"/>
      <c r="AZ711" s="38"/>
      <c r="BA711" s="38"/>
      <c r="BB711" s="38"/>
      <c r="BC711" s="38"/>
      <c r="BD711" s="38"/>
    </row>
    <row r="712" spans="1:56" s="39" customFormat="1" ht="132.75" x14ac:dyDescent="0.5">
      <c r="A712" s="2">
        <f t="shared" si="767"/>
        <v>622</v>
      </c>
      <c r="B712" s="59" t="s">
        <v>1892</v>
      </c>
      <c r="C712" s="51" t="s">
        <v>1893</v>
      </c>
      <c r="D712" s="3">
        <v>2019</v>
      </c>
      <c r="E712" s="3">
        <v>2023</v>
      </c>
      <c r="F712" s="55">
        <v>9982.32</v>
      </c>
      <c r="G712" s="4">
        <f t="shared" si="768"/>
        <v>1.1000000000000001</v>
      </c>
      <c r="H712" s="4">
        <f t="shared" si="769"/>
        <v>0</v>
      </c>
      <c r="I712" s="4">
        <f t="shared" si="770"/>
        <v>4292.53</v>
      </c>
      <c r="J712" s="4">
        <f t="shared" si="771"/>
        <v>4292.53</v>
      </c>
      <c r="K712" s="4">
        <f t="shared" si="772"/>
        <v>0</v>
      </c>
      <c r="L712" s="4">
        <f t="shared" si="773"/>
        <v>0</v>
      </c>
      <c r="M712" s="4">
        <f t="shared" si="774"/>
        <v>0</v>
      </c>
      <c r="N712" s="4">
        <v>0</v>
      </c>
      <c r="O712" s="4">
        <v>0</v>
      </c>
      <c r="P712" s="4">
        <f t="shared" si="775"/>
        <v>0</v>
      </c>
      <c r="Q712" s="4">
        <v>0</v>
      </c>
      <c r="R712" s="4"/>
      <c r="S712" s="4"/>
      <c r="T712" s="4"/>
      <c r="U712" s="4">
        <v>0</v>
      </c>
      <c r="V712" s="4">
        <v>0</v>
      </c>
      <c r="W712" s="4">
        <f t="shared" si="735"/>
        <v>0</v>
      </c>
      <c r="X712" s="4">
        <v>0</v>
      </c>
      <c r="Y712" s="4"/>
      <c r="Z712" s="4"/>
      <c r="AA712" s="4"/>
      <c r="AB712" s="4">
        <v>1.1000000000000001</v>
      </c>
      <c r="AC712" s="4">
        <v>0</v>
      </c>
      <c r="AD712" s="4">
        <f t="shared" si="736"/>
        <v>4292.53</v>
      </c>
      <c r="AE712" s="4">
        <v>4292.53</v>
      </c>
      <c r="AF712" s="4"/>
      <c r="AG712" s="4"/>
      <c r="AH712" s="4"/>
      <c r="AI712" s="4">
        <v>0</v>
      </c>
      <c r="AJ712" s="4">
        <v>0</v>
      </c>
      <c r="AK712" s="4">
        <f t="shared" si="737"/>
        <v>0</v>
      </c>
      <c r="AL712" s="4">
        <f>VLOOKUP(C712,'[1]ИП-2020-2025 рабоч '!$I$15:$BG$1560,51,0)</f>
        <v>0</v>
      </c>
      <c r="AM712" s="4"/>
      <c r="AN712" s="4"/>
      <c r="AO712" s="4"/>
      <c r="AP712" s="4">
        <v>0</v>
      </c>
      <c r="AQ712" s="4">
        <v>0</v>
      </c>
      <c r="AR712" s="4">
        <f t="shared" si="734"/>
        <v>0</v>
      </c>
      <c r="AS712" s="4">
        <f>VLOOKUP(C712,'[1]ИП-2020-2025 рабоч '!$I$15:$BO$1404,59,0)</f>
        <v>0</v>
      </c>
      <c r="AT712" s="4"/>
      <c r="AU712" s="54"/>
      <c r="AV712" s="54"/>
      <c r="AW712" s="38"/>
      <c r="AX712" s="38"/>
      <c r="AY712" s="38"/>
      <c r="AZ712" s="38"/>
      <c r="BA712" s="38"/>
      <c r="BB712" s="38"/>
      <c r="BC712" s="38"/>
      <c r="BD712" s="38"/>
    </row>
    <row r="713" spans="1:56" s="39" customFormat="1" ht="132.75" x14ac:dyDescent="0.5">
      <c r="A713" s="2">
        <f t="shared" si="767"/>
        <v>623</v>
      </c>
      <c r="B713" s="59" t="s">
        <v>1894</v>
      </c>
      <c r="C713" s="51" t="s">
        <v>1895</v>
      </c>
      <c r="D713" s="3">
        <v>2019</v>
      </c>
      <c r="E713" s="3">
        <v>2022</v>
      </c>
      <c r="F713" s="55">
        <v>7990.45</v>
      </c>
      <c r="G713" s="4">
        <f t="shared" si="768"/>
        <v>0.8</v>
      </c>
      <c r="H713" s="4">
        <f t="shared" si="769"/>
        <v>0</v>
      </c>
      <c r="I713" s="4">
        <f t="shared" si="770"/>
        <v>2895.14</v>
      </c>
      <c r="J713" s="4">
        <f t="shared" si="771"/>
        <v>2895.14</v>
      </c>
      <c r="K713" s="4">
        <f t="shared" si="772"/>
        <v>0</v>
      </c>
      <c r="L713" s="4">
        <f t="shared" si="773"/>
        <v>0</v>
      </c>
      <c r="M713" s="4">
        <f t="shared" si="774"/>
        <v>0</v>
      </c>
      <c r="N713" s="4">
        <v>0</v>
      </c>
      <c r="O713" s="4">
        <v>0</v>
      </c>
      <c r="P713" s="4">
        <f t="shared" si="775"/>
        <v>0</v>
      </c>
      <c r="Q713" s="4">
        <v>0</v>
      </c>
      <c r="R713" s="4"/>
      <c r="S713" s="4"/>
      <c r="T713" s="4"/>
      <c r="U713" s="4">
        <v>0.8</v>
      </c>
      <c r="V713" s="4">
        <v>0</v>
      </c>
      <c r="W713" s="4">
        <f t="shared" si="735"/>
        <v>395.14</v>
      </c>
      <c r="X713" s="4">
        <v>395.14</v>
      </c>
      <c r="Y713" s="4"/>
      <c r="Z713" s="4"/>
      <c r="AA713" s="4"/>
      <c r="AB713" s="4">
        <v>0</v>
      </c>
      <c r="AC713" s="4">
        <v>0</v>
      </c>
      <c r="AD713" s="4">
        <f t="shared" si="736"/>
        <v>2500</v>
      </c>
      <c r="AE713" s="4">
        <v>2500</v>
      </c>
      <c r="AF713" s="4"/>
      <c r="AG713" s="4"/>
      <c r="AH713" s="4"/>
      <c r="AI713" s="4">
        <v>0</v>
      </c>
      <c r="AJ713" s="4">
        <v>0</v>
      </c>
      <c r="AK713" s="4">
        <f t="shared" si="737"/>
        <v>0</v>
      </c>
      <c r="AL713" s="4">
        <f>VLOOKUP(C713,'[1]ИП-2020-2025 рабоч '!$I$15:$BG$1560,51,0)</f>
        <v>0</v>
      </c>
      <c r="AM713" s="4"/>
      <c r="AN713" s="4"/>
      <c r="AO713" s="4"/>
      <c r="AP713" s="4">
        <v>0</v>
      </c>
      <c r="AQ713" s="4">
        <v>0</v>
      </c>
      <c r="AR713" s="4">
        <f t="shared" si="734"/>
        <v>0</v>
      </c>
      <c r="AS713" s="4">
        <f>VLOOKUP(C713,'[1]ИП-2020-2025 рабоч '!$I$15:$BO$1404,59,0)</f>
        <v>0</v>
      </c>
      <c r="AT713" s="4"/>
      <c r="AU713" s="54"/>
      <c r="AV713" s="54"/>
      <c r="AW713" s="38"/>
      <c r="AX713" s="38"/>
      <c r="AY713" s="38"/>
      <c r="AZ713" s="38"/>
      <c r="BA713" s="38"/>
      <c r="BB713" s="38"/>
      <c r="BC713" s="38"/>
      <c r="BD713" s="38"/>
    </row>
    <row r="714" spans="1:56" s="39" customFormat="1" ht="165.75" x14ac:dyDescent="0.5">
      <c r="A714" s="2">
        <f t="shared" si="767"/>
        <v>624</v>
      </c>
      <c r="B714" s="59" t="s">
        <v>1898</v>
      </c>
      <c r="C714" s="51" t="s">
        <v>1899</v>
      </c>
      <c r="D714" s="3">
        <v>2016</v>
      </c>
      <c r="E714" s="3">
        <v>2025</v>
      </c>
      <c r="F714" s="55">
        <v>17630.82</v>
      </c>
      <c r="G714" s="4">
        <f t="shared" si="768"/>
        <v>2.16</v>
      </c>
      <c r="H714" s="4">
        <f t="shared" si="769"/>
        <v>0.25</v>
      </c>
      <c r="I714" s="4">
        <f t="shared" si="770"/>
        <v>17630.82</v>
      </c>
      <c r="J714" s="4">
        <f t="shared" si="771"/>
        <v>17630.82</v>
      </c>
      <c r="K714" s="4">
        <f t="shared" si="772"/>
        <v>0</v>
      </c>
      <c r="L714" s="4">
        <f t="shared" si="773"/>
        <v>0</v>
      </c>
      <c r="M714" s="4">
        <f t="shared" si="774"/>
        <v>0</v>
      </c>
      <c r="N714" s="4">
        <v>0</v>
      </c>
      <c r="O714" s="4">
        <v>0</v>
      </c>
      <c r="P714" s="4">
        <f t="shared" si="775"/>
        <v>0</v>
      </c>
      <c r="Q714" s="4">
        <v>0</v>
      </c>
      <c r="R714" s="4"/>
      <c r="S714" s="4"/>
      <c r="T714" s="4"/>
      <c r="U714" s="4">
        <v>0</v>
      </c>
      <c r="V714" s="4">
        <v>0</v>
      </c>
      <c r="W714" s="4">
        <f t="shared" si="735"/>
        <v>0</v>
      </c>
      <c r="X714" s="4">
        <v>0</v>
      </c>
      <c r="Y714" s="4"/>
      <c r="Z714" s="4"/>
      <c r="AA714" s="4"/>
      <c r="AB714" s="4">
        <v>0</v>
      </c>
      <c r="AC714" s="4">
        <v>0</v>
      </c>
      <c r="AD714" s="4">
        <f t="shared" si="736"/>
        <v>0</v>
      </c>
      <c r="AE714" s="4">
        <v>0</v>
      </c>
      <c r="AF714" s="4"/>
      <c r="AG714" s="4"/>
      <c r="AH714" s="4"/>
      <c r="AI714" s="4">
        <v>0</v>
      </c>
      <c r="AJ714" s="4">
        <v>0</v>
      </c>
      <c r="AK714" s="4">
        <f t="shared" si="737"/>
        <v>10</v>
      </c>
      <c r="AL714" s="4">
        <f>VLOOKUP(C714,'[1]ИП-2020-2025 рабоч '!$I$15:$BG$1560,51,0)</f>
        <v>10</v>
      </c>
      <c r="AM714" s="4"/>
      <c r="AN714" s="4"/>
      <c r="AO714" s="4"/>
      <c r="AP714" s="4">
        <v>2.16</v>
      </c>
      <c r="AQ714" s="4">
        <v>0.25</v>
      </c>
      <c r="AR714" s="4">
        <f t="shared" si="734"/>
        <v>17620.82</v>
      </c>
      <c r="AS714" s="4">
        <f>VLOOKUP(C714,'[1]ИП-2020-2025 рабоч '!$I$15:$BO$1404,59,0)</f>
        <v>17620.82</v>
      </c>
      <c r="AT714" s="4"/>
      <c r="AU714" s="54"/>
      <c r="AV714" s="54"/>
      <c r="AW714" s="38"/>
      <c r="AX714" s="38"/>
      <c r="AY714" s="38"/>
      <c r="AZ714" s="38"/>
      <c r="BA714" s="38"/>
      <c r="BB714" s="38"/>
      <c r="BC714" s="38"/>
      <c r="BD714" s="38"/>
    </row>
    <row r="715" spans="1:56" s="39" customFormat="1" ht="102.75" customHeight="1" x14ac:dyDescent="0.5">
      <c r="A715" s="2">
        <f t="shared" si="767"/>
        <v>625</v>
      </c>
      <c r="B715" s="59" t="s">
        <v>1902</v>
      </c>
      <c r="C715" s="51" t="s">
        <v>1903</v>
      </c>
      <c r="D715" s="3">
        <v>2018</v>
      </c>
      <c r="E715" s="3">
        <v>2021</v>
      </c>
      <c r="F715" s="55">
        <v>4909.3599999999997</v>
      </c>
      <c r="G715" s="4">
        <f t="shared" si="768"/>
        <v>0.95</v>
      </c>
      <c r="H715" s="4">
        <f t="shared" si="769"/>
        <v>0</v>
      </c>
      <c r="I715" s="4">
        <f t="shared" si="770"/>
        <v>3163.07</v>
      </c>
      <c r="J715" s="4">
        <f t="shared" si="771"/>
        <v>3163.07</v>
      </c>
      <c r="K715" s="4">
        <f t="shared" si="772"/>
        <v>0</v>
      </c>
      <c r="L715" s="4">
        <f t="shared" si="773"/>
        <v>0</v>
      </c>
      <c r="M715" s="4">
        <f t="shared" si="774"/>
        <v>0</v>
      </c>
      <c r="N715" s="4">
        <v>0.95</v>
      </c>
      <c r="O715" s="4">
        <v>0</v>
      </c>
      <c r="P715" s="4">
        <f t="shared" si="775"/>
        <v>3163.07</v>
      </c>
      <c r="Q715" s="4">
        <v>3163.07</v>
      </c>
      <c r="R715" s="4"/>
      <c r="S715" s="4"/>
      <c r="T715" s="4"/>
      <c r="U715" s="4">
        <v>0</v>
      </c>
      <c r="V715" s="4">
        <v>0</v>
      </c>
      <c r="W715" s="4">
        <f t="shared" si="735"/>
        <v>0</v>
      </c>
      <c r="X715" s="4">
        <v>0</v>
      </c>
      <c r="Y715" s="4"/>
      <c r="Z715" s="4"/>
      <c r="AA715" s="4"/>
      <c r="AB715" s="4">
        <v>0</v>
      </c>
      <c r="AC715" s="4">
        <v>0</v>
      </c>
      <c r="AD715" s="4">
        <f t="shared" si="736"/>
        <v>0</v>
      </c>
      <c r="AE715" s="4">
        <v>0</v>
      </c>
      <c r="AF715" s="4"/>
      <c r="AG715" s="4"/>
      <c r="AH715" s="4"/>
      <c r="AI715" s="4">
        <v>0</v>
      </c>
      <c r="AJ715" s="4">
        <v>0</v>
      </c>
      <c r="AK715" s="4">
        <f t="shared" si="737"/>
        <v>0</v>
      </c>
      <c r="AL715" s="4">
        <f>VLOOKUP(C715,'[1]ИП-2020-2025 рабоч '!$I$15:$BG$1560,51,0)</f>
        <v>0</v>
      </c>
      <c r="AM715" s="4"/>
      <c r="AN715" s="4"/>
      <c r="AO715" s="4"/>
      <c r="AP715" s="4">
        <v>0</v>
      </c>
      <c r="AQ715" s="4">
        <v>0</v>
      </c>
      <c r="AR715" s="4">
        <f t="shared" si="734"/>
        <v>0</v>
      </c>
      <c r="AS715" s="4">
        <f>VLOOKUP(C715,'[1]ИП-2020-2025 рабоч '!$I$15:$BO$1404,59,0)</f>
        <v>0</v>
      </c>
      <c r="AT715" s="4"/>
      <c r="AU715" s="54"/>
      <c r="AV715" s="54"/>
      <c r="AW715" s="38"/>
      <c r="AX715" s="38"/>
      <c r="AY715" s="38"/>
      <c r="AZ715" s="38"/>
      <c r="BA715" s="38"/>
      <c r="BB715" s="38"/>
      <c r="BC715" s="38"/>
      <c r="BD715" s="38"/>
    </row>
    <row r="716" spans="1:56" s="39" customFormat="1" ht="99.75" x14ac:dyDescent="0.5">
      <c r="A716" s="2">
        <f t="shared" si="767"/>
        <v>626</v>
      </c>
      <c r="B716" s="59" t="s">
        <v>1904</v>
      </c>
      <c r="C716" s="51" t="s">
        <v>1905</v>
      </c>
      <c r="D716" s="3">
        <v>2013</v>
      </c>
      <c r="E716" s="3">
        <v>2020</v>
      </c>
      <c r="F716" s="55">
        <v>16460.88</v>
      </c>
      <c r="G716" s="4">
        <f t="shared" si="768"/>
        <v>0</v>
      </c>
      <c r="H716" s="4">
        <f t="shared" si="769"/>
        <v>0</v>
      </c>
      <c r="I716" s="4">
        <f t="shared" si="770"/>
        <v>2700</v>
      </c>
      <c r="J716" s="4">
        <f t="shared" si="771"/>
        <v>2700</v>
      </c>
      <c r="K716" s="4">
        <f t="shared" si="772"/>
        <v>0</v>
      </c>
      <c r="L716" s="4">
        <f t="shared" si="773"/>
        <v>0</v>
      </c>
      <c r="M716" s="4">
        <f t="shared" si="774"/>
        <v>0</v>
      </c>
      <c r="N716" s="4">
        <v>0</v>
      </c>
      <c r="O716" s="4">
        <v>0</v>
      </c>
      <c r="P716" s="4">
        <f t="shared" si="775"/>
        <v>2700</v>
      </c>
      <c r="Q716" s="4">
        <v>2700</v>
      </c>
      <c r="R716" s="4"/>
      <c r="S716" s="4"/>
      <c r="T716" s="4"/>
      <c r="U716" s="4">
        <v>0</v>
      </c>
      <c r="V716" s="4">
        <v>0</v>
      </c>
      <c r="W716" s="4">
        <f t="shared" si="735"/>
        <v>0</v>
      </c>
      <c r="X716" s="4">
        <v>0</v>
      </c>
      <c r="Y716" s="4"/>
      <c r="Z716" s="4"/>
      <c r="AA716" s="4"/>
      <c r="AB716" s="4">
        <v>0</v>
      </c>
      <c r="AC716" s="4">
        <v>0</v>
      </c>
      <c r="AD716" s="4">
        <f t="shared" si="736"/>
        <v>0</v>
      </c>
      <c r="AE716" s="4">
        <v>0</v>
      </c>
      <c r="AF716" s="4"/>
      <c r="AG716" s="4"/>
      <c r="AH716" s="4"/>
      <c r="AI716" s="4">
        <v>0</v>
      </c>
      <c r="AJ716" s="4">
        <v>0</v>
      </c>
      <c r="AK716" s="4">
        <f t="shared" si="737"/>
        <v>0</v>
      </c>
      <c r="AL716" s="4">
        <f>VLOOKUP(C716,'[1]ИП-2020-2025 рабоч '!$I$15:$BG$1560,51,0)</f>
        <v>0</v>
      </c>
      <c r="AM716" s="4"/>
      <c r="AN716" s="4"/>
      <c r="AO716" s="4"/>
      <c r="AP716" s="4">
        <v>0</v>
      </c>
      <c r="AQ716" s="4">
        <v>0</v>
      </c>
      <c r="AR716" s="4">
        <f t="shared" si="734"/>
        <v>0</v>
      </c>
      <c r="AS716" s="4">
        <f>VLOOKUP(C716,'[1]ИП-2020-2025 рабоч '!$I$15:$BO$1404,59,0)</f>
        <v>0</v>
      </c>
      <c r="AT716" s="4"/>
      <c r="AU716" s="54"/>
      <c r="AV716" s="54"/>
      <c r="AW716" s="38"/>
      <c r="AX716" s="38"/>
      <c r="AY716" s="38"/>
      <c r="AZ716" s="38"/>
      <c r="BA716" s="38"/>
      <c r="BB716" s="38"/>
      <c r="BC716" s="38"/>
      <c r="BD716" s="38"/>
    </row>
    <row r="717" spans="1:56" s="39" customFormat="1" ht="132.75" x14ac:dyDescent="0.5">
      <c r="A717" s="2">
        <f t="shared" si="767"/>
        <v>627</v>
      </c>
      <c r="B717" s="59" t="s">
        <v>2803</v>
      </c>
      <c r="C717" s="51" t="s">
        <v>1908</v>
      </c>
      <c r="D717" s="3">
        <v>2015</v>
      </c>
      <c r="E717" s="3">
        <v>2020</v>
      </c>
      <c r="F717" s="55">
        <v>53623.78</v>
      </c>
      <c r="G717" s="4">
        <f t="shared" si="768"/>
        <v>0</v>
      </c>
      <c r="H717" s="4">
        <f t="shared" si="769"/>
        <v>0</v>
      </c>
      <c r="I717" s="4">
        <f t="shared" si="770"/>
        <v>11000</v>
      </c>
      <c r="J717" s="4">
        <f t="shared" si="771"/>
        <v>11000</v>
      </c>
      <c r="K717" s="4">
        <f t="shared" si="772"/>
        <v>0</v>
      </c>
      <c r="L717" s="4">
        <f t="shared" si="773"/>
        <v>0</v>
      </c>
      <c r="M717" s="4">
        <f t="shared" si="774"/>
        <v>0</v>
      </c>
      <c r="N717" s="4">
        <v>0</v>
      </c>
      <c r="O717" s="4">
        <v>0</v>
      </c>
      <c r="P717" s="4">
        <f t="shared" si="775"/>
        <v>11000</v>
      </c>
      <c r="Q717" s="4">
        <v>11000</v>
      </c>
      <c r="R717" s="4"/>
      <c r="S717" s="4"/>
      <c r="T717" s="4"/>
      <c r="U717" s="4">
        <v>0</v>
      </c>
      <c r="V717" s="4">
        <v>0</v>
      </c>
      <c r="W717" s="4">
        <f t="shared" si="735"/>
        <v>0</v>
      </c>
      <c r="X717" s="4">
        <v>0</v>
      </c>
      <c r="Y717" s="4"/>
      <c r="Z717" s="4"/>
      <c r="AA717" s="4"/>
      <c r="AB717" s="4">
        <v>0</v>
      </c>
      <c r="AC717" s="4">
        <v>0</v>
      </c>
      <c r="AD717" s="4">
        <f t="shared" si="736"/>
        <v>0</v>
      </c>
      <c r="AE717" s="4">
        <v>0</v>
      </c>
      <c r="AF717" s="4"/>
      <c r="AG717" s="4"/>
      <c r="AH717" s="4"/>
      <c r="AI717" s="4">
        <v>0</v>
      </c>
      <c r="AJ717" s="4">
        <v>0</v>
      </c>
      <c r="AK717" s="4">
        <f t="shared" si="737"/>
        <v>0</v>
      </c>
      <c r="AL717" s="4">
        <f>VLOOKUP(C717,'[1]ИП-2020-2025 рабоч '!$I$15:$BG$1560,51,0)</f>
        <v>0</v>
      </c>
      <c r="AM717" s="4"/>
      <c r="AN717" s="4"/>
      <c r="AO717" s="4"/>
      <c r="AP717" s="4">
        <v>0</v>
      </c>
      <c r="AQ717" s="4">
        <v>0</v>
      </c>
      <c r="AR717" s="4">
        <f t="shared" si="734"/>
        <v>0</v>
      </c>
      <c r="AS717" s="4">
        <f>VLOOKUP(C717,'[1]ИП-2020-2025 рабоч '!$I$15:$BO$1404,59,0)</f>
        <v>0</v>
      </c>
      <c r="AT717" s="4"/>
      <c r="AU717" s="54"/>
      <c r="AV717" s="54"/>
      <c r="AW717" s="38"/>
      <c r="AX717" s="38"/>
      <c r="AY717" s="38"/>
      <c r="AZ717" s="38"/>
      <c r="BA717" s="38"/>
      <c r="BB717" s="38"/>
      <c r="BC717" s="38"/>
      <c r="BD717" s="38"/>
    </row>
    <row r="718" spans="1:56" s="39" customFormat="1" ht="99.75" x14ac:dyDescent="0.5">
      <c r="A718" s="2">
        <f t="shared" si="767"/>
        <v>628</v>
      </c>
      <c r="B718" s="59" t="s">
        <v>2992</v>
      </c>
      <c r="C718" s="51" t="s">
        <v>1909</v>
      </c>
      <c r="D718" s="3">
        <v>2023</v>
      </c>
      <c r="E718" s="3">
        <v>2023</v>
      </c>
      <c r="F718" s="55">
        <v>15817.53</v>
      </c>
      <c r="G718" s="4">
        <f t="shared" si="768"/>
        <v>1.65</v>
      </c>
      <c r="H718" s="4">
        <f t="shared" si="769"/>
        <v>0.4</v>
      </c>
      <c r="I718" s="4">
        <f t="shared" si="770"/>
        <v>15817.53</v>
      </c>
      <c r="J718" s="4">
        <f t="shared" si="771"/>
        <v>15817.53</v>
      </c>
      <c r="K718" s="4">
        <f t="shared" si="772"/>
        <v>0</v>
      </c>
      <c r="L718" s="4">
        <f t="shared" si="773"/>
        <v>0</v>
      </c>
      <c r="M718" s="4">
        <f t="shared" si="774"/>
        <v>0</v>
      </c>
      <c r="N718" s="4">
        <v>0</v>
      </c>
      <c r="O718" s="4">
        <v>0</v>
      </c>
      <c r="P718" s="4">
        <f t="shared" si="775"/>
        <v>0</v>
      </c>
      <c r="Q718" s="4">
        <v>0</v>
      </c>
      <c r="R718" s="4"/>
      <c r="S718" s="4"/>
      <c r="T718" s="4"/>
      <c r="U718" s="4">
        <v>0</v>
      </c>
      <c r="V718" s="4">
        <v>0</v>
      </c>
      <c r="W718" s="4">
        <f t="shared" si="735"/>
        <v>0</v>
      </c>
      <c r="X718" s="4">
        <v>0</v>
      </c>
      <c r="Y718" s="4"/>
      <c r="Z718" s="4"/>
      <c r="AA718" s="4"/>
      <c r="AB718" s="4">
        <v>1.65</v>
      </c>
      <c r="AC718" s="4">
        <v>0.4</v>
      </c>
      <c r="AD718" s="4">
        <f t="shared" si="736"/>
        <v>15817.53</v>
      </c>
      <c r="AE718" s="4">
        <v>15817.53</v>
      </c>
      <c r="AF718" s="4"/>
      <c r="AG718" s="4"/>
      <c r="AH718" s="4"/>
      <c r="AI718" s="4">
        <v>0</v>
      </c>
      <c r="AJ718" s="4">
        <v>0</v>
      </c>
      <c r="AK718" s="4">
        <f t="shared" si="737"/>
        <v>0</v>
      </c>
      <c r="AL718" s="4">
        <f>VLOOKUP(C718,'[1]ИП-2020-2025 рабоч '!$I$15:$BG$1560,51,0)</f>
        <v>0</v>
      </c>
      <c r="AM718" s="4"/>
      <c r="AN718" s="4"/>
      <c r="AO718" s="4"/>
      <c r="AP718" s="4">
        <v>0</v>
      </c>
      <c r="AQ718" s="4">
        <v>0</v>
      </c>
      <c r="AR718" s="4">
        <f t="shared" si="734"/>
        <v>0</v>
      </c>
      <c r="AS718" s="4">
        <f>VLOOKUP(C718,'[1]ИП-2020-2025 рабоч '!$I$15:$BO$1404,59,0)</f>
        <v>0</v>
      </c>
      <c r="AT718" s="4"/>
      <c r="AU718" s="54"/>
      <c r="AV718" s="54"/>
      <c r="AW718" s="38"/>
      <c r="AX718" s="38"/>
      <c r="AY718" s="38"/>
      <c r="AZ718" s="38"/>
      <c r="BA718" s="38"/>
      <c r="BB718" s="38"/>
      <c r="BC718" s="38"/>
      <c r="BD718" s="38"/>
    </row>
    <row r="719" spans="1:56" s="39" customFormat="1" ht="132.75" x14ac:dyDescent="0.5">
      <c r="A719" s="2">
        <f t="shared" si="767"/>
        <v>629</v>
      </c>
      <c r="B719" s="59" t="s">
        <v>1910</v>
      </c>
      <c r="C719" s="51" t="s">
        <v>1911</v>
      </c>
      <c r="D719" s="3">
        <v>2023</v>
      </c>
      <c r="E719" s="3">
        <v>2023</v>
      </c>
      <c r="F719" s="55">
        <v>7641.59</v>
      </c>
      <c r="G719" s="4">
        <f t="shared" si="768"/>
        <v>0.65</v>
      </c>
      <c r="H719" s="4">
        <f t="shared" si="769"/>
        <v>0</v>
      </c>
      <c r="I719" s="4">
        <f t="shared" si="770"/>
        <v>7641.59</v>
      </c>
      <c r="J719" s="4">
        <f t="shared" si="771"/>
        <v>7641.59</v>
      </c>
      <c r="K719" s="4">
        <f t="shared" si="772"/>
        <v>0</v>
      </c>
      <c r="L719" s="4">
        <f t="shared" si="773"/>
        <v>0</v>
      </c>
      <c r="M719" s="4">
        <f t="shared" si="774"/>
        <v>0</v>
      </c>
      <c r="N719" s="4">
        <v>0</v>
      </c>
      <c r="O719" s="4">
        <v>0</v>
      </c>
      <c r="P719" s="4">
        <f t="shared" si="775"/>
        <v>0</v>
      </c>
      <c r="Q719" s="4">
        <v>0</v>
      </c>
      <c r="R719" s="4"/>
      <c r="S719" s="4"/>
      <c r="T719" s="4"/>
      <c r="U719" s="4">
        <v>0</v>
      </c>
      <c r="V719" s="4">
        <v>0</v>
      </c>
      <c r="W719" s="4">
        <f t="shared" si="735"/>
        <v>0</v>
      </c>
      <c r="X719" s="4">
        <v>0</v>
      </c>
      <c r="Y719" s="4"/>
      <c r="Z719" s="4"/>
      <c r="AA719" s="4"/>
      <c r="AB719" s="4">
        <v>0.65</v>
      </c>
      <c r="AC719" s="4">
        <v>0</v>
      </c>
      <c r="AD719" s="4">
        <f t="shared" si="736"/>
        <v>7641.59</v>
      </c>
      <c r="AE719" s="4">
        <v>7641.59</v>
      </c>
      <c r="AF719" s="4"/>
      <c r="AG719" s="4"/>
      <c r="AH719" s="4"/>
      <c r="AI719" s="4">
        <v>0</v>
      </c>
      <c r="AJ719" s="4">
        <v>0</v>
      </c>
      <c r="AK719" s="4">
        <f t="shared" si="737"/>
        <v>0</v>
      </c>
      <c r="AL719" s="4">
        <f>VLOOKUP(C719,'[1]ИП-2020-2025 рабоч '!$I$15:$BG$1560,51,0)</f>
        <v>0</v>
      </c>
      <c r="AM719" s="4"/>
      <c r="AN719" s="4"/>
      <c r="AO719" s="4"/>
      <c r="AP719" s="4">
        <v>0</v>
      </c>
      <c r="AQ719" s="4">
        <v>0</v>
      </c>
      <c r="AR719" s="4">
        <f t="shared" si="734"/>
        <v>0</v>
      </c>
      <c r="AS719" s="4">
        <f>VLOOKUP(C719,'[1]ИП-2020-2025 рабоч '!$I$15:$BO$1404,59,0)</f>
        <v>0</v>
      </c>
      <c r="AT719" s="4"/>
      <c r="AU719" s="54"/>
      <c r="AV719" s="54"/>
      <c r="AW719" s="38"/>
      <c r="AX719" s="38"/>
      <c r="AY719" s="38"/>
      <c r="AZ719" s="38"/>
      <c r="BA719" s="38"/>
      <c r="BB719" s="38"/>
      <c r="BC719" s="38"/>
      <c r="BD719" s="38"/>
    </row>
    <row r="720" spans="1:56" s="39" customFormat="1" ht="43.5" customHeight="1" x14ac:dyDescent="0.5">
      <c r="A720" s="2"/>
      <c r="B720" s="20" t="s">
        <v>733</v>
      </c>
      <c r="C720" s="23"/>
      <c r="D720" s="3"/>
      <c r="E720" s="28"/>
      <c r="F720" s="26">
        <f t="shared" ref="F720:AQ720" si="776">SUM(F721:F721)</f>
        <v>749.3</v>
      </c>
      <c r="G720" s="26">
        <f t="shared" si="776"/>
        <v>0.14000000000000001</v>
      </c>
      <c r="H720" s="26">
        <f t="shared" si="776"/>
        <v>0</v>
      </c>
      <c r="I720" s="26">
        <f t="shared" si="776"/>
        <v>749.3</v>
      </c>
      <c r="J720" s="26">
        <f t="shared" si="776"/>
        <v>749.3</v>
      </c>
      <c r="K720" s="26">
        <f t="shared" si="776"/>
        <v>0</v>
      </c>
      <c r="L720" s="26">
        <f t="shared" si="776"/>
        <v>0</v>
      </c>
      <c r="M720" s="26">
        <f t="shared" si="776"/>
        <v>0</v>
      </c>
      <c r="N720" s="26">
        <f t="shared" si="776"/>
        <v>0</v>
      </c>
      <c r="O720" s="26">
        <f t="shared" si="776"/>
        <v>0</v>
      </c>
      <c r="P720" s="26">
        <f t="shared" si="776"/>
        <v>0</v>
      </c>
      <c r="Q720" s="26">
        <f t="shared" si="776"/>
        <v>0</v>
      </c>
      <c r="R720" s="26">
        <f t="shared" si="776"/>
        <v>0</v>
      </c>
      <c r="S720" s="26">
        <f t="shared" si="776"/>
        <v>0</v>
      </c>
      <c r="T720" s="26">
        <f t="shared" si="776"/>
        <v>0</v>
      </c>
      <c r="U720" s="26">
        <f t="shared" si="776"/>
        <v>0</v>
      </c>
      <c r="V720" s="26">
        <f t="shared" si="776"/>
        <v>0</v>
      </c>
      <c r="W720" s="26">
        <f t="shared" si="776"/>
        <v>0</v>
      </c>
      <c r="X720" s="26">
        <f t="shared" si="776"/>
        <v>0</v>
      </c>
      <c r="Y720" s="26">
        <f t="shared" si="776"/>
        <v>0</v>
      </c>
      <c r="Z720" s="26">
        <f t="shared" si="776"/>
        <v>0</v>
      </c>
      <c r="AA720" s="26">
        <f t="shared" si="776"/>
        <v>0</v>
      </c>
      <c r="AB720" s="26">
        <f t="shared" si="776"/>
        <v>0.14000000000000001</v>
      </c>
      <c r="AC720" s="26">
        <f t="shared" si="776"/>
        <v>0</v>
      </c>
      <c r="AD720" s="26">
        <f t="shared" si="776"/>
        <v>749.3</v>
      </c>
      <c r="AE720" s="26">
        <f t="shared" si="776"/>
        <v>749.3</v>
      </c>
      <c r="AF720" s="26">
        <f t="shared" si="776"/>
        <v>0</v>
      </c>
      <c r="AG720" s="26">
        <f t="shared" si="776"/>
        <v>0</v>
      </c>
      <c r="AH720" s="26">
        <f t="shared" si="776"/>
        <v>0</v>
      </c>
      <c r="AI720" s="26">
        <f t="shared" si="776"/>
        <v>0</v>
      </c>
      <c r="AJ720" s="26">
        <f t="shared" si="776"/>
        <v>0</v>
      </c>
      <c r="AK720" s="26">
        <f t="shared" si="776"/>
        <v>0</v>
      </c>
      <c r="AL720" s="26">
        <f t="shared" si="776"/>
        <v>0</v>
      </c>
      <c r="AM720" s="26">
        <f t="shared" si="776"/>
        <v>0</v>
      </c>
      <c r="AN720" s="26">
        <f t="shared" si="776"/>
        <v>0</v>
      </c>
      <c r="AO720" s="26">
        <f t="shared" si="776"/>
        <v>0</v>
      </c>
      <c r="AP720" s="26">
        <f t="shared" si="776"/>
        <v>0</v>
      </c>
      <c r="AQ720" s="26">
        <f t="shared" si="776"/>
        <v>0</v>
      </c>
      <c r="AR720" s="26">
        <f t="shared" si="734"/>
        <v>0</v>
      </c>
      <c r="AS720" s="26">
        <f>SUM(AS721:AS721)</f>
        <v>0</v>
      </c>
      <c r="AT720" s="26">
        <f>SUM(AT721:AT721)</f>
        <v>0</v>
      </c>
      <c r="AU720" s="26">
        <f>SUM(AU721:AU721)</f>
        <v>0</v>
      </c>
      <c r="AV720" s="26">
        <f>SUM(AV721:AV721)</f>
        <v>0</v>
      </c>
    </row>
    <row r="721" spans="1:56" s="39" customFormat="1" ht="99.75" x14ac:dyDescent="0.5">
      <c r="A721" s="2">
        <f t="shared" ref="A721" si="777">IF(A720&gt;0,A720+1,A719+1)</f>
        <v>630</v>
      </c>
      <c r="B721" s="59" t="s">
        <v>1918</v>
      </c>
      <c r="C721" s="51" t="s">
        <v>1919</v>
      </c>
      <c r="D721" s="3">
        <v>2020</v>
      </c>
      <c r="E721" s="3">
        <v>2023</v>
      </c>
      <c r="F721" s="55">
        <v>749.3</v>
      </c>
      <c r="G721" s="4">
        <f t="shared" ref="G721" si="778">N721+U721+AB721+AI721+AP721</f>
        <v>0.14000000000000001</v>
      </c>
      <c r="H721" s="4">
        <f t="shared" ref="H721" si="779">O721+V721+AC721+AJ721+AQ721</f>
        <v>0</v>
      </c>
      <c r="I721" s="4">
        <f t="shared" ref="I721" si="780">P721+W721+AD721+AK721+AR721</f>
        <v>749.3</v>
      </c>
      <c r="J721" s="4">
        <f t="shared" ref="J721" si="781">Q721+X721+AE721+AL721+AS721</f>
        <v>749.3</v>
      </c>
      <c r="K721" s="4">
        <f t="shared" ref="K721" si="782">R721+Y721+AF721+AM721+AT721</f>
        <v>0</v>
      </c>
      <c r="L721" s="4">
        <f t="shared" ref="L721" si="783">S721+Z721+AG721+AN721+AU721</f>
        <v>0</v>
      </c>
      <c r="M721" s="4">
        <f t="shared" ref="M721" si="784">T721+AA721+AH721+AO721+AV721</f>
        <v>0</v>
      </c>
      <c r="N721" s="4">
        <v>0</v>
      </c>
      <c r="O721" s="4">
        <v>0</v>
      </c>
      <c r="P721" s="4">
        <f>Q721+R721+S721</f>
        <v>0</v>
      </c>
      <c r="Q721" s="4">
        <v>0</v>
      </c>
      <c r="R721" s="4"/>
      <c r="S721" s="4"/>
      <c r="T721" s="4"/>
      <c r="U721" s="4">
        <v>0</v>
      </c>
      <c r="V721" s="4">
        <v>0</v>
      </c>
      <c r="W721" s="4">
        <f t="shared" si="735"/>
        <v>0</v>
      </c>
      <c r="X721" s="4">
        <v>0</v>
      </c>
      <c r="Y721" s="4"/>
      <c r="Z721" s="4"/>
      <c r="AA721" s="4"/>
      <c r="AB721" s="4">
        <v>0.14000000000000001</v>
      </c>
      <c r="AC721" s="4">
        <v>0</v>
      </c>
      <c r="AD721" s="4">
        <f t="shared" si="736"/>
        <v>749.3</v>
      </c>
      <c r="AE721" s="4">
        <v>749.3</v>
      </c>
      <c r="AF721" s="4"/>
      <c r="AG721" s="4"/>
      <c r="AH721" s="4"/>
      <c r="AI721" s="4">
        <v>0</v>
      </c>
      <c r="AJ721" s="4">
        <v>0</v>
      </c>
      <c r="AK721" s="4">
        <f t="shared" si="737"/>
        <v>0</v>
      </c>
      <c r="AL721" s="4">
        <f>VLOOKUP(C721,'[1]ИП-2020-2025 рабоч '!$I$15:$BG$1560,51,0)</f>
        <v>0</v>
      </c>
      <c r="AM721" s="4"/>
      <c r="AN721" s="4"/>
      <c r="AO721" s="4"/>
      <c r="AP721" s="4">
        <v>0</v>
      </c>
      <c r="AQ721" s="4">
        <v>0</v>
      </c>
      <c r="AR721" s="4">
        <f t="shared" si="734"/>
        <v>0</v>
      </c>
      <c r="AS721" s="4">
        <f>VLOOKUP(C721,'[1]ИП-2020-2025 рабоч '!$I$15:$BO$1404,59,0)</f>
        <v>0</v>
      </c>
      <c r="AT721" s="4"/>
      <c r="AU721" s="54"/>
      <c r="AV721" s="54"/>
      <c r="AW721" s="38"/>
      <c r="AX721" s="38"/>
      <c r="AY721" s="38"/>
      <c r="AZ721" s="38"/>
      <c r="BA721" s="38"/>
      <c r="BB721" s="38"/>
      <c r="BC721" s="38"/>
      <c r="BD721" s="38"/>
    </row>
    <row r="722" spans="1:56" s="39" customFormat="1" ht="33.75" x14ac:dyDescent="0.5">
      <c r="A722" s="2"/>
      <c r="B722" s="20" t="s">
        <v>1078</v>
      </c>
      <c r="C722" s="23"/>
      <c r="D722" s="3"/>
      <c r="E722" s="28"/>
      <c r="F722" s="26">
        <f t="shared" ref="F722:AQ722" si="785">SUM(F723:F734)</f>
        <v>94562.9</v>
      </c>
      <c r="G722" s="26">
        <f t="shared" si="785"/>
        <v>7.76</v>
      </c>
      <c r="H722" s="26">
        <f t="shared" si="785"/>
        <v>1.55</v>
      </c>
      <c r="I722" s="26">
        <f t="shared" si="785"/>
        <v>63836.356000000007</v>
      </c>
      <c r="J722" s="26">
        <f t="shared" si="785"/>
        <v>63836.356000000007</v>
      </c>
      <c r="K722" s="26">
        <f t="shared" si="785"/>
        <v>0</v>
      </c>
      <c r="L722" s="26">
        <f t="shared" si="785"/>
        <v>0</v>
      </c>
      <c r="M722" s="26">
        <f t="shared" si="785"/>
        <v>0</v>
      </c>
      <c r="N722" s="26">
        <f t="shared" si="785"/>
        <v>5.8100000000000005</v>
      </c>
      <c r="O722" s="26">
        <f t="shared" si="785"/>
        <v>0.75</v>
      </c>
      <c r="P722" s="26">
        <f t="shared" si="785"/>
        <v>25647.396000000001</v>
      </c>
      <c r="Q722" s="26">
        <f t="shared" si="785"/>
        <v>25647.396000000001</v>
      </c>
      <c r="R722" s="26">
        <f t="shared" si="785"/>
        <v>0</v>
      </c>
      <c r="S722" s="26">
        <f t="shared" si="785"/>
        <v>0</v>
      </c>
      <c r="T722" s="26">
        <f t="shared" si="785"/>
        <v>0</v>
      </c>
      <c r="U722" s="26">
        <f t="shared" si="785"/>
        <v>1.5</v>
      </c>
      <c r="V722" s="26">
        <f t="shared" si="785"/>
        <v>0</v>
      </c>
      <c r="W722" s="26">
        <f t="shared" si="785"/>
        <v>24000</v>
      </c>
      <c r="X722" s="26">
        <f t="shared" si="785"/>
        <v>24000</v>
      </c>
      <c r="Y722" s="26">
        <f t="shared" si="785"/>
        <v>0</v>
      </c>
      <c r="Z722" s="26">
        <f t="shared" si="785"/>
        <v>0</v>
      </c>
      <c r="AA722" s="26">
        <f t="shared" si="785"/>
        <v>0</v>
      </c>
      <c r="AB722" s="26">
        <f t="shared" si="785"/>
        <v>0.45</v>
      </c>
      <c r="AC722" s="26">
        <f t="shared" si="785"/>
        <v>0.8</v>
      </c>
      <c r="AD722" s="26">
        <f t="shared" si="785"/>
        <v>6712.2</v>
      </c>
      <c r="AE722" s="26">
        <f t="shared" si="785"/>
        <v>6712.2</v>
      </c>
      <c r="AF722" s="26">
        <f t="shared" si="785"/>
        <v>0</v>
      </c>
      <c r="AG722" s="26">
        <f t="shared" si="785"/>
        <v>0</v>
      </c>
      <c r="AH722" s="26">
        <f t="shared" si="785"/>
        <v>0</v>
      </c>
      <c r="AI722" s="26">
        <f t="shared" si="785"/>
        <v>0</v>
      </c>
      <c r="AJ722" s="26">
        <f t="shared" si="785"/>
        <v>0</v>
      </c>
      <c r="AK722" s="26">
        <f t="shared" si="785"/>
        <v>7476.76</v>
      </c>
      <c r="AL722" s="26">
        <f t="shared" si="785"/>
        <v>7476.76</v>
      </c>
      <c r="AM722" s="26">
        <f t="shared" si="785"/>
        <v>0</v>
      </c>
      <c r="AN722" s="26">
        <f t="shared" si="785"/>
        <v>0</v>
      </c>
      <c r="AO722" s="26">
        <f t="shared" si="785"/>
        <v>0</v>
      </c>
      <c r="AP722" s="26">
        <f t="shared" si="785"/>
        <v>0</v>
      </c>
      <c r="AQ722" s="26">
        <f t="shared" si="785"/>
        <v>0</v>
      </c>
      <c r="AR722" s="26">
        <f t="shared" si="734"/>
        <v>0</v>
      </c>
      <c r="AS722" s="26">
        <f>SUM(AS723:AS734)</f>
        <v>0</v>
      </c>
      <c r="AT722" s="26">
        <f>SUM(AT723:AT734)</f>
        <v>0</v>
      </c>
      <c r="AU722" s="26">
        <f>SUM(AU723:AU734)</f>
        <v>0</v>
      </c>
      <c r="AV722" s="26">
        <f>SUM(AV723:AV734)</f>
        <v>0</v>
      </c>
    </row>
    <row r="723" spans="1:56" s="39" customFormat="1" ht="62.25" customHeight="1" x14ac:dyDescent="0.5">
      <c r="A723" s="2">
        <f t="shared" ref="A723:A734" si="786">IF(A722&gt;0,A722+1,A721+1)</f>
        <v>631</v>
      </c>
      <c r="B723" s="59" t="s">
        <v>1920</v>
      </c>
      <c r="C723" s="51" t="s">
        <v>1921</v>
      </c>
      <c r="D723" s="3">
        <v>2017</v>
      </c>
      <c r="E723" s="3">
        <v>2023</v>
      </c>
      <c r="F723" s="55">
        <v>12677.17</v>
      </c>
      <c r="G723" s="4">
        <f t="shared" ref="G723:G734" si="787">N723+U723+AB723+AI723+AP723</f>
        <v>0.45</v>
      </c>
      <c r="H723" s="4">
        <f t="shared" ref="H723:H734" si="788">O723+V723+AC723+AJ723+AQ723</f>
        <v>0.8</v>
      </c>
      <c r="I723" s="4">
        <f t="shared" ref="I723:I734" si="789">P723+W723+AD723+AK723+AR723</f>
        <v>12677.17</v>
      </c>
      <c r="J723" s="4">
        <f t="shared" ref="J723:J734" si="790">Q723+X723+AE723+AL723+AS723</f>
        <v>12677.17</v>
      </c>
      <c r="K723" s="4">
        <f t="shared" ref="K723:K734" si="791">R723+Y723+AF723+AM723+AT723</f>
        <v>0</v>
      </c>
      <c r="L723" s="4">
        <f t="shared" ref="L723:L734" si="792">S723+Z723+AG723+AN723+AU723</f>
        <v>0</v>
      </c>
      <c r="M723" s="4">
        <f t="shared" ref="M723:M734" si="793">T723+AA723+AH723+AO723+AV723</f>
        <v>0</v>
      </c>
      <c r="N723" s="4">
        <v>0</v>
      </c>
      <c r="O723" s="4">
        <v>0</v>
      </c>
      <c r="P723" s="4">
        <f t="shared" ref="P723:P734" si="794">Q723+R723+S723</f>
        <v>0</v>
      </c>
      <c r="Q723" s="4">
        <v>0</v>
      </c>
      <c r="R723" s="4"/>
      <c r="S723" s="4"/>
      <c r="T723" s="4"/>
      <c r="U723" s="4">
        <v>0</v>
      </c>
      <c r="V723" s="4">
        <v>0</v>
      </c>
      <c r="W723" s="4">
        <f t="shared" si="735"/>
        <v>0</v>
      </c>
      <c r="X723" s="4">
        <v>0</v>
      </c>
      <c r="Y723" s="4"/>
      <c r="Z723" s="4"/>
      <c r="AA723" s="4"/>
      <c r="AB723" s="4">
        <v>0.45</v>
      </c>
      <c r="AC723" s="4">
        <v>0.8</v>
      </c>
      <c r="AD723" s="4">
        <f t="shared" si="736"/>
        <v>6200.41</v>
      </c>
      <c r="AE723" s="4">
        <v>6200.41</v>
      </c>
      <c r="AF723" s="4"/>
      <c r="AG723" s="4"/>
      <c r="AH723" s="4"/>
      <c r="AI723" s="4">
        <v>0</v>
      </c>
      <c r="AJ723" s="4">
        <v>0</v>
      </c>
      <c r="AK723" s="4">
        <f t="shared" si="737"/>
        <v>6476.76</v>
      </c>
      <c r="AL723" s="4">
        <f>VLOOKUP(C723,'[1]ИП-2020-2025 рабоч '!$I$15:$BG$1560,51,0)</f>
        <v>6476.76</v>
      </c>
      <c r="AM723" s="4"/>
      <c r="AN723" s="4"/>
      <c r="AO723" s="4"/>
      <c r="AP723" s="4">
        <v>0</v>
      </c>
      <c r="AQ723" s="4">
        <v>0</v>
      </c>
      <c r="AR723" s="4">
        <f t="shared" si="734"/>
        <v>0</v>
      </c>
      <c r="AS723" s="4">
        <f>VLOOKUP(C723,'[1]ИП-2020-2025 рабоч '!$I$15:$BO$1404,59,0)</f>
        <v>0</v>
      </c>
      <c r="AT723" s="4"/>
      <c r="AU723" s="54"/>
      <c r="AV723" s="54"/>
      <c r="AW723" s="38"/>
      <c r="AX723" s="38"/>
      <c r="AY723" s="38"/>
      <c r="AZ723" s="38"/>
      <c r="BA723" s="38"/>
      <c r="BB723" s="38"/>
      <c r="BC723" s="38"/>
      <c r="BD723" s="38"/>
    </row>
    <row r="724" spans="1:56" s="39" customFormat="1" ht="99.75" x14ac:dyDescent="0.5">
      <c r="A724" s="2">
        <f t="shared" si="786"/>
        <v>632</v>
      </c>
      <c r="B724" s="59" t="s">
        <v>2804</v>
      </c>
      <c r="C724" s="51" t="s">
        <v>1922</v>
      </c>
      <c r="D724" s="3">
        <v>2018</v>
      </c>
      <c r="E724" s="3">
        <v>2021</v>
      </c>
      <c r="F724" s="55">
        <v>3643.7</v>
      </c>
      <c r="G724" s="4">
        <f t="shared" si="787"/>
        <v>0.46</v>
      </c>
      <c r="H724" s="4">
        <f t="shared" si="788"/>
        <v>0.25</v>
      </c>
      <c r="I724" s="4">
        <f t="shared" si="789"/>
        <v>598.07600000000002</v>
      </c>
      <c r="J724" s="4">
        <f t="shared" si="790"/>
        <v>598.07600000000002</v>
      </c>
      <c r="K724" s="4">
        <f t="shared" si="791"/>
        <v>0</v>
      </c>
      <c r="L724" s="4">
        <f t="shared" si="792"/>
        <v>0</v>
      </c>
      <c r="M724" s="4">
        <f t="shared" si="793"/>
        <v>0</v>
      </c>
      <c r="N724" s="4">
        <v>0.46</v>
      </c>
      <c r="O724" s="4">
        <v>0.25</v>
      </c>
      <c r="P724" s="4">
        <f t="shared" si="794"/>
        <v>598.07600000000002</v>
      </c>
      <c r="Q724" s="4">
        <v>598.07600000000002</v>
      </c>
      <c r="R724" s="4"/>
      <c r="S724" s="4"/>
      <c r="T724" s="4"/>
      <c r="U724" s="4">
        <v>0</v>
      </c>
      <c r="V724" s="4">
        <v>0</v>
      </c>
      <c r="W724" s="4">
        <f t="shared" si="735"/>
        <v>0</v>
      </c>
      <c r="X724" s="4">
        <v>0</v>
      </c>
      <c r="Y724" s="4"/>
      <c r="Z724" s="4"/>
      <c r="AA724" s="4"/>
      <c r="AB724" s="4">
        <v>0</v>
      </c>
      <c r="AC724" s="4">
        <v>0</v>
      </c>
      <c r="AD724" s="4">
        <f t="shared" si="736"/>
        <v>0</v>
      </c>
      <c r="AE724" s="4">
        <v>0</v>
      </c>
      <c r="AF724" s="4"/>
      <c r="AG724" s="4"/>
      <c r="AH724" s="4"/>
      <c r="AI724" s="4">
        <v>0</v>
      </c>
      <c r="AJ724" s="4">
        <v>0</v>
      </c>
      <c r="AK724" s="4">
        <f t="shared" si="737"/>
        <v>0</v>
      </c>
      <c r="AL724" s="4">
        <f>VLOOKUP(C724,'[1]ИП-2020-2025 рабоч '!$I$15:$BG$1560,51,0)</f>
        <v>0</v>
      </c>
      <c r="AM724" s="4"/>
      <c r="AN724" s="4"/>
      <c r="AO724" s="4"/>
      <c r="AP724" s="4">
        <v>0</v>
      </c>
      <c r="AQ724" s="4">
        <v>0</v>
      </c>
      <c r="AR724" s="4">
        <f t="shared" si="734"/>
        <v>0</v>
      </c>
      <c r="AS724" s="4">
        <f>VLOOKUP(C724,'[1]ИП-2020-2025 рабоч '!$I$15:$BO$1404,59,0)</f>
        <v>0</v>
      </c>
      <c r="AT724" s="4"/>
      <c r="AU724" s="54"/>
      <c r="AV724" s="54"/>
      <c r="AW724" s="38"/>
      <c r="AX724" s="38"/>
      <c r="AY724" s="38"/>
      <c r="AZ724" s="38"/>
      <c r="BA724" s="38"/>
      <c r="BB724" s="38"/>
      <c r="BC724" s="38"/>
      <c r="BD724" s="38"/>
    </row>
    <row r="725" spans="1:56" s="39" customFormat="1" ht="100.5" customHeight="1" x14ac:dyDescent="0.5">
      <c r="A725" s="2">
        <f t="shared" si="786"/>
        <v>633</v>
      </c>
      <c r="B725" s="59" t="s">
        <v>2993</v>
      </c>
      <c r="C725" s="51" t="s">
        <v>1923</v>
      </c>
      <c r="D725" s="3">
        <v>2021</v>
      </c>
      <c r="E725" s="3">
        <v>2021</v>
      </c>
      <c r="F725" s="55">
        <v>6912.76</v>
      </c>
      <c r="G725" s="4">
        <f t="shared" si="787"/>
        <v>0.8</v>
      </c>
      <c r="H725" s="4">
        <f t="shared" si="788"/>
        <v>0</v>
      </c>
      <c r="I725" s="4">
        <f t="shared" si="789"/>
        <v>6312.76</v>
      </c>
      <c r="J725" s="4">
        <f t="shared" si="790"/>
        <v>6312.76</v>
      </c>
      <c r="K725" s="4">
        <f t="shared" si="791"/>
        <v>0</v>
      </c>
      <c r="L725" s="4">
        <f t="shared" si="792"/>
        <v>0</v>
      </c>
      <c r="M725" s="4">
        <f t="shared" si="793"/>
        <v>0</v>
      </c>
      <c r="N725" s="4">
        <v>0.8</v>
      </c>
      <c r="O725" s="4">
        <v>0</v>
      </c>
      <c r="P725" s="4">
        <f t="shared" si="794"/>
        <v>2312.7600000000002</v>
      </c>
      <c r="Q725" s="4">
        <v>2312.7600000000002</v>
      </c>
      <c r="R725" s="4"/>
      <c r="S725" s="4"/>
      <c r="T725" s="4"/>
      <c r="U725" s="4">
        <v>0</v>
      </c>
      <c r="V725" s="4">
        <v>0</v>
      </c>
      <c r="W725" s="4">
        <f t="shared" si="735"/>
        <v>4000</v>
      </c>
      <c r="X725" s="4">
        <v>4000</v>
      </c>
      <c r="Y725" s="4"/>
      <c r="Z725" s="4"/>
      <c r="AA725" s="4"/>
      <c r="AB725" s="4">
        <v>0</v>
      </c>
      <c r="AC725" s="4">
        <v>0</v>
      </c>
      <c r="AD725" s="4">
        <f t="shared" si="736"/>
        <v>0</v>
      </c>
      <c r="AE725" s="4">
        <v>0</v>
      </c>
      <c r="AF725" s="4"/>
      <c r="AG725" s="4"/>
      <c r="AH725" s="4"/>
      <c r="AI725" s="4">
        <v>0</v>
      </c>
      <c r="AJ725" s="4">
        <v>0</v>
      </c>
      <c r="AK725" s="4">
        <f t="shared" si="737"/>
        <v>0</v>
      </c>
      <c r="AL725" s="4">
        <f>VLOOKUP(C725,'[1]ИП-2020-2025 рабоч '!$I$15:$BG$1560,51,0)</f>
        <v>0</v>
      </c>
      <c r="AM725" s="4"/>
      <c r="AN725" s="4"/>
      <c r="AO725" s="4"/>
      <c r="AP725" s="4">
        <v>0</v>
      </c>
      <c r="AQ725" s="4">
        <v>0</v>
      </c>
      <c r="AR725" s="4">
        <f t="shared" ref="AR725:AR774" si="795">AS725+AT725+AU725</f>
        <v>0</v>
      </c>
      <c r="AS725" s="4">
        <f>VLOOKUP(C725,'[1]ИП-2020-2025 рабоч '!$I$15:$BO$1404,59,0)</f>
        <v>0</v>
      </c>
      <c r="AT725" s="4"/>
      <c r="AU725" s="54"/>
      <c r="AV725" s="54"/>
      <c r="AW725" s="38"/>
      <c r="AX725" s="38"/>
      <c r="AY725" s="38"/>
      <c r="AZ725" s="38"/>
      <c r="BA725" s="38"/>
      <c r="BB725" s="38"/>
      <c r="BC725" s="38"/>
      <c r="BD725" s="38"/>
    </row>
    <row r="726" spans="1:56" s="39" customFormat="1" ht="132.75" x14ac:dyDescent="0.5">
      <c r="A726" s="2">
        <f t="shared" si="786"/>
        <v>634</v>
      </c>
      <c r="B726" s="59" t="s">
        <v>2994</v>
      </c>
      <c r="C726" s="51" t="s">
        <v>1924</v>
      </c>
      <c r="D726" s="3">
        <v>2021</v>
      </c>
      <c r="E726" s="3">
        <v>2022</v>
      </c>
      <c r="F726" s="55">
        <v>12163.76</v>
      </c>
      <c r="G726" s="4">
        <f t="shared" si="787"/>
        <v>1.5</v>
      </c>
      <c r="H726" s="4">
        <f t="shared" si="788"/>
        <v>0</v>
      </c>
      <c r="I726" s="4">
        <f t="shared" si="789"/>
        <v>11163.76</v>
      </c>
      <c r="J726" s="4">
        <f t="shared" si="790"/>
        <v>11163.76</v>
      </c>
      <c r="K726" s="4">
        <f t="shared" si="791"/>
        <v>0</v>
      </c>
      <c r="L726" s="4">
        <f t="shared" si="792"/>
        <v>0</v>
      </c>
      <c r="M726" s="4">
        <f t="shared" si="793"/>
        <v>0</v>
      </c>
      <c r="N726" s="4">
        <v>0</v>
      </c>
      <c r="O726" s="4">
        <v>0</v>
      </c>
      <c r="P726" s="4">
        <f t="shared" si="794"/>
        <v>2163.7600000000002</v>
      </c>
      <c r="Q726" s="4">
        <v>2163.7600000000002</v>
      </c>
      <c r="R726" s="4"/>
      <c r="S726" s="4"/>
      <c r="T726" s="4"/>
      <c r="U726" s="4">
        <v>1.5</v>
      </c>
      <c r="V726" s="4">
        <v>0</v>
      </c>
      <c r="W726" s="4">
        <f t="shared" si="735"/>
        <v>9000</v>
      </c>
      <c r="X726" s="4">
        <v>9000</v>
      </c>
      <c r="Y726" s="4"/>
      <c r="Z726" s="4"/>
      <c r="AA726" s="4"/>
      <c r="AB726" s="4">
        <v>0</v>
      </c>
      <c r="AC726" s="4">
        <v>0</v>
      </c>
      <c r="AD726" s="4">
        <f t="shared" si="736"/>
        <v>0</v>
      </c>
      <c r="AE726" s="4">
        <v>0</v>
      </c>
      <c r="AF726" s="4"/>
      <c r="AG726" s="4"/>
      <c r="AH726" s="4"/>
      <c r="AI726" s="4">
        <v>0</v>
      </c>
      <c r="AJ726" s="4">
        <v>0</v>
      </c>
      <c r="AK726" s="4">
        <f t="shared" si="737"/>
        <v>0</v>
      </c>
      <c r="AL726" s="4">
        <f>VLOOKUP(C726,'[1]ИП-2020-2025 рабоч '!$I$15:$BG$1560,51,0)</f>
        <v>0</v>
      </c>
      <c r="AM726" s="4"/>
      <c r="AN726" s="4"/>
      <c r="AO726" s="4"/>
      <c r="AP726" s="4">
        <v>0</v>
      </c>
      <c r="AQ726" s="4">
        <v>0</v>
      </c>
      <c r="AR726" s="4">
        <f t="shared" si="795"/>
        <v>0</v>
      </c>
      <c r="AS726" s="4">
        <f>VLOOKUP(C726,'[1]ИП-2020-2025 рабоч '!$I$15:$BO$1404,59,0)</f>
        <v>0</v>
      </c>
      <c r="AT726" s="4"/>
      <c r="AU726" s="54"/>
      <c r="AV726" s="54"/>
      <c r="AW726" s="38"/>
      <c r="AX726" s="38"/>
      <c r="AY726" s="38"/>
      <c r="AZ726" s="38"/>
      <c r="BA726" s="38"/>
      <c r="BB726" s="38"/>
      <c r="BC726" s="38"/>
      <c r="BD726" s="38"/>
    </row>
    <row r="727" spans="1:56" s="39" customFormat="1" ht="171.75" customHeight="1" x14ac:dyDescent="0.5">
      <c r="A727" s="2">
        <f t="shared" si="786"/>
        <v>635</v>
      </c>
      <c r="B727" s="59" t="s">
        <v>2995</v>
      </c>
      <c r="C727" s="51" t="s">
        <v>1925</v>
      </c>
      <c r="D727" s="3">
        <v>2021</v>
      </c>
      <c r="E727" s="3">
        <v>2021</v>
      </c>
      <c r="F727" s="55">
        <v>1243.3</v>
      </c>
      <c r="G727" s="4">
        <f t="shared" si="787"/>
        <v>0.25</v>
      </c>
      <c r="H727" s="4">
        <f t="shared" si="788"/>
        <v>0</v>
      </c>
      <c r="I727" s="4">
        <f t="shared" si="789"/>
        <v>1012.47</v>
      </c>
      <c r="J727" s="4">
        <f t="shared" si="790"/>
        <v>1012.47</v>
      </c>
      <c r="K727" s="4">
        <f t="shared" si="791"/>
        <v>0</v>
      </c>
      <c r="L727" s="4">
        <f t="shared" si="792"/>
        <v>0</v>
      </c>
      <c r="M727" s="4">
        <f t="shared" si="793"/>
        <v>0</v>
      </c>
      <c r="N727" s="4">
        <v>0.25</v>
      </c>
      <c r="O727" s="4">
        <v>0</v>
      </c>
      <c r="P727" s="4">
        <f t="shared" si="794"/>
        <v>1012.47</v>
      </c>
      <c r="Q727" s="4">
        <v>1012.47</v>
      </c>
      <c r="R727" s="4"/>
      <c r="S727" s="4"/>
      <c r="T727" s="4"/>
      <c r="U727" s="4">
        <v>0</v>
      </c>
      <c r="V727" s="4">
        <v>0</v>
      </c>
      <c r="W727" s="4">
        <f t="shared" ref="W727:W771" si="796">X727+Y727+Z727</f>
        <v>0</v>
      </c>
      <c r="X727" s="4">
        <v>0</v>
      </c>
      <c r="Y727" s="4"/>
      <c r="Z727" s="4"/>
      <c r="AA727" s="4"/>
      <c r="AB727" s="4">
        <v>0</v>
      </c>
      <c r="AC727" s="4">
        <v>0</v>
      </c>
      <c r="AD727" s="4">
        <f t="shared" ref="AD727:AD771" si="797">AE727+AF727+AG727</f>
        <v>0</v>
      </c>
      <c r="AE727" s="4">
        <v>0</v>
      </c>
      <c r="AF727" s="4"/>
      <c r="AG727" s="4"/>
      <c r="AH727" s="4"/>
      <c r="AI727" s="4">
        <v>0</v>
      </c>
      <c r="AJ727" s="4">
        <v>0</v>
      </c>
      <c r="AK727" s="4">
        <f t="shared" ref="AK727:AK771" si="798">AL727+AM727+AN727</f>
        <v>0</v>
      </c>
      <c r="AL727" s="4">
        <f>VLOOKUP(C727,'[1]ИП-2020-2025 рабоч '!$I$15:$BG$1560,51,0)</f>
        <v>0</v>
      </c>
      <c r="AM727" s="4"/>
      <c r="AN727" s="4"/>
      <c r="AO727" s="4"/>
      <c r="AP727" s="4">
        <v>0</v>
      </c>
      <c r="AQ727" s="4">
        <v>0</v>
      </c>
      <c r="AR727" s="4">
        <f t="shared" si="795"/>
        <v>0</v>
      </c>
      <c r="AS727" s="4">
        <f>VLOOKUP(C727,'[1]ИП-2020-2025 рабоч '!$I$15:$BO$1404,59,0)</f>
        <v>0</v>
      </c>
      <c r="AT727" s="4"/>
      <c r="AU727" s="54"/>
      <c r="AV727" s="54"/>
      <c r="AW727" s="38"/>
      <c r="AX727" s="38"/>
      <c r="AY727" s="38"/>
      <c r="AZ727" s="38"/>
      <c r="BA727" s="38"/>
      <c r="BB727" s="38"/>
      <c r="BC727" s="38"/>
      <c r="BD727" s="38"/>
    </row>
    <row r="728" spans="1:56" s="39" customFormat="1" ht="132.75" x14ac:dyDescent="0.5">
      <c r="A728" s="2">
        <f t="shared" si="786"/>
        <v>636</v>
      </c>
      <c r="B728" s="59" t="s">
        <v>2996</v>
      </c>
      <c r="C728" s="51" t="s">
        <v>1926</v>
      </c>
      <c r="D728" s="3">
        <v>2021</v>
      </c>
      <c r="E728" s="3">
        <v>2021</v>
      </c>
      <c r="F728" s="55">
        <v>8665.14</v>
      </c>
      <c r="G728" s="4">
        <f t="shared" si="787"/>
        <v>1.3</v>
      </c>
      <c r="H728" s="4">
        <f t="shared" si="788"/>
        <v>0</v>
      </c>
      <c r="I728" s="4">
        <f t="shared" si="789"/>
        <v>8065.1399999999994</v>
      </c>
      <c r="J728" s="4">
        <f t="shared" si="790"/>
        <v>8065.1399999999994</v>
      </c>
      <c r="K728" s="4">
        <f t="shared" si="791"/>
        <v>0</v>
      </c>
      <c r="L728" s="4">
        <f t="shared" si="792"/>
        <v>0</v>
      </c>
      <c r="M728" s="4">
        <f t="shared" si="793"/>
        <v>0</v>
      </c>
      <c r="N728" s="4">
        <v>1.3</v>
      </c>
      <c r="O728" s="4">
        <v>0</v>
      </c>
      <c r="P728" s="4">
        <f t="shared" si="794"/>
        <v>2065.14</v>
      </c>
      <c r="Q728" s="4">
        <v>2065.14</v>
      </c>
      <c r="R728" s="4"/>
      <c r="S728" s="4"/>
      <c r="T728" s="4"/>
      <c r="U728" s="4">
        <v>0</v>
      </c>
      <c r="V728" s="4">
        <v>0</v>
      </c>
      <c r="W728" s="4">
        <f t="shared" si="796"/>
        <v>6000</v>
      </c>
      <c r="X728" s="4">
        <v>6000</v>
      </c>
      <c r="Y728" s="4"/>
      <c r="Z728" s="4"/>
      <c r="AA728" s="4"/>
      <c r="AB728" s="4">
        <v>0</v>
      </c>
      <c r="AC728" s="4">
        <v>0</v>
      </c>
      <c r="AD728" s="4">
        <f t="shared" si="797"/>
        <v>0</v>
      </c>
      <c r="AE728" s="4">
        <v>0</v>
      </c>
      <c r="AF728" s="4"/>
      <c r="AG728" s="4"/>
      <c r="AH728" s="4"/>
      <c r="AI728" s="4">
        <v>0</v>
      </c>
      <c r="AJ728" s="4">
        <v>0</v>
      </c>
      <c r="AK728" s="4">
        <f t="shared" si="798"/>
        <v>0</v>
      </c>
      <c r="AL728" s="4">
        <f>VLOOKUP(C728,'[1]ИП-2020-2025 рабоч '!$I$15:$BG$1560,51,0)</f>
        <v>0</v>
      </c>
      <c r="AM728" s="4"/>
      <c r="AN728" s="4"/>
      <c r="AO728" s="4"/>
      <c r="AP728" s="4">
        <v>0</v>
      </c>
      <c r="AQ728" s="4">
        <v>0</v>
      </c>
      <c r="AR728" s="4">
        <f t="shared" si="795"/>
        <v>0</v>
      </c>
      <c r="AS728" s="4">
        <f>VLOOKUP(C728,'[1]ИП-2020-2025 рабоч '!$I$15:$BO$1404,59,0)</f>
        <v>0</v>
      </c>
      <c r="AT728" s="4"/>
      <c r="AU728" s="54"/>
      <c r="AV728" s="54"/>
      <c r="AW728" s="38"/>
      <c r="AX728" s="38"/>
      <c r="AY728" s="38"/>
      <c r="AZ728" s="38"/>
      <c r="BA728" s="38"/>
      <c r="BB728" s="38"/>
      <c r="BC728" s="38"/>
      <c r="BD728" s="38"/>
    </row>
    <row r="729" spans="1:56" s="39" customFormat="1" ht="166.5" customHeight="1" x14ac:dyDescent="0.5">
      <c r="A729" s="2">
        <f t="shared" si="786"/>
        <v>637</v>
      </c>
      <c r="B729" s="59" t="s">
        <v>2997</v>
      </c>
      <c r="C729" s="51" t="s">
        <v>1927</v>
      </c>
      <c r="D729" s="3">
        <v>2021</v>
      </c>
      <c r="E729" s="3">
        <v>2021</v>
      </c>
      <c r="F729" s="55">
        <v>3918.19</v>
      </c>
      <c r="G729" s="4">
        <f t="shared" si="787"/>
        <v>0.8</v>
      </c>
      <c r="H729" s="4">
        <f t="shared" si="788"/>
        <v>0</v>
      </c>
      <c r="I729" s="4">
        <f t="shared" si="789"/>
        <v>3818.19</v>
      </c>
      <c r="J729" s="4">
        <f t="shared" si="790"/>
        <v>3818.19</v>
      </c>
      <c r="K729" s="4">
        <f t="shared" si="791"/>
        <v>0</v>
      </c>
      <c r="L729" s="4">
        <f t="shared" si="792"/>
        <v>0</v>
      </c>
      <c r="M729" s="4">
        <f t="shared" si="793"/>
        <v>0</v>
      </c>
      <c r="N729" s="4">
        <v>0.8</v>
      </c>
      <c r="O729" s="4">
        <v>0</v>
      </c>
      <c r="P729" s="4">
        <f t="shared" si="794"/>
        <v>3818.19</v>
      </c>
      <c r="Q729" s="4">
        <v>3818.19</v>
      </c>
      <c r="R729" s="4"/>
      <c r="S729" s="4"/>
      <c r="T729" s="4"/>
      <c r="U729" s="4">
        <v>0</v>
      </c>
      <c r="V729" s="4">
        <v>0</v>
      </c>
      <c r="W729" s="4">
        <f t="shared" si="796"/>
        <v>0</v>
      </c>
      <c r="X729" s="4">
        <v>0</v>
      </c>
      <c r="Y729" s="4"/>
      <c r="Z729" s="4"/>
      <c r="AA729" s="4"/>
      <c r="AB729" s="4">
        <v>0</v>
      </c>
      <c r="AC729" s="4">
        <v>0</v>
      </c>
      <c r="AD729" s="4">
        <f t="shared" si="797"/>
        <v>0</v>
      </c>
      <c r="AE729" s="4">
        <v>0</v>
      </c>
      <c r="AF729" s="4"/>
      <c r="AG729" s="4"/>
      <c r="AH729" s="4"/>
      <c r="AI729" s="4">
        <v>0</v>
      </c>
      <c r="AJ729" s="4">
        <v>0</v>
      </c>
      <c r="AK729" s="4">
        <f t="shared" si="798"/>
        <v>0</v>
      </c>
      <c r="AL729" s="4">
        <f>VLOOKUP(C729,'[1]ИП-2020-2025 рабоч '!$I$15:$BG$1560,51,0)</f>
        <v>0</v>
      </c>
      <c r="AM729" s="4"/>
      <c r="AN729" s="4"/>
      <c r="AO729" s="4"/>
      <c r="AP729" s="4">
        <v>0</v>
      </c>
      <c r="AQ729" s="4">
        <v>0</v>
      </c>
      <c r="AR729" s="4">
        <f t="shared" si="795"/>
        <v>0</v>
      </c>
      <c r="AS729" s="4">
        <f>VLOOKUP(C729,'[1]ИП-2020-2025 рабоч '!$I$15:$BO$1404,59,0)</f>
        <v>0</v>
      </c>
      <c r="AT729" s="4"/>
      <c r="AU729" s="54"/>
      <c r="AV729" s="54"/>
      <c r="AW729" s="38"/>
      <c r="AX729" s="38"/>
      <c r="AY729" s="38"/>
      <c r="AZ729" s="38"/>
      <c r="BA729" s="38"/>
      <c r="BB729" s="38"/>
      <c r="BC729" s="38"/>
      <c r="BD729" s="38"/>
    </row>
    <row r="730" spans="1:56" s="39" customFormat="1" ht="66.75" x14ac:dyDescent="0.5">
      <c r="A730" s="2">
        <f t="shared" si="786"/>
        <v>638</v>
      </c>
      <c r="B730" s="59" t="s">
        <v>1928</v>
      </c>
      <c r="C730" s="51" t="s">
        <v>1929</v>
      </c>
      <c r="D730" s="3">
        <v>2018</v>
      </c>
      <c r="E730" s="3">
        <v>2024</v>
      </c>
      <c r="F730" s="55">
        <v>19511.79</v>
      </c>
      <c r="G730" s="4">
        <f t="shared" si="787"/>
        <v>0</v>
      </c>
      <c r="H730" s="4">
        <f t="shared" si="788"/>
        <v>0</v>
      </c>
      <c r="I730" s="4">
        <f t="shared" si="789"/>
        <v>1511.79</v>
      </c>
      <c r="J730" s="4">
        <f t="shared" si="790"/>
        <v>1511.79</v>
      </c>
      <c r="K730" s="4">
        <f t="shared" si="791"/>
        <v>0</v>
      </c>
      <c r="L730" s="4">
        <f t="shared" si="792"/>
        <v>0</v>
      </c>
      <c r="M730" s="4">
        <f t="shared" si="793"/>
        <v>0</v>
      </c>
      <c r="N730" s="4">
        <v>0</v>
      </c>
      <c r="O730" s="4">
        <v>0</v>
      </c>
      <c r="P730" s="4">
        <f t="shared" si="794"/>
        <v>0</v>
      </c>
      <c r="Q730" s="4">
        <v>0</v>
      </c>
      <c r="R730" s="4"/>
      <c r="S730" s="4"/>
      <c r="T730" s="4"/>
      <c r="U730" s="4">
        <v>0</v>
      </c>
      <c r="V730" s="4">
        <v>0</v>
      </c>
      <c r="W730" s="4">
        <f t="shared" si="796"/>
        <v>0</v>
      </c>
      <c r="X730" s="4">
        <v>0</v>
      </c>
      <c r="Y730" s="4"/>
      <c r="Z730" s="4"/>
      <c r="AA730" s="4"/>
      <c r="AB730" s="4">
        <v>0</v>
      </c>
      <c r="AC730" s="4">
        <v>0</v>
      </c>
      <c r="AD730" s="4">
        <f t="shared" si="797"/>
        <v>511.79</v>
      </c>
      <c r="AE730" s="4">
        <v>511.79</v>
      </c>
      <c r="AF730" s="4"/>
      <c r="AG730" s="4"/>
      <c r="AH730" s="4"/>
      <c r="AI730" s="4">
        <v>0</v>
      </c>
      <c r="AJ730" s="4">
        <v>0</v>
      </c>
      <c r="AK730" s="4">
        <f t="shared" si="798"/>
        <v>1000</v>
      </c>
      <c r="AL730" s="4">
        <f>VLOOKUP(C730,'[1]ИП-2020-2025 рабоч '!$I$15:$BG$1560,51,0)</f>
        <v>1000</v>
      </c>
      <c r="AM730" s="4"/>
      <c r="AN730" s="4"/>
      <c r="AO730" s="4"/>
      <c r="AP730" s="4">
        <v>0</v>
      </c>
      <c r="AQ730" s="4">
        <v>0</v>
      </c>
      <c r="AR730" s="4">
        <f t="shared" si="795"/>
        <v>0</v>
      </c>
      <c r="AS730" s="4">
        <f>VLOOKUP(C730,'[1]ИП-2020-2025 рабоч '!$I$15:$BO$1404,59,0)</f>
        <v>0</v>
      </c>
      <c r="AT730" s="4"/>
      <c r="AU730" s="54"/>
      <c r="AV730" s="54"/>
      <c r="AW730" s="38"/>
      <c r="AX730" s="38"/>
      <c r="AY730" s="38"/>
      <c r="AZ730" s="38"/>
      <c r="BA730" s="38"/>
      <c r="BB730" s="38"/>
      <c r="BC730" s="38"/>
      <c r="BD730" s="38"/>
    </row>
    <row r="731" spans="1:56" s="39" customFormat="1" ht="99.75" x14ac:dyDescent="0.5">
      <c r="A731" s="2">
        <f t="shared" si="786"/>
        <v>639</v>
      </c>
      <c r="B731" s="59" t="s">
        <v>2998</v>
      </c>
      <c r="C731" s="51" t="s">
        <v>1931</v>
      </c>
      <c r="D731" s="3">
        <v>2020</v>
      </c>
      <c r="E731" s="3">
        <v>2020</v>
      </c>
      <c r="F731" s="55">
        <v>10011.06</v>
      </c>
      <c r="G731" s="4">
        <f t="shared" si="787"/>
        <v>0</v>
      </c>
      <c r="H731" s="4">
        <f t="shared" si="788"/>
        <v>0</v>
      </c>
      <c r="I731" s="4">
        <f t="shared" si="789"/>
        <v>8000</v>
      </c>
      <c r="J731" s="4">
        <f t="shared" si="790"/>
        <v>8000</v>
      </c>
      <c r="K731" s="4">
        <f t="shared" si="791"/>
        <v>0</v>
      </c>
      <c r="L731" s="4">
        <f t="shared" si="792"/>
        <v>0</v>
      </c>
      <c r="M731" s="4">
        <f t="shared" si="793"/>
        <v>0</v>
      </c>
      <c r="N731" s="4">
        <v>0</v>
      </c>
      <c r="O731" s="4">
        <v>0</v>
      </c>
      <c r="P731" s="4">
        <f t="shared" si="794"/>
        <v>8000</v>
      </c>
      <c r="Q731" s="4">
        <v>8000</v>
      </c>
      <c r="R731" s="4"/>
      <c r="S731" s="4"/>
      <c r="T731" s="4"/>
      <c r="U731" s="4">
        <v>0</v>
      </c>
      <c r="V731" s="4">
        <v>0</v>
      </c>
      <c r="W731" s="4">
        <f t="shared" si="796"/>
        <v>0</v>
      </c>
      <c r="X731" s="4">
        <v>0</v>
      </c>
      <c r="Y731" s="4"/>
      <c r="Z731" s="4"/>
      <c r="AA731" s="4"/>
      <c r="AB731" s="4">
        <v>0</v>
      </c>
      <c r="AC731" s="4">
        <v>0</v>
      </c>
      <c r="AD731" s="4">
        <f t="shared" si="797"/>
        <v>0</v>
      </c>
      <c r="AE731" s="4">
        <v>0</v>
      </c>
      <c r="AF731" s="4"/>
      <c r="AG731" s="4"/>
      <c r="AH731" s="4"/>
      <c r="AI731" s="4">
        <v>0</v>
      </c>
      <c r="AJ731" s="4">
        <v>0</v>
      </c>
      <c r="AK731" s="4">
        <f t="shared" si="798"/>
        <v>0</v>
      </c>
      <c r="AL731" s="4">
        <f>VLOOKUP(C731,'[1]ИП-2020-2025 рабоч '!$I$15:$BG$1560,51,0)</f>
        <v>0</v>
      </c>
      <c r="AM731" s="4"/>
      <c r="AN731" s="4"/>
      <c r="AO731" s="4"/>
      <c r="AP731" s="4">
        <v>0</v>
      </c>
      <c r="AQ731" s="4">
        <v>0</v>
      </c>
      <c r="AR731" s="4">
        <f t="shared" si="795"/>
        <v>0</v>
      </c>
      <c r="AS731" s="4">
        <f>VLOOKUP(C731,'[1]ИП-2020-2025 рабоч '!$I$15:$BO$1404,59,0)</f>
        <v>0</v>
      </c>
      <c r="AT731" s="4"/>
      <c r="AU731" s="54"/>
      <c r="AV731" s="54"/>
      <c r="AW731" s="38"/>
      <c r="AX731" s="38"/>
      <c r="AY731" s="38"/>
      <c r="AZ731" s="38"/>
      <c r="BA731" s="38"/>
      <c r="BB731" s="38"/>
      <c r="BC731" s="38"/>
      <c r="BD731" s="38"/>
    </row>
    <row r="732" spans="1:56" s="39" customFormat="1" ht="99.75" x14ac:dyDescent="0.5">
      <c r="A732" s="2">
        <f t="shared" si="786"/>
        <v>640</v>
      </c>
      <c r="B732" s="59" t="s">
        <v>2999</v>
      </c>
      <c r="C732" s="51" t="s">
        <v>1932</v>
      </c>
      <c r="D732" s="3">
        <v>2020</v>
      </c>
      <c r="E732" s="3">
        <v>2021</v>
      </c>
      <c r="F732" s="55">
        <v>6828.42</v>
      </c>
      <c r="G732" s="4">
        <f t="shared" si="787"/>
        <v>1.7</v>
      </c>
      <c r="H732" s="4">
        <f t="shared" si="788"/>
        <v>0.25</v>
      </c>
      <c r="I732" s="4">
        <f t="shared" si="789"/>
        <v>6000</v>
      </c>
      <c r="J732" s="4">
        <f t="shared" si="790"/>
        <v>6000</v>
      </c>
      <c r="K732" s="4">
        <f t="shared" si="791"/>
        <v>0</v>
      </c>
      <c r="L732" s="4">
        <f t="shared" si="792"/>
        <v>0</v>
      </c>
      <c r="M732" s="4">
        <f t="shared" si="793"/>
        <v>0</v>
      </c>
      <c r="N732" s="4">
        <v>1.7</v>
      </c>
      <c r="O732" s="4">
        <v>0.25</v>
      </c>
      <c r="P732" s="4">
        <f t="shared" si="794"/>
        <v>1000</v>
      </c>
      <c r="Q732" s="4">
        <v>1000</v>
      </c>
      <c r="R732" s="4"/>
      <c r="S732" s="4"/>
      <c r="T732" s="4"/>
      <c r="U732" s="4">
        <v>0</v>
      </c>
      <c r="V732" s="4">
        <v>0</v>
      </c>
      <c r="W732" s="4">
        <f t="shared" si="796"/>
        <v>5000</v>
      </c>
      <c r="X732" s="4">
        <v>5000</v>
      </c>
      <c r="Y732" s="4"/>
      <c r="Z732" s="4"/>
      <c r="AA732" s="4"/>
      <c r="AB732" s="4">
        <v>0</v>
      </c>
      <c r="AC732" s="4">
        <v>0</v>
      </c>
      <c r="AD732" s="4">
        <f t="shared" si="797"/>
        <v>0</v>
      </c>
      <c r="AE732" s="4">
        <v>0</v>
      </c>
      <c r="AF732" s="4"/>
      <c r="AG732" s="4"/>
      <c r="AH732" s="4"/>
      <c r="AI732" s="4">
        <v>0</v>
      </c>
      <c r="AJ732" s="4">
        <v>0</v>
      </c>
      <c r="AK732" s="4">
        <f t="shared" si="798"/>
        <v>0</v>
      </c>
      <c r="AL732" s="4">
        <f>VLOOKUP(C732,'[1]ИП-2020-2025 рабоч '!$I$15:$BG$1560,51,0)</f>
        <v>0</v>
      </c>
      <c r="AM732" s="4"/>
      <c r="AN732" s="4"/>
      <c r="AO732" s="4"/>
      <c r="AP732" s="4">
        <v>0</v>
      </c>
      <c r="AQ732" s="4">
        <v>0</v>
      </c>
      <c r="AR732" s="4">
        <f t="shared" si="795"/>
        <v>0</v>
      </c>
      <c r="AS732" s="4">
        <f>VLOOKUP(C732,'[1]ИП-2020-2025 рабоч '!$I$15:$BO$1404,59,0)</f>
        <v>0</v>
      </c>
      <c r="AT732" s="4"/>
      <c r="AU732" s="54"/>
      <c r="AV732" s="54"/>
      <c r="AW732" s="38"/>
      <c r="AX732" s="38"/>
      <c r="AY732" s="38"/>
      <c r="AZ732" s="38"/>
      <c r="BA732" s="38"/>
      <c r="BB732" s="38"/>
      <c r="BC732" s="38"/>
      <c r="BD732" s="38"/>
    </row>
    <row r="733" spans="1:56" s="39" customFormat="1" ht="67.5" customHeight="1" x14ac:dyDescent="0.5">
      <c r="A733" s="2">
        <f t="shared" si="786"/>
        <v>641</v>
      </c>
      <c r="B733" s="59" t="s">
        <v>1934</v>
      </c>
      <c r="C733" s="51" t="s">
        <v>1935</v>
      </c>
      <c r="D733" s="3">
        <v>2019</v>
      </c>
      <c r="E733" s="3">
        <v>2021</v>
      </c>
      <c r="F733" s="55">
        <v>3385</v>
      </c>
      <c r="G733" s="4">
        <f t="shared" si="787"/>
        <v>0.5</v>
      </c>
      <c r="H733" s="4">
        <f t="shared" si="788"/>
        <v>0.25</v>
      </c>
      <c r="I733" s="4">
        <f t="shared" si="789"/>
        <v>677</v>
      </c>
      <c r="J733" s="4">
        <f t="shared" si="790"/>
        <v>677</v>
      </c>
      <c r="K733" s="4">
        <f t="shared" si="791"/>
        <v>0</v>
      </c>
      <c r="L733" s="4">
        <f t="shared" si="792"/>
        <v>0</v>
      </c>
      <c r="M733" s="4">
        <f t="shared" si="793"/>
        <v>0</v>
      </c>
      <c r="N733" s="4">
        <v>0.5</v>
      </c>
      <c r="O733" s="4">
        <v>0.25</v>
      </c>
      <c r="P733" s="4">
        <f t="shared" si="794"/>
        <v>677</v>
      </c>
      <c r="Q733" s="4">
        <v>677</v>
      </c>
      <c r="R733" s="4"/>
      <c r="S733" s="4"/>
      <c r="T733" s="4"/>
      <c r="U733" s="4">
        <v>0</v>
      </c>
      <c r="V733" s="4">
        <v>0</v>
      </c>
      <c r="W733" s="4">
        <f t="shared" si="796"/>
        <v>0</v>
      </c>
      <c r="X733" s="4">
        <v>0</v>
      </c>
      <c r="Y733" s="4"/>
      <c r="Z733" s="4"/>
      <c r="AA733" s="4"/>
      <c r="AB733" s="4">
        <v>0</v>
      </c>
      <c r="AC733" s="4">
        <v>0</v>
      </c>
      <c r="AD733" s="4">
        <f t="shared" si="797"/>
        <v>0</v>
      </c>
      <c r="AE733" s="4">
        <v>0</v>
      </c>
      <c r="AF733" s="4"/>
      <c r="AG733" s="4"/>
      <c r="AH733" s="4"/>
      <c r="AI733" s="4">
        <v>0</v>
      </c>
      <c r="AJ733" s="4">
        <v>0</v>
      </c>
      <c r="AK733" s="4">
        <f t="shared" si="798"/>
        <v>0</v>
      </c>
      <c r="AL733" s="4">
        <f>VLOOKUP(C733,'[1]ИП-2020-2025 рабоч '!$I$15:$BG$1560,51,0)</f>
        <v>0</v>
      </c>
      <c r="AM733" s="4"/>
      <c r="AN733" s="4"/>
      <c r="AO733" s="4"/>
      <c r="AP733" s="4">
        <v>0</v>
      </c>
      <c r="AQ733" s="4">
        <v>0</v>
      </c>
      <c r="AR733" s="4">
        <f t="shared" si="795"/>
        <v>0</v>
      </c>
      <c r="AS733" s="4">
        <f>VLOOKUP(C733,'[1]ИП-2020-2025 рабоч '!$I$15:$BO$1404,59,0)</f>
        <v>0</v>
      </c>
      <c r="AT733" s="4"/>
      <c r="AU733" s="54"/>
      <c r="AV733" s="54"/>
      <c r="AW733" s="38"/>
      <c r="AX733" s="38"/>
      <c r="AY733" s="38"/>
      <c r="AZ733" s="38"/>
      <c r="BA733" s="38"/>
      <c r="BB733" s="38"/>
      <c r="BC733" s="38"/>
      <c r="BD733" s="38"/>
    </row>
    <row r="734" spans="1:56" s="39" customFormat="1" ht="99.75" x14ac:dyDescent="0.5">
      <c r="A734" s="2">
        <f t="shared" si="786"/>
        <v>642</v>
      </c>
      <c r="B734" s="59" t="s">
        <v>1938</v>
      </c>
      <c r="C734" s="51" t="s">
        <v>1939</v>
      </c>
      <c r="D734" s="3">
        <v>2019</v>
      </c>
      <c r="E734" s="3">
        <v>2020</v>
      </c>
      <c r="F734" s="55">
        <v>5602.61</v>
      </c>
      <c r="G734" s="4">
        <f t="shared" si="787"/>
        <v>0</v>
      </c>
      <c r="H734" s="4">
        <f t="shared" si="788"/>
        <v>0</v>
      </c>
      <c r="I734" s="4">
        <f t="shared" si="789"/>
        <v>4000</v>
      </c>
      <c r="J734" s="4">
        <f t="shared" si="790"/>
        <v>4000</v>
      </c>
      <c r="K734" s="4">
        <f t="shared" si="791"/>
        <v>0</v>
      </c>
      <c r="L734" s="4">
        <f t="shared" si="792"/>
        <v>0</v>
      </c>
      <c r="M734" s="4">
        <f t="shared" si="793"/>
        <v>0</v>
      </c>
      <c r="N734" s="4">
        <v>0</v>
      </c>
      <c r="O734" s="4">
        <v>0</v>
      </c>
      <c r="P734" s="4">
        <f t="shared" si="794"/>
        <v>4000</v>
      </c>
      <c r="Q734" s="4">
        <v>4000</v>
      </c>
      <c r="R734" s="4"/>
      <c r="S734" s="4"/>
      <c r="T734" s="4"/>
      <c r="U734" s="4">
        <v>0</v>
      </c>
      <c r="V734" s="4">
        <v>0</v>
      </c>
      <c r="W734" s="4">
        <f t="shared" si="796"/>
        <v>0</v>
      </c>
      <c r="X734" s="4">
        <v>0</v>
      </c>
      <c r="Y734" s="4"/>
      <c r="Z734" s="4"/>
      <c r="AA734" s="4"/>
      <c r="AB734" s="4">
        <v>0</v>
      </c>
      <c r="AC734" s="4">
        <v>0</v>
      </c>
      <c r="AD734" s="4">
        <f t="shared" si="797"/>
        <v>0</v>
      </c>
      <c r="AE734" s="4">
        <v>0</v>
      </c>
      <c r="AF734" s="4"/>
      <c r="AG734" s="4"/>
      <c r="AH734" s="4"/>
      <c r="AI734" s="4">
        <v>0</v>
      </c>
      <c r="AJ734" s="4">
        <v>0</v>
      </c>
      <c r="AK734" s="4">
        <f t="shared" si="798"/>
        <v>0</v>
      </c>
      <c r="AL734" s="4">
        <f>VLOOKUP(C734,'[1]ИП-2020-2025 рабоч '!$I$15:$BG$1560,51,0)</f>
        <v>0</v>
      </c>
      <c r="AM734" s="4"/>
      <c r="AN734" s="4"/>
      <c r="AO734" s="4"/>
      <c r="AP734" s="4">
        <v>0</v>
      </c>
      <c r="AQ734" s="4">
        <v>0</v>
      </c>
      <c r="AR734" s="4">
        <f t="shared" si="795"/>
        <v>0</v>
      </c>
      <c r="AS734" s="4">
        <f>VLOOKUP(C734,'[1]ИП-2020-2025 рабоч '!$I$15:$BO$1404,59,0)</f>
        <v>0</v>
      </c>
      <c r="AT734" s="4"/>
      <c r="AU734" s="54"/>
      <c r="AV734" s="54"/>
      <c r="AW734" s="38"/>
      <c r="AX734" s="38"/>
      <c r="AY734" s="38"/>
      <c r="AZ734" s="38"/>
      <c r="BA734" s="38"/>
      <c r="BB734" s="38"/>
      <c r="BC734" s="38"/>
      <c r="BD734" s="38"/>
    </row>
    <row r="735" spans="1:56" s="39" customFormat="1" ht="48.75" customHeight="1" x14ac:dyDescent="0.5">
      <c r="A735" s="2"/>
      <c r="B735" s="20" t="s">
        <v>993</v>
      </c>
      <c r="C735" s="23"/>
      <c r="D735" s="3"/>
      <c r="E735" s="28"/>
      <c r="F735" s="26">
        <f t="shared" ref="F735:AQ735" si="799">SUM(F736:F761)</f>
        <v>956061.9800000001</v>
      </c>
      <c r="G735" s="26">
        <f t="shared" si="799"/>
        <v>26.975000000000001</v>
      </c>
      <c r="H735" s="26">
        <f t="shared" si="799"/>
        <v>23.08</v>
      </c>
      <c r="I735" s="26">
        <f t="shared" si="799"/>
        <v>672488.84280000022</v>
      </c>
      <c r="J735" s="26">
        <f t="shared" si="799"/>
        <v>672488.84280000022</v>
      </c>
      <c r="K735" s="26">
        <f t="shared" si="799"/>
        <v>0</v>
      </c>
      <c r="L735" s="26">
        <f t="shared" si="799"/>
        <v>0</v>
      </c>
      <c r="M735" s="26">
        <f t="shared" si="799"/>
        <v>0</v>
      </c>
      <c r="N735" s="26">
        <f t="shared" si="799"/>
        <v>13.24</v>
      </c>
      <c r="O735" s="26">
        <f t="shared" si="799"/>
        <v>5.7600000000000007</v>
      </c>
      <c r="P735" s="26">
        <f t="shared" si="799"/>
        <v>161636.3328</v>
      </c>
      <c r="Q735" s="26">
        <f t="shared" si="799"/>
        <v>161636.3328</v>
      </c>
      <c r="R735" s="26">
        <f t="shared" si="799"/>
        <v>0</v>
      </c>
      <c r="S735" s="26">
        <f t="shared" si="799"/>
        <v>0</v>
      </c>
      <c r="T735" s="26">
        <f t="shared" si="799"/>
        <v>0</v>
      </c>
      <c r="U735" s="26">
        <f t="shared" si="799"/>
        <v>7.2649999999999988</v>
      </c>
      <c r="V735" s="26">
        <f t="shared" si="799"/>
        <v>16.82</v>
      </c>
      <c r="W735" s="26">
        <f t="shared" si="799"/>
        <v>82162.06</v>
      </c>
      <c r="X735" s="26">
        <f t="shared" si="799"/>
        <v>82162.06</v>
      </c>
      <c r="Y735" s="26">
        <f t="shared" si="799"/>
        <v>0</v>
      </c>
      <c r="Z735" s="26">
        <f t="shared" si="799"/>
        <v>0</v>
      </c>
      <c r="AA735" s="26">
        <f t="shared" si="799"/>
        <v>0</v>
      </c>
      <c r="AB735" s="26">
        <f t="shared" si="799"/>
        <v>2.37</v>
      </c>
      <c r="AC735" s="26">
        <f t="shared" si="799"/>
        <v>0.5</v>
      </c>
      <c r="AD735" s="26">
        <f t="shared" si="799"/>
        <v>49809.93</v>
      </c>
      <c r="AE735" s="26">
        <f t="shared" si="799"/>
        <v>49809.93</v>
      </c>
      <c r="AF735" s="26">
        <f t="shared" si="799"/>
        <v>0</v>
      </c>
      <c r="AG735" s="26">
        <f t="shared" si="799"/>
        <v>0</v>
      </c>
      <c r="AH735" s="26">
        <f t="shared" si="799"/>
        <v>0</v>
      </c>
      <c r="AI735" s="26">
        <f t="shared" si="799"/>
        <v>0.8</v>
      </c>
      <c r="AJ735" s="26">
        <f t="shared" si="799"/>
        <v>0</v>
      </c>
      <c r="AK735" s="26">
        <f t="shared" si="799"/>
        <v>359182.08000000002</v>
      </c>
      <c r="AL735" s="26">
        <f t="shared" si="799"/>
        <v>359182.08000000002</v>
      </c>
      <c r="AM735" s="26">
        <f t="shared" si="799"/>
        <v>0</v>
      </c>
      <c r="AN735" s="26">
        <f t="shared" si="799"/>
        <v>0</v>
      </c>
      <c r="AO735" s="26">
        <f t="shared" si="799"/>
        <v>0</v>
      </c>
      <c r="AP735" s="26">
        <f t="shared" si="799"/>
        <v>3.3</v>
      </c>
      <c r="AQ735" s="26">
        <f t="shared" si="799"/>
        <v>0</v>
      </c>
      <c r="AR735" s="26">
        <f t="shared" si="795"/>
        <v>19698.439999999999</v>
      </c>
      <c r="AS735" s="26">
        <f>SUM(AS736:AS761)</f>
        <v>19698.439999999999</v>
      </c>
      <c r="AT735" s="26">
        <f>SUM(AT736:AT761)</f>
        <v>0</v>
      </c>
      <c r="AU735" s="26">
        <f>SUM(AU736:AU761)</f>
        <v>0</v>
      </c>
      <c r="AV735" s="26">
        <f>SUM(AV736:AV761)</f>
        <v>0</v>
      </c>
    </row>
    <row r="736" spans="1:56" s="39" customFormat="1" ht="99.75" x14ac:dyDescent="0.5">
      <c r="A736" s="2">
        <f t="shared" ref="A736:A761" si="800">IF(A735&gt;0,A735+1,A734+1)</f>
        <v>643</v>
      </c>
      <c r="B736" s="59" t="s">
        <v>1941</v>
      </c>
      <c r="C736" s="51" t="s">
        <v>1942</v>
      </c>
      <c r="D736" s="3">
        <v>2018</v>
      </c>
      <c r="E736" s="3">
        <v>2022</v>
      </c>
      <c r="F736" s="55">
        <v>5544.28</v>
      </c>
      <c r="G736" s="4">
        <f t="shared" ref="G736:G761" si="801">N736+U736+AB736+AI736+AP736</f>
        <v>0.7</v>
      </c>
      <c r="H736" s="4">
        <f t="shared" ref="H736:H761" si="802">O736+V736+AC736+AJ736+AQ736</f>
        <v>0</v>
      </c>
      <c r="I736" s="4">
        <f t="shared" ref="I736:I761" si="803">P736+W736+AD736+AK736+AR736</f>
        <v>1259</v>
      </c>
      <c r="J736" s="4">
        <f t="shared" ref="J736:J761" si="804">Q736+X736+AE736+AL736+AS736</f>
        <v>1259</v>
      </c>
      <c r="K736" s="4">
        <f t="shared" ref="K736:K761" si="805">R736+Y736+AF736+AM736+AT736</f>
        <v>0</v>
      </c>
      <c r="L736" s="4">
        <f t="shared" ref="L736:L761" si="806">S736+Z736+AG736+AN736+AU736</f>
        <v>0</v>
      </c>
      <c r="M736" s="4">
        <f t="shared" ref="M736:M761" si="807">T736+AA736+AH736+AO736+AV736</f>
        <v>0</v>
      </c>
      <c r="N736" s="4">
        <v>0</v>
      </c>
      <c r="O736" s="4">
        <v>0</v>
      </c>
      <c r="P736" s="4">
        <f t="shared" ref="P736:P761" si="808">Q736+R736+S736</f>
        <v>350</v>
      </c>
      <c r="Q736" s="4">
        <v>350</v>
      </c>
      <c r="R736" s="4"/>
      <c r="S736" s="4"/>
      <c r="T736" s="4"/>
      <c r="U736" s="4">
        <v>0.7</v>
      </c>
      <c r="V736" s="4">
        <v>0</v>
      </c>
      <c r="W736" s="4">
        <f t="shared" si="796"/>
        <v>909</v>
      </c>
      <c r="X736" s="4">
        <v>909</v>
      </c>
      <c r="Y736" s="4"/>
      <c r="Z736" s="4"/>
      <c r="AA736" s="4"/>
      <c r="AB736" s="4">
        <v>0</v>
      </c>
      <c r="AC736" s="4">
        <v>0</v>
      </c>
      <c r="AD736" s="4">
        <f t="shared" si="797"/>
        <v>0</v>
      </c>
      <c r="AE736" s="4">
        <v>0</v>
      </c>
      <c r="AF736" s="4"/>
      <c r="AG736" s="4"/>
      <c r="AH736" s="4"/>
      <c r="AI736" s="4">
        <v>0</v>
      </c>
      <c r="AJ736" s="4">
        <v>0</v>
      </c>
      <c r="AK736" s="4">
        <f t="shared" si="798"/>
        <v>0</v>
      </c>
      <c r="AL736" s="4">
        <f>VLOOKUP(C736,'[1]ИП-2020-2025 рабоч '!$I$15:$BG$1560,51,0)</f>
        <v>0</v>
      </c>
      <c r="AM736" s="4"/>
      <c r="AN736" s="4"/>
      <c r="AO736" s="4"/>
      <c r="AP736" s="4">
        <v>0</v>
      </c>
      <c r="AQ736" s="4">
        <v>0</v>
      </c>
      <c r="AR736" s="4">
        <f t="shared" si="795"/>
        <v>0</v>
      </c>
      <c r="AS736" s="4">
        <f>VLOOKUP(C736,'[1]ИП-2020-2025 рабоч '!$I$15:$BO$1404,59,0)</f>
        <v>0</v>
      </c>
      <c r="AT736" s="4"/>
      <c r="AU736" s="54"/>
      <c r="AV736" s="54"/>
      <c r="AW736" s="38"/>
      <c r="AX736" s="38"/>
      <c r="AY736" s="38"/>
      <c r="AZ736" s="38"/>
      <c r="BA736" s="38"/>
      <c r="BB736" s="38"/>
      <c r="BC736" s="38"/>
      <c r="BD736" s="38"/>
    </row>
    <row r="737" spans="1:56" s="39" customFormat="1" ht="99.75" x14ac:dyDescent="0.5">
      <c r="A737" s="2">
        <f t="shared" si="800"/>
        <v>644</v>
      </c>
      <c r="B737" s="59" t="s">
        <v>1944</v>
      </c>
      <c r="C737" s="51" t="s">
        <v>1945</v>
      </c>
      <c r="D737" s="3">
        <v>2019</v>
      </c>
      <c r="E737" s="3">
        <v>2022</v>
      </c>
      <c r="F737" s="55">
        <v>5648.39</v>
      </c>
      <c r="G737" s="4">
        <f t="shared" si="801"/>
        <v>2.1</v>
      </c>
      <c r="H737" s="4">
        <f t="shared" si="802"/>
        <v>0</v>
      </c>
      <c r="I737" s="4">
        <f t="shared" si="803"/>
        <v>5648.39</v>
      </c>
      <c r="J737" s="4">
        <f t="shared" si="804"/>
        <v>5648.39</v>
      </c>
      <c r="K737" s="4">
        <f t="shared" si="805"/>
        <v>0</v>
      </c>
      <c r="L737" s="4">
        <f t="shared" si="806"/>
        <v>0</v>
      </c>
      <c r="M737" s="4">
        <f t="shared" si="807"/>
        <v>0</v>
      </c>
      <c r="N737" s="4">
        <v>0</v>
      </c>
      <c r="O737" s="4">
        <v>0</v>
      </c>
      <c r="P737" s="4">
        <f t="shared" si="808"/>
        <v>0</v>
      </c>
      <c r="Q737" s="4">
        <v>0</v>
      </c>
      <c r="R737" s="4"/>
      <c r="S737" s="4"/>
      <c r="T737" s="4"/>
      <c r="U737" s="4">
        <v>2.1</v>
      </c>
      <c r="V737" s="4">
        <v>0</v>
      </c>
      <c r="W737" s="4">
        <f t="shared" si="796"/>
        <v>5648.39</v>
      </c>
      <c r="X737" s="4">
        <v>5648.39</v>
      </c>
      <c r="Y737" s="4"/>
      <c r="Z737" s="4"/>
      <c r="AA737" s="4"/>
      <c r="AB737" s="4">
        <v>0</v>
      </c>
      <c r="AC737" s="4">
        <v>0</v>
      </c>
      <c r="AD737" s="4">
        <f t="shared" si="797"/>
        <v>0</v>
      </c>
      <c r="AE737" s="4">
        <v>0</v>
      </c>
      <c r="AF737" s="4"/>
      <c r="AG737" s="4"/>
      <c r="AH737" s="4"/>
      <c r="AI737" s="4">
        <v>0</v>
      </c>
      <c r="AJ737" s="4">
        <v>0</v>
      </c>
      <c r="AK737" s="4">
        <f t="shared" si="798"/>
        <v>0</v>
      </c>
      <c r="AL737" s="4">
        <f>VLOOKUP(C737,'[1]ИП-2020-2025 рабоч '!$I$15:$BG$1560,51,0)</f>
        <v>0</v>
      </c>
      <c r="AM737" s="4"/>
      <c r="AN737" s="4"/>
      <c r="AO737" s="4"/>
      <c r="AP737" s="4">
        <v>0</v>
      </c>
      <c r="AQ737" s="4">
        <v>0</v>
      </c>
      <c r="AR737" s="4">
        <f t="shared" si="795"/>
        <v>0</v>
      </c>
      <c r="AS737" s="4">
        <f>VLOOKUP(C737,'[1]ИП-2020-2025 рабоч '!$I$15:$BO$1404,59,0)</f>
        <v>0</v>
      </c>
      <c r="AT737" s="4"/>
      <c r="AU737" s="54"/>
      <c r="AV737" s="54"/>
      <c r="AW737" s="38"/>
      <c r="AX737" s="38"/>
      <c r="AY737" s="38"/>
      <c r="AZ737" s="38"/>
      <c r="BA737" s="38"/>
      <c r="BB737" s="38"/>
      <c r="BC737" s="38"/>
      <c r="BD737" s="38"/>
    </row>
    <row r="738" spans="1:56" s="39" customFormat="1" ht="66.75" x14ac:dyDescent="0.5">
      <c r="A738" s="2">
        <f t="shared" si="800"/>
        <v>645</v>
      </c>
      <c r="B738" s="59" t="s">
        <v>1948</v>
      </c>
      <c r="C738" s="51" t="s">
        <v>1949</v>
      </c>
      <c r="D738" s="3">
        <v>2018</v>
      </c>
      <c r="E738" s="3">
        <v>2021</v>
      </c>
      <c r="F738" s="55">
        <v>45575.48</v>
      </c>
      <c r="G738" s="4">
        <f t="shared" si="801"/>
        <v>1.2</v>
      </c>
      <c r="H738" s="4">
        <f t="shared" si="802"/>
        <v>2</v>
      </c>
      <c r="I738" s="4">
        <f t="shared" si="803"/>
        <v>30477.648799999999</v>
      </c>
      <c r="J738" s="4">
        <f t="shared" si="804"/>
        <v>30477.648799999999</v>
      </c>
      <c r="K738" s="4">
        <f t="shared" si="805"/>
        <v>0</v>
      </c>
      <c r="L738" s="4">
        <f t="shared" si="806"/>
        <v>0</v>
      </c>
      <c r="M738" s="4">
        <f t="shared" si="807"/>
        <v>0</v>
      </c>
      <c r="N738" s="4">
        <v>1.2</v>
      </c>
      <c r="O738" s="4">
        <v>2</v>
      </c>
      <c r="P738" s="4">
        <f t="shared" si="808"/>
        <v>30477.648799999999</v>
      </c>
      <c r="Q738" s="4">
        <v>30477.648799999999</v>
      </c>
      <c r="R738" s="4"/>
      <c r="S738" s="4"/>
      <c r="T738" s="4"/>
      <c r="U738" s="4">
        <v>0</v>
      </c>
      <c r="V738" s="4">
        <v>0</v>
      </c>
      <c r="W738" s="4">
        <f t="shared" si="796"/>
        <v>0</v>
      </c>
      <c r="X738" s="4">
        <v>0</v>
      </c>
      <c r="Y738" s="4"/>
      <c r="Z738" s="4"/>
      <c r="AA738" s="4"/>
      <c r="AB738" s="4">
        <v>0</v>
      </c>
      <c r="AC738" s="4">
        <v>0</v>
      </c>
      <c r="AD738" s="4">
        <f t="shared" si="797"/>
        <v>0</v>
      </c>
      <c r="AE738" s="4">
        <v>0</v>
      </c>
      <c r="AF738" s="4"/>
      <c r="AG738" s="4"/>
      <c r="AH738" s="4"/>
      <c r="AI738" s="4">
        <v>0</v>
      </c>
      <c r="AJ738" s="4">
        <v>0</v>
      </c>
      <c r="AK738" s="4">
        <f t="shared" si="798"/>
        <v>0</v>
      </c>
      <c r="AL738" s="4">
        <f>VLOOKUP(C738,'[1]ИП-2020-2025 рабоч '!$I$15:$BG$1560,51,0)</f>
        <v>0</v>
      </c>
      <c r="AM738" s="4"/>
      <c r="AN738" s="4"/>
      <c r="AO738" s="4"/>
      <c r="AP738" s="4">
        <v>0</v>
      </c>
      <c r="AQ738" s="4">
        <v>0</v>
      </c>
      <c r="AR738" s="4">
        <f t="shared" si="795"/>
        <v>0</v>
      </c>
      <c r="AS738" s="4">
        <f>VLOOKUP(C738,'[1]ИП-2020-2025 рабоч '!$I$15:$BO$1404,59,0)</f>
        <v>0</v>
      </c>
      <c r="AT738" s="4"/>
      <c r="AU738" s="54"/>
      <c r="AV738" s="54"/>
      <c r="AW738" s="38"/>
      <c r="AX738" s="38"/>
      <c r="AY738" s="38"/>
      <c r="AZ738" s="38"/>
      <c r="BA738" s="38"/>
      <c r="BB738" s="38"/>
      <c r="BC738" s="38"/>
      <c r="BD738" s="38"/>
    </row>
    <row r="739" spans="1:56" s="39" customFormat="1" ht="99.75" x14ac:dyDescent="0.5">
      <c r="A739" s="2">
        <f t="shared" si="800"/>
        <v>646</v>
      </c>
      <c r="B739" s="59" t="s">
        <v>1950</v>
      </c>
      <c r="C739" s="51" t="s">
        <v>1951</v>
      </c>
      <c r="D739" s="3">
        <v>2018</v>
      </c>
      <c r="E739" s="3">
        <v>2021</v>
      </c>
      <c r="F739" s="55">
        <v>40550.660000000003</v>
      </c>
      <c r="G739" s="4">
        <f t="shared" si="801"/>
        <v>1.19</v>
      </c>
      <c r="H739" s="4">
        <f t="shared" si="802"/>
        <v>0</v>
      </c>
      <c r="I739" s="4">
        <f t="shared" si="803"/>
        <v>1885.67</v>
      </c>
      <c r="J739" s="4">
        <f t="shared" si="804"/>
        <v>1885.67</v>
      </c>
      <c r="K739" s="4">
        <f t="shared" si="805"/>
        <v>0</v>
      </c>
      <c r="L739" s="4">
        <f t="shared" si="806"/>
        <v>0</v>
      </c>
      <c r="M739" s="4">
        <f t="shared" si="807"/>
        <v>0</v>
      </c>
      <c r="N739" s="4">
        <v>1.19</v>
      </c>
      <c r="O739" s="4">
        <v>0</v>
      </c>
      <c r="P739" s="4">
        <f t="shared" si="808"/>
        <v>1885.67</v>
      </c>
      <c r="Q739" s="4">
        <v>1885.67</v>
      </c>
      <c r="R739" s="4"/>
      <c r="S739" s="4"/>
      <c r="T739" s="4"/>
      <c r="U739" s="4">
        <v>0</v>
      </c>
      <c r="V739" s="4">
        <v>0</v>
      </c>
      <c r="W739" s="4">
        <f t="shared" si="796"/>
        <v>0</v>
      </c>
      <c r="X739" s="4">
        <v>0</v>
      </c>
      <c r="Y739" s="4"/>
      <c r="Z739" s="4"/>
      <c r="AA739" s="4"/>
      <c r="AB739" s="4">
        <v>0</v>
      </c>
      <c r="AC739" s="4">
        <v>0</v>
      </c>
      <c r="AD739" s="4">
        <f t="shared" si="797"/>
        <v>0</v>
      </c>
      <c r="AE739" s="4">
        <v>0</v>
      </c>
      <c r="AF739" s="4"/>
      <c r="AG739" s="4"/>
      <c r="AH739" s="4"/>
      <c r="AI739" s="4">
        <v>0</v>
      </c>
      <c r="AJ739" s="4">
        <v>0</v>
      </c>
      <c r="AK739" s="4">
        <f t="shared" si="798"/>
        <v>0</v>
      </c>
      <c r="AL739" s="4">
        <f>VLOOKUP(C739,'[1]ИП-2020-2025 рабоч '!$I$15:$BG$1560,51,0)</f>
        <v>0</v>
      </c>
      <c r="AM739" s="4"/>
      <c r="AN739" s="4"/>
      <c r="AO739" s="4"/>
      <c r="AP739" s="4">
        <v>0</v>
      </c>
      <c r="AQ739" s="4">
        <v>0</v>
      </c>
      <c r="AR739" s="4">
        <f t="shared" si="795"/>
        <v>0</v>
      </c>
      <c r="AS739" s="4">
        <f>VLOOKUP(C739,'[1]ИП-2020-2025 рабоч '!$I$15:$BO$1404,59,0)</f>
        <v>0</v>
      </c>
      <c r="AT739" s="4"/>
      <c r="AU739" s="54"/>
      <c r="AV739" s="54"/>
      <c r="AW739" s="38"/>
      <c r="AX739" s="38"/>
      <c r="AY739" s="38"/>
      <c r="AZ739" s="38"/>
      <c r="BA739" s="38"/>
      <c r="BB739" s="38"/>
      <c r="BC739" s="38"/>
      <c r="BD739" s="38"/>
    </row>
    <row r="740" spans="1:56" s="39" customFormat="1" ht="99.75" x14ac:dyDescent="0.5">
      <c r="A740" s="2">
        <f t="shared" si="800"/>
        <v>647</v>
      </c>
      <c r="B740" s="59" t="s">
        <v>1952</v>
      </c>
      <c r="C740" s="51" t="s">
        <v>1953</v>
      </c>
      <c r="D740" s="3">
        <v>2016</v>
      </c>
      <c r="E740" s="3">
        <v>2025</v>
      </c>
      <c r="F740" s="55">
        <v>19708.439999999999</v>
      </c>
      <c r="G740" s="4">
        <f t="shared" si="801"/>
        <v>3.3</v>
      </c>
      <c r="H740" s="4">
        <f t="shared" si="802"/>
        <v>0</v>
      </c>
      <c r="I740" s="4">
        <f t="shared" si="803"/>
        <v>19708.439999999999</v>
      </c>
      <c r="J740" s="4">
        <f t="shared" si="804"/>
        <v>19708.439999999999</v>
      </c>
      <c r="K740" s="4">
        <f t="shared" si="805"/>
        <v>0</v>
      </c>
      <c r="L740" s="4">
        <f t="shared" si="806"/>
        <v>0</v>
      </c>
      <c r="M740" s="4">
        <f t="shared" si="807"/>
        <v>0</v>
      </c>
      <c r="N740" s="4">
        <v>0</v>
      </c>
      <c r="O740" s="4">
        <v>0</v>
      </c>
      <c r="P740" s="4">
        <f t="shared" si="808"/>
        <v>0</v>
      </c>
      <c r="Q740" s="4">
        <v>0</v>
      </c>
      <c r="R740" s="4"/>
      <c r="S740" s="4"/>
      <c r="T740" s="4"/>
      <c r="U740" s="4">
        <v>0</v>
      </c>
      <c r="V740" s="4">
        <v>0</v>
      </c>
      <c r="W740" s="4">
        <f t="shared" si="796"/>
        <v>0</v>
      </c>
      <c r="X740" s="4">
        <v>0</v>
      </c>
      <c r="Y740" s="4"/>
      <c r="Z740" s="4"/>
      <c r="AA740" s="4"/>
      <c r="AB740" s="4">
        <v>0</v>
      </c>
      <c r="AC740" s="4">
        <v>0</v>
      </c>
      <c r="AD740" s="4">
        <f t="shared" si="797"/>
        <v>0</v>
      </c>
      <c r="AE740" s="4">
        <v>0</v>
      </c>
      <c r="AF740" s="4"/>
      <c r="AG740" s="4"/>
      <c r="AH740" s="4"/>
      <c r="AI740" s="4">
        <v>0</v>
      </c>
      <c r="AJ740" s="4">
        <v>0</v>
      </c>
      <c r="AK740" s="4">
        <f t="shared" si="798"/>
        <v>10</v>
      </c>
      <c r="AL740" s="4">
        <f>VLOOKUP(C740,'[1]ИП-2020-2025 рабоч '!$I$15:$BG$1560,51,0)</f>
        <v>10</v>
      </c>
      <c r="AM740" s="4"/>
      <c r="AN740" s="4"/>
      <c r="AO740" s="4"/>
      <c r="AP740" s="4">
        <v>3.3</v>
      </c>
      <c r="AQ740" s="4">
        <v>0</v>
      </c>
      <c r="AR740" s="4">
        <f t="shared" si="795"/>
        <v>19698.439999999999</v>
      </c>
      <c r="AS740" s="4">
        <f>VLOOKUP(C740,'[1]ИП-2020-2025 рабоч '!$I$15:$BO$1404,59,0)</f>
        <v>19698.439999999999</v>
      </c>
      <c r="AT740" s="4"/>
      <c r="AU740" s="54"/>
      <c r="AV740" s="54"/>
      <c r="AW740" s="38"/>
      <c r="AX740" s="38"/>
      <c r="AY740" s="38"/>
      <c r="AZ740" s="38"/>
      <c r="BA740" s="38"/>
      <c r="BB740" s="38"/>
      <c r="BC740" s="38"/>
      <c r="BD740" s="38"/>
    </row>
    <row r="741" spans="1:56" s="39" customFormat="1" ht="99.75" x14ac:dyDescent="0.5">
      <c r="A741" s="2">
        <f t="shared" si="800"/>
        <v>648</v>
      </c>
      <c r="B741" s="59" t="s">
        <v>1954</v>
      </c>
      <c r="C741" s="51" t="s">
        <v>1955</v>
      </c>
      <c r="D741" s="3">
        <v>2018</v>
      </c>
      <c r="E741" s="3">
        <v>2020</v>
      </c>
      <c r="F741" s="55">
        <v>7157.19</v>
      </c>
      <c r="G741" s="4">
        <f t="shared" si="801"/>
        <v>0</v>
      </c>
      <c r="H741" s="4">
        <f t="shared" si="802"/>
        <v>0</v>
      </c>
      <c r="I741" s="4">
        <f t="shared" si="803"/>
        <v>6000</v>
      </c>
      <c r="J741" s="4">
        <f t="shared" si="804"/>
        <v>6000</v>
      </c>
      <c r="K741" s="4">
        <f t="shared" si="805"/>
        <v>0</v>
      </c>
      <c r="L741" s="4">
        <f t="shared" si="806"/>
        <v>0</v>
      </c>
      <c r="M741" s="4">
        <f t="shared" si="807"/>
        <v>0</v>
      </c>
      <c r="N741" s="4">
        <v>0</v>
      </c>
      <c r="O741" s="4">
        <v>0</v>
      </c>
      <c r="P741" s="4">
        <f t="shared" si="808"/>
        <v>6000</v>
      </c>
      <c r="Q741" s="4">
        <v>6000</v>
      </c>
      <c r="R741" s="4"/>
      <c r="S741" s="4"/>
      <c r="T741" s="4"/>
      <c r="U741" s="4">
        <v>0</v>
      </c>
      <c r="V741" s="4">
        <v>0</v>
      </c>
      <c r="W741" s="4">
        <f t="shared" si="796"/>
        <v>0</v>
      </c>
      <c r="X741" s="4">
        <v>0</v>
      </c>
      <c r="Y741" s="4"/>
      <c r="Z741" s="4"/>
      <c r="AA741" s="4"/>
      <c r="AB741" s="4">
        <v>0</v>
      </c>
      <c r="AC741" s="4">
        <v>0</v>
      </c>
      <c r="AD741" s="4">
        <f t="shared" si="797"/>
        <v>0</v>
      </c>
      <c r="AE741" s="4">
        <v>0</v>
      </c>
      <c r="AF741" s="4"/>
      <c r="AG741" s="4"/>
      <c r="AH741" s="4"/>
      <c r="AI741" s="4">
        <v>0</v>
      </c>
      <c r="AJ741" s="4">
        <v>0</v>
      </c>
      <c r="AK741" s="4">
        <f t="shared" si="798"/>
        <v>0</v>
      </c>
      <c r="AL741" s="4">
        <f>VLOOKUP(C741,'[1]ИП-2020-2025 рабоч '!$I$15:$BG$1560,51,0)</f>
        <v>0</v>
      </c>
      <c r="AM741" s="4"/>
      <c r="AN741" s="4"/>
      <c r="AO741" s="4"/>
      <c r="AP741" s="4">
        <v>0</v>
      </c>
      <c r="AQ741" s="4">
        <v>0</v>
      </c>
      <c r="AR741" s="4">
        <f t="shared" si="795"/>
        <v>0</v>
      </c>
      <c r="AS741" s="4">
        <f>VLOOKUP(C741,'[1]ИП-2020-2025 рабоч '!$I$15:$BO$1404,59,0)</f>
        <v>0</v>
      </c>
      <c r="AT741" s="4"/>
      <c r="AU741" s="54"/>
      <c r="AV741" s="54"/>
      <c r="AW741" s="38"/>
      <c r="AX741" s="38"/>
      <c r="AY741" s="38"/>
      <c r="AZ741" s="38"/>
      <c r="BA741" s="38"/>
      <c r="BB741" s="38"/>
      <c r="BC741" s="38"/>
      <c r="BD741" s="38"/>
    </row>
    <row r="742" spans="1:56" s="39" customFormat="1" ht="102.75" customHeight="1" x14ac:dyDescent="0.5">
      <c r="A742" s="2">
        <f t="shared" si="800"/>
        <v>649</v>
      </c>
      <c r="B742" s="59" t="s">
        <v>1956</v>
      </c>
      <c r="C742" s="51" t="s">
        <v>1957</v>
      </c>
      <c r="D742" s="3">
        <v>2017</v>
      </c>
      <c r="E742" s="3">
        <v>2024</v>
      </c>
      <c r="F742" s="55">
        <v>554236.47</v>
      </c>
      <c r="G742" s="4">
        <f t="shared" si="801"/>
        <v>0.8</v>
      </c>
      <c r="H742" s="4">
        <f t="shared" si="802"/>
        <v>0</v>
      </c>
      <c r="I742" s="4">
        <f t="shared" si="803"/>
        <v>407756.842</v>
      </c>
      <c r="J742" s="4">
        <f t="shared" si="804"/>
        <v>407756.842</v>
      </c>
      <c r="K742" s="4">
        <f t="shared" si="805"/>
        <v>0</v>
      </c>
      <c r="L742" s="4">
        <f t="shared" si="806"/>
        <v>0</v>
      </c>
      <c r="M742" s="4">
        <f t="shared" si="807"/>
        <v>0</v>
      </c>
      <c r="N742" s="4">
        <v>0</v>
      </c>
      <c r="O742" s="4">
        <v>0</v>
      </c>
      <c r="P742" s="4">
        <f t="shared" si="808"/>
        <v>29334.761999999999</v>
      </c>
      <c r="Q742" s="4">
        <v>29334.761999999999</v>
      </c>
      <c r="R742" s="4"/>
      <c r="S742" s="4"/>
      <c r="T742" s="4"/>
      <c r="U742" s="4">
        <v>0</v>
      </c>
      <c r="V742" s="4">
        <v>0</v>
      </c>
      <c r="W742" s="4">
        <f t="shared" si="796"/>
        <v>14880</v>
      </c>
      <c r="X742" s="4">
        <v>14880</v>
      </c>
      <c r="Y742" s="4"/>
      <c r="Z742" s="4"/>
      <c r="AA742" s="4"/>
      <c r="AB742" s="4">
        <v>0</v>
      </c>
      <c r="AC742" s="4">
        <v>0</v>
      </c>
      <c r="AD742" s="4">
        <f t="shared" si="797"/>
        <v>4370</v>
      </c>
      <c r="AE742" s="4">
        <v>4370</v>
      </c>
      <c r="AF742" s="4"/>
      <c r="AG742" s="4"/>
      <c r="AH742" s="4"/>
      <c r="AI742" s="4">
        <v>0.8</v>
      </c>
      <c r="AJ742" s="4">
        <v>0</v>
      </c>
      <c r="AK742" s="4">
        <f t="shared" si="798"/>
        <v>359172.08</v>
      </c>
      <c r="AL742" s="4">
        <f>VLOOKUP(C742,'[1]ИП-2020-2025 рабоч '!$I$15:$BG$1560,51,0)</f>
        <v>359172.08</v>
      </c>
      <c r="AM742" s="4"/>
      <c r="AN742" s="4"/>
      <c r="AO742" s="4"/>
      <c r="AP742" s="4">
        <v>0</v>
      </c>
      <c r="AQ742" s="4">
        <v>0</v>
      </c>
      <c r="AR742" s="4">
        <f t="shared" si="795"/>
        <v>0</v>
      </c>
      <c r="AS742" s="4">
        <f>VLOOKUP(C742,'[1]ИП-2020-2025 рабоч '!$I$15:$BO$1404,59,0)</f>
        <v>0</v>
      </c>
      <c r="AT742" s="4"/>
      <c r="AU742" s="54"/>
      <c r="AV742" s="54"/>
      <c r="AW742" s="38"/>
      <c r="AX742" s="38"/>
      <c r="AY742" s="38"/>
      <c r="AZ742" s="38"/>
      <c r="BA742" s="38"/>
      <c r="BB742" s="38"/>
      <c r="BC742" s="38"/>
      <c r="BD742" s="38"/>
    </row>
    <row r="743" spans="1:56" s="39" customFormat="1" ht="99.75" x14ac:dyDescent="0.5">
      <c r="A743" s="2">
        <f t="shared" si="800"/>
        <v>650</v>
      </c>
      <c r="B743" s="59" t="s">
        <v>1958</v>
      </c>
      <c r="C743" s="51" t="s">
        <v>1959</v>
      </c>
      <c r="D743" s="3">
        <v>2013</v>
      </c>
      <c r="E743" s="3">
        <v>2022</v>
      </c>
      <c r="F743" s="55">
        <v>18154.21</v>
      </c>
      <c r="G743" s="4">
        <f t="shared" si="801"/>
        <v>1.345</v>
      </c>
      <c r="H743" s="4">
        <f t="shared" si="802"/>
        <v>16.02</v>
      </c>
      <c r="I743" s="4">
        <f t="shared" si="803"/>
        <v>10</v>
      </c>
      <c r="J743" s="4">
        <f t="shared" si="804"/>
        <v>10</v>
      </c>
      <c r="K743" s="4">
        <f t="shared" si="805"/>
        <v>0</v>
      </c>
      <c r="L743" s="4">
        <f t="shared" si="806"/>
        <v>0</v>
      </c>
      <c r="M743" s="4">
        <f t="shared" si="807"/>
        <v>0</v>
      </c>
      <c r="N743" s="4">
        <v>0</v>
      </c>
      <c r="O743" s="4">
        <v>0</v>
      </c>
      <c r="P743" s="4">
        <f t="shared" si="808"/>
        <v>0</v>
      </c>
      <c r="Q743" s="4">
        <v>0</v>
      </c>
      <c r="R743" s="4"/>
      <c r="S743" s="4"/>
      <c r="T743" s="4"/>
      <c r="U743" s="4">
        <v>1.345</v>
      </c>
      <c r="V743" s="4">
        <v>16.02</v>
      </c>
      <c r="W743" s="4">
        <f t="shared" si="796"/>
        <v>10</v>
      </c>
      <c r="X743" s="4">
        <v>10</v>
      </c>
      <c r="Y743" s="4"/>
      <c r="Z743" s="4"/>
      <c r="AA743" s="4"/>
      <c r="AB743" s="4">
        <v>0</v>
      </c>
      <c r="AC743" s="4">
        <v>0</v>
      </c>
      <c r="AD743" s="4">
        <f t="shared" si="797"/>
        <v>0</v>
      </c>
      <c r="AE743" s="4">
        <v>0</v>
      </c>
      <c r="AF743" s="4"/>
      <c r="AG743" s="4"/>
      <c r="AH743" s="4"/>
      <c r="AI743" s="4">
        <v>0</v>
      </c>
      <c r="AJ743" s="4">
        <v>0</v>
      </c>
      <c r="AK743" s="4">
        <f t="shared" si="798"/>
        <v>0</v>
      </c>
      <c r="AL743" s="4">
        <f>VLOOKUP(C743,'[1]ИП-2020-2025 рабоч '!$I$15:$BG$1560,51,0)</f>
        <v>0</v>
      </c>
      <c r="AM743" s="4"/>
      <c r="AN743" s="4"/>
      <c r="AO743" s="4"/>
      <c r="AP743" s="4">
        <v>0</v>
      </c>
      <c r="AQ743" s="4">
        <v>0</v>
      </c>
      <c r="AR743" s="4">
        <f t="shared" si="795"/>
        <v>0</v>
      </c>
      <c r="AS743" s="4">
        <f>VLOOKUP(C743,'[1]ИП-2020-2025 рабоч '!$I$15:$BO$1404,59,0)</f>
        <v>0</v>
      </c>
      <c r="AT743" s="4"/>
      <c r="AU743" s="54"/>
      <c r="AV743" s="54"/>
      <c r="AW743" s="38"/>
      <c r="AX743" s="38"/>
      <c r="AY743" s="38"/>
      <c r="AZ743" s="38"/>
      <c r="BA743" s="38"/>
      <c r="BB743" s="38"/>
      <c r="BC743" s="38"/>
      <c r="BD743" s="38"/>
    </row>
    <row r="744" spans="1:56" s="39" customFormat="1" ht="99.75" x14ac:dyDescent="0.5">
      <c r="A744" s="2">
        <f t="shared" si="800"/>
        <v>651</v>
      </c>
      <c r="B744" s="59" t="s">
        <v>3000</v>
      </c>
      <c r="C744" s="51" t="s">
        <v>1960</v>
      </c>
      <c r="D744" s="3">
        <v>2022</v>
      </c>
      <c r="E744" s="3">
        <v>2022</v>
      </c>
      <c r="F744" s="55">
        <v>8377.51</v>
      </c>
      <c r="G744" s="4">
        <f t="shared" si="801"/>
        <v>0.3</v>
      </c>
      <c r="H744" s="4">
        <f t="shared" si="802"/>
        <v>0.8</v>
      </c>
      <c r="I744" s="4">
        <f t="shared" si="803"/>
        <v>8377.51</v>
      </c>
      <c r="J744" s="4">
        <f t="shared" si="804"/>
        <v>8377.51</v>
      </c>
      <c r="K744" s="4">
        <f t="shared" si="805"/>
        <v>0</v>
      </c>
      <c r="L744" s="4">
        <f t="shared" si="806"/>
        <v>0</v>
      </c>
      <c r="M744" s="4">
        <f t="shared" si="807"/>
        <v>0</v>
      </c>
      <c r="N744" s="4">
        <v>0</v>
      </c>
      <c r="O744" s="4">
        <v>0</v>
      </c>
      <c r="P744" s="4">
        <f t="shared" si="808"/>
        <v>0</v>
      </c>
      <c r="Q744" s="4">
        <v>0</v>
      </c>
      <c r="R744" s="4"/>
      <c r="S744" s="4"/>
      <c r="T744" s="4"/>
      <c r="U744" s="4">
        <v>0.3</v>
      </c>
      <c r="V744" s="4">
        <v>0.8</v>
      </c>
      <c r="W744" s="4">
        <f t="shared" si="796"/>
        <v>377.51</v>
      </c>
      <c r="X744" s="4">
        <v>377.51</v>
      </c>
      <c r="Y744" s="4"/>
      <c r="Z744" s="4"/>
      <c r="AA744" s="4"/>
      <c r="AB744" s="4">
        <v>0</v>
      </c>
      <c r="AC744" s="4">
        <v>0</v>
      </c>
      <c r="AD744" s="4">
        <f t="shared" si="797"/>
        <v>8000</v>
      </c>
      <c r="AE744" s="4">
        <v>8000</v>
      </c>
      <c r="AF744" s="4"/>
      <c r="AG744" s="4"/>
      <c r="AH744" s="4"/>
      <c r="AI744" s="4">
        <v>0</v>
      </c>
      <c r="AJ744" s="4">
        <v>0</v>
      </c>
      <c r="AK744" s="4">
        <f t="shared" si="798"/>
        <v>0</v>
      </c>
      <c r="AL744" s="4">
        <f>VLOOKUP(C744,'[1]ИП-2020-2025 рабоч '!$I$15:$BG$1560,51,0)</f>
        <v>0</v>
      </c>
      <c r="AM744" s="4"/>
      <c r="AN744" s="4"/>
      <c r="AO744" s="4"/>
      <c r="AP744" s="4">
        <v>0</v>
      </c>
      <c r="AQ744" s="4">
        <v>0</v>
      </c>
      <c r="AR744" s="4">
        <f t="shared" si="795"/>
        <v>0</v>
      </c>
      <c r="AS744" s="4">
        <f>VLOOKUP(C744,'[1]ИП-2020-2025 рабоч '!$I$15:$BO$1404,59,0)</f>
        <v>0</v>
      </c>
      <c r="AT744" s="4"/>
      <c r="AU744" s="54"/>
      <c r="AV744" s="54"/>
      <c r="AW744" s="38"/>
      <c r="AX744" s="38"/>
      <c r="AY744" s="38"/>
      <c r="AZ744" s="38"/>
      <c r="BA744" s="38"/>
      <c r="BB744" s="38"/>
      <c r="BC744" s="38"/>
      <c r="BD744" s="38"/>
    </row>
    <row r="745" spans="1:56" s="39" customFormat="1" ht="99.75" x14ac:dyDescent="0.5">
      <c r="A745" s="2">
        <f t="shared" si="800"/>
        <v>652</v>
      </c>
      <c r="B745" s="59" t="s">
        <v>2819</v>
      </c>
      <c r="C745" s="6" t="s">
        <v>1961</v>
      </c>
      <c r="D745" s="3">
        <v>2019</v>
      </c>
      <c r="E745" s="3">
        <v>2021</v>
      </c>
      <c r="F745" s="55">
        <v>8357.93</v>
      </c>
      <c r="G745" s="4">
        <f t="shared" si="801"/>
        <v>0.4</v>
      </c>
      <c r="H745" s="4">
        <f t="shared" si="802"/>
        <v>0.8</v>
      </c>
      <c r="I745" s="4">
        <f t="shared" si="803"/>
        <v>1527.098</v>
      </c>
      <c r="J745" s="4">
        <f t="shared" si="804"/>
        <v>1527.098</v>
      </c>
      <c r="K745" s="4">
        <f t="shared" si="805"/>
        <v>0</v>
      </c>
      <c r="L745" s="4">
        <f t="shared" si="806"/>
        <v>0</v>
      </c>
      <c r="M745" s="4">
        <f t="shared" si="807"/>
        <v>0</v>
      </c>
      <c r="N745" s="4">
        <v>0.4</v>
      </c>
      <c r="O745" s="4">
        <v>0.8</v>
      </c>
      <c r="P745" s="4">
        <f t="shared" si="808"/>
        <v>1527.098</v>
      </c>
      <c r="Q745" s="4">
        <v>1527.098</v>
      </c>
      <c r="R745" s="4"/>
      <c r="S745" s="4"/>
      <c r="T745" s="4"/>
      <c r="U745" s="4">
        <v>0</v>
      </c>
      <c r="V745" s="4">
        <v>0</v>
      </c>
      <c r="W745" s="4">
        <f t="shared" si="796"/>
        <v>0</v>
      </c>
      <c r="X745" s="4">
        <v>0</v>
      </c>
      <c r="Y745" s="4"/>
      <c r="Z745" s="4"/>
      <c r="AA745" s="4"/>
      <c r="AB745" s="4">
        <v>0</v>
      </c>
      <c r="AC745" s="4">
        <v>0</v>
      </c>
      <c r="AD745" s="4">
        <f t="shared" si="797"/>
        <v>0</v>
      </c>
      <c r="AE745" s="4">
        <v>0</v>
      </c>
      <c r="AF745" s="4"/>
      <c r="AG745" s="4"/>
      <c r="AH745" s="4"/>
      <c r="AI745" s="4">
        <v>0</v>
      </c>
      <c r="AJ745" s="4">
        <v>0</v>
      </c>
      <c r="AK745" s="4">
        <f t="shared" si="798"/>
        <v>0</v>
      </c>
      <c r="AL745" s="4">
        <f>VLOOKUP(C745,'[1]ИП-2020-2025 рабоч '!$I$15:$BG$1560,51,0)</f>
        <v>0</v>
      </c>
      <c r="AM745" s="4"/>
      <c r="AN745" s="4"/>
      <c r="AO745" s="4"/>
      <c r="AP745" s="4">
        <v>0</v>
      </c>
      <c r="AQ745" s="4">
        <v>0</v>
      </c>
      <c r="AR745" s="4">
        <f t="shared" si="795"/>
        <v>0</v>
      </c>
      <c r="AS745" s="4">
        <f>VLOOKUP(C745,'[1]ИП-2020-2025 рабоч '!$I$15:$BO$1404,59,0)</f>
        <v>0</v>
      </c>
      <c r="AT745" s="4"/>
      <c r="AU745" s="54"/>
      <c r="AV745" s="54"/>
      <c r="AW745" s="38"/>
      <c r="AX745" s="38"/>
      <c r="AY745" s="38"/>
      <c r="AZ745" s="38"/>
      <c r="BA745" s="38"/>
      <c r="BB745" s="38"/>
      <c r="BC745" s="38"/>
      <c r="BD745" s="38"/>
    </row>
    <row r="746" spans="1:56" s="39" customFormat="1" ht="99.75" x14ac:dyDescent="0.5">
      <c r="A746" s="2">
        <f t="shared" si="800"/>
        <v>653</v>
      </c>
      <c r="B746" s="59" t="s">
        <v>3001</v>
      </c>
      <c r="C746" s="6" t="s">
        <v>1964</v>
      </c>
      <c r="D746" s="3">
        <v>2019</v>
      </c>
      <c r="E746" s="3">
        <v>2021</v>
      </c>
      <c r="F746" s="55">
        <v>13347.87</v>
      </c>
      <c r="G746" s="4">
        <f t="shared" si="801"/>
        <v>1.1000000000000001</v>
      </c>
      <c r="H746" s="4">
        <f t="shared" si="802"/>
        <v>0.5</v>
      </c>
      <c r="I746" s="4">
        <f t="shared" si="803"/>
        <v>490.024</v>
      </c>
      <c r="J746" s="4">
        <f t="shared" si="804"/>
        <v>490.024</v>
      </c>
      <c r="K746" s="4">
        <f t="shared" si="805"/>
        <v>0</v>
      </c>
      <c r="L746" s="4">
        <f t="shared" si="806"/>
        <v>0</v>
      </c>
      <c r="M746" s="4">
        <f t="shared" si="807"/>
        <v>0</v>
      </c>
      <c r="N746" s="4">
        <v>1.1000000000000001</v>
      </c>
      <c r="O746" s="4">
        <v>0.5</v>
      </c>
      <c r="P746" s="4">
        <f t="shared" si="808"/>
        <v>490.024</v>
      </c>
      <c r="Q746" s="4">
        <v>490.024</v>
      </c>
      <c r="R746" s="4"/>
      <c r="S746" s="4"/>
      <c r="T746" s="4"/>
      <c r="U746" s="4">
        <v>0</v>
      </c>
      <c r="V746" s="4">
        <v>0</v>
      </c>
      <c r="W746" s="4">
        <f t="shared" si="796"/>
        <v>0</v>
      </c>
      <c r="X746" s="4">
        <v>0</v>
      </c>
      <c r="Y746" s="4"/>
      <c r="Z746" s="4"/>
      <c r="AA746" s="4"/>
      <c r="AB746" s="4">
        <v>0</v>
      </c>
      <c r="AC746" s="4">
        <v>0</v>
      </c>
      <c r="AD746" s="4">
        <f t="shared" si="797"/>
        <v>0</v>
      </c>
      <c r="AE746" s="4">
        <v>0</v>
      </c>
      <c r="AF746" s="4"/>
      <c r="AG746" s="4"/>
      <c r="AH746" s="4"/>
      <c r="AI746" s="4">
        <v>0</v>
      </c>
      <c r="AJ746" s="4">
        <v>0</v>
      </c>
      <c r="AK746" s="4">
        <f t="shared" si="798"/>
        <v>0</v>
      </c>
      <c r="AL746" s="4">
        <f>VLOOKUP(C746,'[1]ИП-2020-2025 рабоч '!$I$15:$BG$1560,51,0)</f>
        <v>0</v>
      </c>
      <c r="AM746" s="4"/>
      <c r="AN746" s="4"/>
      <c r="AO746" s="4"/>
      <c r="AP746" s="4">
        <v>0</v>
      </c>
      <c r="AQ746" s="4">
        <v>0</v>
      </c>
      <c r="AR746" s="4">
        <f t="shared" si="795"/>
        <v>0</v>
      </c>
      <c r="AS746" s="4">
        <f>VLOOKUP(C746,'[1]ИП-2020-2025 рабоч '!$I$15:$BO$1404,59,0)</f>
        <v>0</v>
      </c>
      <c r="AT746" s="4"/>
      <c r="AU746" s="54"/>
      <c r="AV746" s="54"/>
      <c r="AW746" s="38"/>
      <c r="AX746" s="38"/>
      <c r="AY746" s="38"/>
      <c r="AZ746" s="38"/>
      <c r="BA746" s="38"/>
      <c r="BB746" s="38"/>
      <c r="BC746" s="38"/>
      <c r="BD746" s="38"/>
    </row>
    <row r="747" spans="1:56" s="39" customFormat="1" ht="198.75" x14ac:dyDescent="0.5">
      <c r="A747" s="2">
        <f t="shared" si="800"/>
        <v>654</v>
      </c>
      <c r="B747" s="59" t="s">
        <v>1966</v>
      </c>
      <c r="C747" s="51" t="s">
        <v>1967</v>
      </c>
      <c r="D747" s="3">
        <v>2020</v>
      </c>
      <c r="E747" s="3">
        <v>2020</v>
      </c>
      <c r="F747" s="55">
        <v>18786.64</v>
      </c>
      <c r="G747" s="4">
        <f t="shared" si="801"/>
        <v>0</v>
      </c>
      <c r="H747" s="4">
        <f t="shared" si="802"/>
        <v>0</v>
      </c>
      <c r="I747" s="4">
        <f t="shared" si="803"/>
        <v>12000</v>
      </c>
      <c r="J747" s="4">
        <f t="shared" si="804"/>
        <v>12000</v>
      </c>
      <c r="K747" s="4">
        <f t="shared" si="805"/>
        <v>0</v>
      </c>
      <c r="L747" s="4">
        <f t="shared" si="806"/>
        <v>0</v>
      </c>
      <c r="M747" s="4">
        <f t="shared" si="807"/>
        <v>0</v>
      </c>
      <c r="N747" s="4">
        <v>0</v>
      </c>
      <c r="O747" s="4">
        <v>0</v>
      </c>
      <c r="P747" s="4">
        <f t="shared" si="808"/>
        <v>12000</v>
      </c>
      <c r="Q747" s="4">
        <v>12000</v>
      </c>
      <c r="R747" s="4"/>
      <c r="S747" s="4"/>
      <c r="T747" s="4"/>
      <c r="U747" s="4">
        <v>0</v>
      </c>
      <c r="V747" s="4">
        <v>0</v>
      </c>
      <c r="W747" s="4">
        <f t="shared" si="796"/>
        <v>0</v>
      </c>
      <c r="X747" s="4">
        <v>0</v>
      </c>
      <c r="Y747" s="4"/>
      <c r="Z747" s="4"/>
      <c r="AA747" s="4"/>
      <c r="AB747" s="4">
        <v>0</v>
      </c>
      <c r="AC747" s="4">
        <v>0</v>
      </c>
      <c r="AD747" s="4">
        <f t="shared" si="797"/>
        <v>0</v>
      </c>
      <c r="AE747" s="4">
        <v>0</v>
      </c>
      <c r="AF747" s="4"/>
      <c r="AG747" s="4"/>
      <c r="AH747" s="4"/>
      <c r="AI747" s="4">
        <v>0</v>
      </c>
      <c r="AJ747" s="4">
        <v>0</v>
      </c>
      <c r="AK747" s="4">
        <f t="shared" si="798"/>
        <v>0</v>
      </c>
      <c r="AL747" s="4">
        <f>VLOOKUP(C747,'[1]ИП-2020-2025 рабоч '!$I$15:$BG$1560,51,0)</f>
        <v>0</v>
      </c>
      <c r="AM747" s="4"/>
      <c r="AN747" s="4"/>
      <c r="AO747" s="4"/>
      <c r="AP747" s="4">
        <v>0</v>
      </c>
      <c r="AQ747" s="4">
        <v>0</v>
      </c>
      <c r="AR747" s="4">
        <f t="shared" si="795"/>
        <v>0</v>
      </c>
      <c r="AS747" s="4">
        <f>VLOOKUP(C747,'[1]ИП-2020-2025 рабоч '!$I$15:$BO$1404,59,0)</f>
        <v>0</v>
      </c>
      <c r="AT747" s="4"/>
      <c r="AU747" s="54"/>
      <c r="AV747" s="54"/>
      <c r="AW747" s="38"/>
      <c r="AX747" s="38"/>
      <c r="AY747" s="38"/>
      <c r="AZ747" s="38"/>
      <c r="BA747" s="38"/>
      <c r="BB747" s="38"/>
      <c r="BC747" s="38"/>
      <c r="BD747" s="38"/>
    </row>
    <row r="748" spans="1:56" s="39" customFormat="1" ht="165.75" x14ac:dyDescent="0.5">
      <c r="A748" s="2">
        <f t="shared" si="800"/>
        <v>655</v>
      </c>
      <c r="B748" s="59" t="s">
        <v>1968</v>
      </c>
      <c r="C748" s="51" t="s">
        <v>1969</v>
      </c>
      <c r="D748" s="3">
        <v>2019</v>
      </c>
      <c r="E748" s="3">
        <v>2021</v>
      </c>
      <c r="F748" s="55">
        <v>1904.96</v>
      </c>
      <c r="G748" s="4">
        <f t="shared" si="801"/>
        <v>0.2</v>
      </c>
      <c r="H748" s="4">
        <f t="shared" si="802"/>
        <v>0.25</v>
      </c>
      <c r="I748" s="4">
        <f t="shared" si="803"/>
        <v>334.48800000000006</v>
      </c>
      <c r="J748" s="4">
        <f t="shared" si="804"/>
        <v>334.48800000000006</v>
      </c>
      <c r="K748" s="4">
        <f t="shared" si="805"/>
        <v>0</v>
      </c>
      <c r="L748" s="4">
        <f t="shared" si="806"/>
        <v>0</v>
      </c>
      <c r="M748" s="4">
        <f t="shared" si="807"/>
        <v>0</v>
      </c>
      <c r="N748" s="4">
        <v>0.2</v>
      </c>
      <c r="O748" s="4">
        <v>0.25</v>
      </c>
      <c r="P748" s="4">
        <f t="shared" si="808"/>
        <v>334.48800000000006</v>
      </c>
      <c r="Q748" s="4">
        <v>334.48800000000006</v>
      </c>
      <c r="R748" s="4"/>
      <c r="S748" s="4"/>
      <c r="T748" s="4"/>
      <c r="U748" s="4">
        <v>0</v>
      </c>
      <c r="V748" s="4">
        <v>0</v>
      </c>
      <c r="W748" s="4">
        <f t="shared" si="796"/>
        <v>0</v>
      </c>
      <c r="X748" s="4">
        <v>0</v>
      </c>
      <c r="Y748" s="4"/>
      <c r="Z748" s="4"/>
      <c r="AA748" s="4"/>
      <c r="AB748" s="4">
        <v>0</v>
      </c>
      <c r="AC748" s="4">
        <v>0</v>
      </c>
      <c r="AD748" s="4">
        <f t="shared" si="797"/>
        <v>0</v>
      </c>
      <c r="AE748" s="4">
        <v>0</v>
      </c>
      <c r="AF748" s="4"/>
      <c r="AG748" s="4"/>
      <c r="AH748" s="4"/>
      <c r="AI748" s="4">
        <v>0</v>
      </c>
      <c r="AJ748" s="4">
        <v>0</v>
      </c>
      <c r="AK748" s="4">
        <f t="shared" si="798"/>
        <v>0</v>
      </c>
      <c r="AL748" s="4">
        <f>VLOOKUP(C748,'[1]ИП-2020-2025 рабоч '!$I$15:$BG$1560,51,0)</f>
        <v>0</v>
      </c>
      <c r="AM748" s="4"/>
      <c r="AN748" s="4"/>
      <c r="AO748" s="4"/>
      <c r="AP748" s="4">
        <v>0</v>
      </c>
      <c r="AQ748" s="4">
        <v>0</v>
      </c>
      <c r="AR748" s="4">
        <f t="shared" si="795"/>
        <v>0</v>
      </c>
      <c r="AS748" s="4">
        <f>VLOOKUP(C748,'[1]ИП-2020-2025 рабоч '!$I$15:$BO$1404,59,0)</f>
        <v>0</v>
      </c>
      <c r="AT748" s="4"/>
      <c r="AU748" s="54"/>
      <c r="AV748" s="54"/>
      <c r="AW748" s="38"/>
      <c r="AX748" s="38"/>
      <c r="AY748" s="38"/>
      <c r="AZ748" s="38"/>
      <c r="BA748" s="38"/>
      <c r="BB748" s="38"/>
      <c r="BC748" s="38"/>
      <c r="BD748" s="38"/>
    </row>
    <row r="749" spans="1:56" s="39" customFormat="1" ht="99.75" x14ac:dyDescent="0.5">
      <c r="A749" s="2">
        <f t="shared" si="800"/>
        <v>656</v>
      </c>
      <c r="B749" s="59" t="s">
        <v>2822</v>
      </c>
      <c r="C749" s="51" t="s">
        <v>1970</v>
      </c>
      <c r="D749" s="3">
        <v>2020</v>
      </c>
      <c r="E749" s="3">
        <v>2021</v>
      </c>
      <c r="F749" s="55">
        <v>43505.38</v>
      </c>
      <c r="G749" s="4">
        <f t="shared" si="801"/>
        <v>0</v>
      </c>
      <c r="H749" s="4">
        <f t="shared" si="802"/>
        <v>0.5</v>
      </c>
      <c r="I749" s="4">
        <f t="shared" si="803"/>
        <v>39399.22</v>
      </c>
      <c r="J749" s="4">
        <f t="shared" si="804"/>
        <v>39399.22</v>
      </c>
      <c r="K749" s="4">
        <f t="shared" si="805"/>
        <v>0</v>
      </c>
      <c r="L749" s="4">
        <f t="shared" si="806"/>
        <v>0</v>
      </c>
      <c r="M749" s="4">
        <f t="shared" si="807"/>
        <v>0</v>
      </c>
      <c r="N749" s="4">
        <v>0</v>
      </c>
      <c r="O749" s="4">
        <v>0.5</v>
      </c>
      <c r="P749" s="4">
        <f t="shared" si="808"/>
        <v>39399.22</v>
      </c>
      <c r="Q749" s="4">
        <v>39399.22</v>
      </c>
      <c r="R749" s="4"/>
      <c r="S749" s="4"/>
      <c r="T749" s="4"/>
      <c r="U749" s="4">
        <v>0</v>
      </c>
      <c r="V749" s="4">
        <v>0</v>
      </c>
      <c r="W749" s="4">
        <f t="shared" si="796"/>
        <v>0</v>
      </c>
      <c r="X749" s="4">
        <v>0</v>
      </c>
      <c r="Y749" s="4"/>
      <c r="Z749" s="4"/>
      <c r="AA749" s="4"/>
      <c r="AB749" s="4">
        <v>0</v>
      </c>
      <c r="AC749" s="4">
        <v>0</v>
      </c>
      <c r="AD749" s="4">
        <f t="shared" si="797"/>
        <v>0</v>
      </c>
      <c r="AE749" s="4">
        <v>0</v>
      </c>
      <c r="AF749" s="4"/>
      <c r="AG749" s="4"/>
      <c r="AH749" s="4"/>
      <c r="AI749" s="4">
        <v>0</v>
      </c>
      <c r="AJ749" s="4">
        <v>0</v>
      </c>
      <c r="AK749" s="4">
        <f t="shared" si="798"/>
        <v>0</v>
      </c>
      <c r="AL749" s="4">
        <f>VLOOKUP(C749,'[1]ИП-2020-2025 рабоч '!$I$15:$BG$1560,51,0)</f>
        <v>0</v>
      </c>
      <c r="AM749" s="4"/>
      <c r="AN749" s="4"/>
      <c r="AO749" s="4"/>
      <c r="AP749" s="4">
        <v>0</v>
      </c>
      <c r="AQ749" s="4">
        <v>0</v>
      </c>
      <c r="AR749" s="4">
        <f t="shared" si="795"/>
        <v>0</v>
      </c>
      <c r="AS749" s="4">
        <f>VLOOKUP(C749,'[1]ИП-2020-2025 рабоч '!$I$15:$BO$1404,59,0)</f>
        <v>0</v>
      </c>
      <c r="AT749" s="4"/>
      <c r="AU749" s="54"/>
      <c r="AV749" s="54"/>
      <c r="AW749" s="38"/>
      <c r="AX749" s="38"/>
      <c r="AY749" s="38"/>
      <c r="AZ749" s="38"/>
      <c r="BA749" s="38"/>
      <c r="BB749" s="38"/>
      <c r="BC749" s="38"/>
      <c r="BD749" s="38"/>
    </row>
    <row r="750" spans="1:56" s="39" customFormat="1" ht="99.75" x14ac:dyDescent="0.5">
      <c r="A750" s="2">
        <f t="shared" si="800"/>
        <v>657</v>
      </c>
      <c r="B750" s="59" t="s">
        <v>3002</v>
      </c>
      <c r="C750" s="51" t="s">
        <v>1973</v>
      </c>
      <c r="D750" s="3">
        <v>2020</v>
      </c>
      <c r="E750" s="3">
        <v>2022</v>
      </c>
      <c r="F750" s="55">
        <f>6006.79+10330.37</f>
        <v>16337.16</v>
      </c>
      <c r="G750" s="4">
        <f t="shared" si="801"/>
        <v>2.82</v>
      </c>
      <c r="H750" s="4">
        <f t="shared" si="802"/>
        <v>0</v>
      </c>
      <c r="I750" s="4">
        <f t="shared" si="803"/>
        <v>14017.16</v>
      </c>
      <c r="J750" s="4">
        <f t="shared" si="804"/>
        <v>14017.16</v>
      </c>
      <c r="K750" s="4">
        <f t="shared" si="805"/>
        <v>0</v>
      </c>
      <c r="L750" s="4">
        <f t="shared" si="806"/>
        <v>0</v>
      </c>
      <c r="M750" s="4">
        <f t="shared" si="807"/>
        <v>0</v>
      </c>
      <c r="N750" s="4">
        <v>0</v>
      </c>
      <c r="O750" s="4">
        <v>0</v>
      </c>
      <c r="P750" s="4">
        <f t="shared" si="808"/>
        <v>1680</v>
      </c>
      <c r="Q750" s="4">
        <v>1680</v>
      </c>
      <c r="R750" s="4"/>
      <c r="S750" s="4"/>
      <c r="T750" s="4"/>
      <c r="U750" s="4">
        <v>2.82</v>
      </c>
      <c r="V750" s="4">
        <v>0</v>
      </c>
      <c r="W750" s="4">
        <f t="shared" si="796"/>
        <v>12337.16</v>
      </c>
      <c r="X750" s="4">
        <v>12337.16</v>
      </c>
      <c r="Y750" s="4"/>
      <c r="Z750" s="4"/>
      <c r="AA750" s="4"/>
      <c r="AB750" s="4">
        <v>0</v>
      </c>
      <c r="AC750" s="4">
        <v>0</v>
      </c>
      <c r="AD750" s="4">
        <f t="shared" si="797"/>
        <v>0</v>
      </c>
      <c r="AE750" s="4">
        <v>0</v>
      </c>
      <c r="AF750" s="4"/>
      <c r="AG750" s="4"/>
      <c r="AH750" s="4"/>
      <c r="AI750" s="4">
        <v>0</v>
      </c>
      <c r="AJ750" s="4">
        <v>0</v>
      </c>
      <c r="AK750" s="4">
        <f t="shared" si="798"/>
        <v>0</v>
      </c>
      <c r="AL750" s="4">
        <f>VLOOKUP(C750,'[1]ИП-2020-2025 рабоч '!$I$15:$BG$1560,51,0)</f>
        <v>0</v>
      </c>
      <c r="AM750" s="4"/>
      <c r="AN750" s="4"/>
      <c r="AO750" s="4"/>
      <c r="AP750" s="4">
        <v>0</v>
      </c>
      <c r="AQ750" s="4">
        <v>0</v>
      </c>
      <c r="AR750" s="4">
        <f t="shared" si="795"/>
        <v>0</v>
      </c>
      <c r="AS750" s="4">
        <f>VLOOKUP(C750,'[1]ИП-2020-2025 рабоч '!$I$15:$BO$1404,59,0)</f>
        <v>0</v>
      </c>
      <c r="AT750" s="4"/>
      <c r="AU750" s="54"/>
      <c r="AV750" s="54"/>
      <c r="AW750" s="38"/>
      <c r="AX750" s="38"/>
      <c r="AY750" s="38"/>
      <c r="AZ750" s="38"/>
      <c r="BA750" s="38"/>
      <c r="BB750" s="38"/>
      <c r="BC750" s="38"/>
      <c r="BD750" s="38"/>
    </row>
    <row r="751" spans="1:56" s="39" customFormat="1" ht="99.75" x14ac:dyDescent="0.5">
      <c r="A751" s="2">
        <f t="shared" si="800"/>
        <v>658</v>
      </c>
      <c r="B751" s="59" t="s">
        <v>1974</v>
      </c>
      <c r="C751" s="51" t="s">
        <v>1975</v>
      </c>
      <c r="D751" s="3">
        <v>2019</v>
      </c>
      <c r="E751" s="3">
        <v>2021</v>
      </c>
      <c r="F751" s="55">
        <v>6676.05</v>
      </c>
      <c r="G751" s="4">
        <f t="shared" si="801"/>
        <v>1.4</v>
      </c>
      <c r="H751" s="4">
        <f t="shared" si="802"/>
        <v>0</v>
      </c>
      <c r="I751" s="4">
        <f t="shared" si="803"/>
        <v>1333.21</v>
      </c>
      <c r="J751" s="4">
        <f t="shared" si="804"/>
        <v>1333.21</v>
      </c>
      <c r="K751" s="4">
        <f t="shared" si="805"/>
        <v>0</v>
      </c>
      <c r="L751" s="4">
        <f t="shared" si="806"/>
        <v>0</v>
      </c>
      <c r="M751" s="4">
        <f t="shared" si="807"/>
        <v>0</v>
      </c>
      <c r="N751" s="4">
        <v>1.4</v>
      </c>
      <c r="O751" s="4">
        <v>0</v>
      </c>
      <c r="P751" s="4">
        <f t="shared" si="808"/>
        <v>1333.21</v>
      </c>
      <c r="Q751" s="4">
        <v>1333.21</v>
      </c>
      <c r="R751" s="4"/>
      <c r="S751" s="4"/>
      <c r="T751" s="4"/>
      <c r="U751" s="4">
        <v>0</v>
      </c>
      <c r="V751" s="4">
        <v>0</v>
      </c>
      <c r="W751" s="4">
        <f t="shared" si="796"/>
        <v>0</v>
      </c>
      <c r="X751" s="4">
        <v>0</v>
      </c>
      <c r="Y751" s="4"/>
      <c r="Z751" s="4"/>
      <c r="AA751" s="4"/>
      <c r="AB751" s="4">
        <v>0</v>
      </c>
      <c r="AC751" s="4">
        <v>0</v>
      </c>
      <c r="AD751" s="4">
        <f t="shared" si="797"/>
        <v>0</v>
      </c>
      <c r="AE751" s="4">
        <v>0</v>
      </c>
      <c r="AF751" s="4"/>
      <c r="AG751" s="4"/>
      <c r="AH751" s="4"/>
      <c r="AI751" s="4">
        <v>0</v>
      </c>
      <c r="AJ751" s="4">
        <v>0</v>
      </c>
      <c r="AK751" s="4">
        <f t="shared" si="798"/>
        <v>0</v>
      </c>
      <c r="AL751" s="4">
        <f>VLOOKUP(C751,'[1]ИП-2020-2025 рабоч '!$I$15:$BG$1560,51,0)</f>
        <v>0</v>
      </c>
      <c r="AM751" s="4"/>
      <c r="AN751" s="4"/>
      <c r="AO751" s="4"/>
      <c r="AP751" s="4">
        <v>0</v>
      </c>
      <c r="AQ751" s="4">
        <v>0</v>
      </c>
      <c r="AR751" s="4">
        <f t="shared" si="795"/>
        <v>0</v>
      </c>
      <c r="AS751" s="4">
        <f>VLOOKUP(C751,'[1]ИП-2020-2025 рабоч '!$I$15:$BO$1404,59,0)</f>
        <v>0</v>
      </c>
      <c r="AT751" s="4"/>
      <c r="AU751" s="54"/>
      <c r="AV751" s="54"/>
      <c r="AW751" s="38"/>
      <c r="AX751" s="38"/>
      <c r="AY751" s="38"/>
      <c r="AZ751" s="38"/>
      <c r="BA751" s="38"/>
      <c r="BB751" s="38"/>
      <c r="BC751" s="38"/>
      <c r="BD751" s="38"/>
    </row>
    <row r="752" spans="1:56" s="39" customFormat="1" ht="132.75" x14ac:dyDescent="0.5">
      <c r="A752" s="2">
        <f t="shared" si="800"/>
        <v>659</v>
      </c>
      <c r="B752" s="59" t="s">
        <v>1976</v>
      </c>
      <c r="C752" s="51" t="s">
        <v>1977</v>
      </c>
      <c r="D752" s="3">
        <v>2019</v>
      </c>
      <c r="E752" s="3">
        <v>2021</v>
      </c>
      <c r="F752" s="55">
        <f>4960.85+10548.33</f>
        <v>15509.18</v>
      </c>
      <c r="G752" s="4">
        <f t="shared" si="801"/>
        <v>3.84</v>
      </c>
      <c r="H752" s="4">
        <f t="shared" si="802"/>
        <v>0</v>
      </c>
      <c r="I752" s="4">
        <f t="shared" si="803"/>
        <v>10510.47</v>
      </c>
      <c r="J752" s="4">
        <f t="shared" si="804"/>
        <v>10510.47</v>
      </c>
      <c r="K752" s="4">
        <f t="shared" si="805"/>
        <v>0</v>
      </c>
      <c r="L752" s="4">
        <f t="shared" si="806"/>
        <v>0</v>
      </c>
      <c r="M752" s="4">
        <f t="shared" si="807"/>
        <v>0</v>
      </c>
      <c r="N752" s="4">
        <v>3.84</v>
      </c>
      <c r="O752" s="4">
        <v>0</v>
      </c>
      <c r="P752" s="4">
        <f t="shared" si="808"/>
        <v>510.47</v>
      </c>
      <c r="Q752" s="4">
        <v>510.47</v>
      </c>
      <c r="R752" s="4"/>
      <c r="S752" s="4"/>
      <c r="T752" s="4"/>
      <c r="U752" s="4">
        <v>0</v>
      </c>
      <c r="V752" s="4">
        <v>0</v>
      </c>
      <c r="W752" s="4">
        <f t="shared" si="796"/>
        <v>10000</v>
      </c>
      <c r="X752" s="4">
        <v>10000</v>
      </c>
      <c r="Y752" s="4"/>
      <c r="Z752" s="4"/>
      <c r="AA752" s="4"/>
      <c r="AB752" s="4">
        <v>0</v>
      </c>
      <c r="AC752" s="4">
        <v>0</v>
      </c>
      <c r="AD752" s="4">
        <f t="shared" si="797"/>
        <v>0</v>
      </c>
      <c r="AE752" s="4">
        <v>0</v>
      </c>
      <c r="AF752" s="4"/>
      <c r="AG752" s="4"/>
      <c r="AH752" s="4"/>
      <c r="AI752" s="4">
        <v>0</v>
      </c>
      <c r="AJ752" s="4">
        <v>0</v>
      </c>
      <c r="AK752" s="4">
        <f t="shared" si="798"/>
        <v>0</v>
      </c>
      <c r="AL752" s="4">
        <f>VLOOKUP(C752,'[1]ИП-2020-2025 рабоч '!$I$15:$BG$1560,51,0)</f>
        <v>0</v>
      </c>
      <c r="AM752" s="4"/>
      <c r="AN752" s="4"/>
      <c r="AO752" s="4"/>
      <c r="AP752" s="4">
        <v>0</v>
      </c>
      <c r="AQ752" s="4">
        <v>0</v>
      </c>
      <c r="AR752" s="4">
        <f t="shared" si="795"/>
        <v>0</v>
      </c>
      <c r="AS752" s="4">
        <f>VLOOKUP(C752,'[1]ИП-2020-2025 рабоч '!$I$15:$BO$1404,59,0)</f>
        <v>0</v>
      </c>
      <c r="AT752" s="4"/>
      <c r="AU752" s="54"/>
      <c r="AV752" s="54"/>
      <c r="AW752" s="38"/>
      <c r="AX752" s="38"/>
      <c r="AY752" s="38"/>
      <c r="AZ752" s="38"/>
      <c r="BA752" s="38"/>
      <c r="BB752" s="38"/>
      <c r="BC752" s="38"/>
      <c r="BD752" s="38"/>
    </row>
    <row r="753" spans="1:56" s="39" customFormat="1" ht="99.75" x14ac:dyDescent="0.5">
      <c r="A753" s="2">
        <f t="shared" si="800"/>
        <v>660</v>
      </c>
      <c r="B753" s="59" t="s">
        <v>3003</v>
      </c>
      <c r="C753" s="6" t="s">
        <v>1980</v>
      </c>
      <c r="D753" s="3">
        <v>2020</v>
      </c>
      <c r="E753" s="3">
        <v>2021</v>
      </c>
      <c r="F753" s="55">
        <v>9980.8799999999992</v>
      </c>
      <c r="G753" s="4">
        <f t="shared" si="801"/>
        <v>0.5</v>
      </c>
      <c r="H753" s="4">
        <f t="shared" si="802"/>
        <v>0.25</v>
      </c>
      <c r="I753" s="4">
        <f t="shared" si="803"/>
        <v>7984.7039999999997</v>
      </c>
      <c r="J753" s="4">
        <f t="shared" si="804"/>
        <v>7984.7039999999997</v>
      </c>
      <c r="K753" s="4">
        <f t="shared" si="805"/>
        <v>0</v>
      </c>
      <c r="L753" s="4">
        <f t="shared" si="806"/>
        <v>0</v>
      </c>
      <c r="M753" s="4">
        <f t="shared" si="807"/>
        <v>0</v>
      </c>
      <c r="N753" s="4">
        <v>0.5</v>
      </c>
      <c r="O753" s="4">
        <v>0.25</v>
      </c>
      <c r="P753" s="4">
        <f t="shared" si="808"/>
        <v>7984.7039999999997</v>
      </c>
      <c r="Q753" s="4">
        <v>7984.7039999999997</v>
      </c>
      <c r="R753" s="4"/>
      <c r="S753" s="4"/>
      <c r="T753" s="4"/>
      <c r="U753" s="4">
        <v>0</v>
      </c>
      <c r="V753" s="4">
        <v>0</v>
      </c>
      <c r="W753" s="4">
        <f t="shared" si="796"/>
        <v>0</v>
      </c>
      <c r="X753" s="4">
        <v>0</v>
      </c>
      <c r="Y753" s="4"/>
      <c r="Z753" s="4"/>
      <c r="AA753" s="4"/>
      <c r="AB753" s="4">
        <v>0</v>
      </c>
      <c r="AC753" s="4">
        <v>0</v>
      </c>
      <c r="AD753" s="4">
        <f t="shared" si="797"/>
        <v>0</v>
      </c>
      <c r="AE753" s="4">
        <v>0</v>
      </c>
      <c r="AF753" s="4"/>
      <c r="AG753" s="4"/>
      <c r="AH753" s="4"/>
      <c r="AI753" s="4">
        <v>0</v>
      </c>
      <c r="AJ753" s="4">
        <v>0</v>
      </c>
      <c r="AK753" s="4">
        <f t="shared" si="798"/>
        <v>0</v>
      </c>
      <c r="AL753" s="4">
        <f>VLOOKUP(C753,'[1]ИП-2020-2025 рабоч '!$I$15:$BG$1560,51,0)</f>
        <v>0</v>
      </c>
      <c r="AM753" s="4"/>
      <c r="AN753" s="4"/>
      <c r="AO753" s="4"/>
      <c r="AP753" s="4">
        <v>0</v>
      </c>
      <c r="AQ753" s="4">
        <v>0</v>
      </c>
      <c r="AR753" s="4">
        <f t="shared" si="795"/>
        <v>0</v>
      </c>
      <c r="AS753" s="4">
        <f>VLOOKUP(C753,'[1]ИП-2020-2025 рабоч '!$I$15:$BO$1404,59,0)</f>
        <v>0</v>
      </c>
      <c r="AT753" s="4"/>
      <c r="AU753" s="54"/>
      <c r="AV753" s="54"/>
      <c r="AW753" s="38"/>
      <c r="AX753" s="38"/>
      <c r="AY753" s="38"/>
      <c r="AZ753" s="38"/>
      <c r="BA753" s="38"/>
      <c r="BB753" s="38"/>
      <c r="BC753" s="38"/>
      <c r="BD753" s="38"/>
    </row>
    <row r="754" spans="1:56" s="39" customFormat="1" ht="99.75" x14ac:dyDescent="0.5">
      <c r="A754" s="2">
        <f t="shared" si="800"/>
        <v>661</v>
      </c>
      <c r="B754" s="59" t="s">
        <v>3004</v>
      </c>
      <c r="C754" s="6" t="s">
        <v>1981</v>
      </c>
      <c r="D754" s="3">
        <v>2020</v>
      </c>
      <c r="E754" s="3">
        <v>2021</v>
      </c>
      <c r="F754" s="55">
        <v>4444.76</v>
      </c>
      <c r="G754" s="4">
        <f t="shared" si="801"/>
        <v>0.4</v>
      </c>
      <c r="H754" s="4">
        <f t="shared" si="802"/>
        <v>0.4</v>
      </c>
      <c r="I754" s="4">
        <f t="shared" si="803"/>
        <v>3555.81</v>
      </c>
      <c r="J754" s="4">
        <f t="shared" si="804"/>
        <v>3555.81</v>
      </c>
      <c r="K754" s="4">
        <f t="shared" si="805"/>
        <v>0</v>
      </c>
      <c r="L754" s="4">
        <f t="shared" si="806"/>
        <v>0</v>
      </c>
      <c r="M754" s="4">
        <f t="shared" si="807"/>
        <v>0</v>
      </c>
      <c r="N754" s="4">
        <v>0.4</v>
      </c>
      <c r="O754" s="4">
        <v>0.4</v>
      </c>
      <c r="P754" s="4">
        <f t="shared" si="808"/>
        <v>3555.81</v>
      </c>
      <c r="Q754" s="4">
        <v>3555.81</v>
      </c>
      <c r="R754" s="4"/>
      <c r="S754" s="4"/>
      <c r="T754" s="4"/>
      <c r="U754" s="4">
        <v>0</v>
      </c>
      <c r="V754" s="4">
        <v>0</v>
      </c>
      <c r="W754" s="4">
        <f t="shared" si="796"/>
        <v>0</v>
      </c>
      <c r="X754" s="4">
        <v>0</v>
      </c>
      <c r="Y754" s="4"/>
      <c r="Z754" s="4"/>
      <c r="AA754" s="4"/>
      <c r="AB754" s="4">
        <v>0</v>
      </c>
      <c r="AC754" s="4">
        <v>0</v>
      </c>
      <c r="AD754" s="4">
        <f t="shared" si="797"/>
        <v>0</v>
      </c>
      <c r="AE754" s="4">
        <v>0</v>
      </c>
      <c r="AF754" s="4"/>
      <c r="AG754" s="4"/>
      <c r="AH754" s="4"/>
      <c r="AI754" s="4">
        <v>0</v>
      </c>
      <c r="AJ754" s="4">
        <v>0</v>
      </c>
      <c r="AK754" s="4">
        <f t="shared" si="798"/>
        <v>0</v>
      </c>
      <c r="AL754" s="4">
        <f>VLOOKUP(C754,'[1]ИП-2020-2025 рабоч '!$I$15:$BG$1560,51,0)</f>
        <v>0</v>
      </c>
      <c r="AM754" s="4"/>
      <c r="AN754" s="4"/>
      <c r="AO754" s="4"/>
      <c r="AP754" s="4">
        <v>0</v>
      </c>
      <c r="AQ754" s="4">
        <v>0</v>
      </c>
      <c r="AR754" s="4">
        <f t="shared" si="795"/>
        <v>0</v>
      </c>
      <c r="AS754" s="4">
        <f>VLOOKUP(C754,'[1]ИП-2020-2025 рабоч '!$I$15:$BO$1404,59,0)</f>
        <v>0</v>
      </c>
      <c r="AT754" s="4"/>
      <c r="AU754" s="54"/>
      <c r="AV754" s="54"/>
      <c r="AW754" s="38"/>
      <c r="AX754" s="38"/>
      <c r="AY754" s="38"/>
      <c r="AZ754" s="38"/>
      <c r="BA754" s="38"/>
      <c r="BB754" s="38"/>
      <c r="BC754" s="38"/>
      <c r="BD754" s="38"/>
    </row>
    <row r="755" spans="1:56" s="39" customFormat="1" ht="67.5" customHeight="1" x14ac:dyDescent="0.5">
      <c r="A755" s="2">
        <f t="shared" si="800"/>
        <v>662</v>
      </c>
      <c r="B755" s="59" t="s">
        <v>1982</v>
      </c>
      <c r="C755" s="6" t="s">
        <v>1983</v>
      </c>
      <c r="D755" s="3">
        <v>2023</v>
      </c>
      <c r="E755" s="3">
        <v>2023</v>
      </c>
      <c r="F755" s="55">
        <v>37439.93</v>
      </c>
      <c r="G755" s="4">
        <f t="shared" si="801"/>
        <v>2.37</v>
      </c>
      <c r="H755" s="4">
        <f t="shared" si="802"/>
        <v>0.5</v>
      </c>
      <c r="I755" s="4">
        <f t="shared" si="803"/>
        <v>37439.93</v>
      </c>
      <c r="J755" s="4">
        <f t="shared" si="804"/>
        <v>37439.93</v>
      </c>
      <c r="K755" s="4">
        <f t="shared" si="805"/>
        <v>0</v>
      </c>
      <c r="L755" s="4">
        <f t="shared" si="806"/>
        <v>0</v>
      </c>
      <c r="M755" s="4">
        <f t="shared" si="807"/>
        <v>0</v>
      </c>
      <c r="N755" s="4">
        <v>0</v>
      </c>
      <c r="O755" s="4">
        <v>0</v>
      </c>
      <c r="P755" s="4">
        <f t="shared" si="808"/>
        <v>0</v>
      </c>
      <c r="Q755" s="4">
        <v>0</v>
      </c>
      <c r="R755" s="4"/>
      <c r="S755" s="4"/>
      <c r="T755" s="4"/>
      <c r="U755" s="4">
        <v>0</v>
      </c>
      <c r="V755" s="4">
        <v>0</v>
      </c>
      <c r="W755" s="4">
        <f t="shared" si="796"/>
        <v>0</v>
      </c>
      <c r="X755" s="4">
        <v>0</v>
      </c>
      <c r="Y755" s="4"/>
      <c r="Z755" s="4"/>
      <c r="AA755" s="4"/>
      <c r="AB755" s="4">
        <v>2.37</v>
      </c>
      <c r="AC755" s="4">
        <v>0.5</v>
      </c>
      <c r="AD755" s="4">
        <f t="shared" si="797"/>
        <v>37439.93</v>
      </c>
      <c r="AE755" s="4">
        <v>37439.93</v>
      </c>
      <c r="AF755" s="4"/>
      <c r="AG755" s="4"/>
      <c r="AH755" s="4"/>
      <c r="AI755" s="4">
        <v>0</v>
      </c>
      <c r="AJ755" s="4">
        <v>0</v>
      </c>
      <c r="AK755" s="4">
        <f t="shared" si="798"/>
        <v>0</v>
      </c>
      <c r="AL755" s="4">
        <f>VLOOKUP(C755,'[1]ИП-2020-2025 рабоч '!$I$15:$BG$1560,51,0)</f>
        <v>0</v>
      </c>
      <c r="AM755" s="4"/>
      <c r="AN755" s="4"/>
      <c r="AO755" s="4"/>
      <c r="AP755" s="4">
        <v>0</v>
      </c>
      <c r="AQ755" s="4">
        <v>0</v>
      </c>
      <c r="AR755" s="4">
        <f t="shared" si="795"/>
        <v>0</v>
      </c>
      <c r="AS755" s="4">
        <f>VLOOKUP(C755,'[1]ИП-2020-2025 рабоч '!$I$15:$BO$1404,59,0)</f>
        <v>0</v>
      </c>
      <c r="AT755" s="4"/>
      <c r="AU755" s="54"/>
      <c r="AV755" s="54"/>
      <c r="AW755" s="38"/>
      <c r="AX755" s="38"/>
      <c r="AY755" s="38"/>
      <c r="AZ755" s="38"/>
      <c r="BA755" s="38"/>
      <c r="BB755" s="38"/>
      <c r="BC755" s="38"/>
      <c r="BD755" s="38"/>
    </row>
    <row r="756" spans="1:56" s="39" customFormat="1" ht="132.75" x14ac:dyDescent="0.5">
      <c r="A756" s="2">
        <f t="shared" si="800"/>
        <v>663</v>
      </c>
      <c r="B756" s="59" t="s">
        <v>3005</v>
      </c>
      <c r="C756" s="6" t="s">
        <v>1984</v>
      </c>
      <c r="D756" s="3">
        <v>2020</v>
      </c>
      <c r="E756" s="3">
        <v>2021</v>
      </c>
      <c r="F756" s="55">
        <v>47157.98</v>
      </c>
      <c r="G756" s="4">
        <f t="shared" si="801"/>
        <v>2.1</v>
      </c>
      <c r="H756" s="4">
        <f t="shared" si="802"/>
        <v>0</v>
      </c>
      <c r="I756" s="4">
        <f t="shared" si="803"/>
        <v>40000</v>
      </c>
      <c r="J756" s="4">
        <f t="shared" si="804"/>
        <v>40000</v>
      </c>
      <c r="K756" s="4">
        <f t="shared" si="805"/>
        <v>0</v>
      </c>
      <c r="L756" s="4">
        <f t="shared" si="806"/>
        <v>0</v>
      </c>
      <c r="M756" s="4">
        <f t="shared" si="807"/>
        <v>0</v>
      </c>
      <c r="N756" s="4">
        <v>2.1</v>
      </c>
      <c r="O756" s="4">
        <v>0</v>
      </c>
      <c r="P756" s="4">
        <f t="shared" si="808"/>
        <v>2000</v>
      </c>
      <c r="Q756" s="4">
        <v>2000</v>
      </c>
      <c r="R756" s="4"/>
      <c r="S756" s="4"/>
      <c r="T756" s="4"/>
      <c r="U756" s="4">
        <v>0</v>
      </c>
      <c r="V756" s="4">
        <v>0</v>
      </c>
      <c r="W756" s="4">
        <f t="shared" si="796"/>
        <v>38000</v>
      </c>
      <c r="X756" s="4">
        <v>38000</v>
      </c>
      <c r="Y756" s="4"/>
      <c r="Z756" s="4"/>
      <c r="AA756" s="4"/>
      <c r="AB756" s="4">
        <v>0</v>
      </c>
      <c r="AC756" s="4">
        <v>0</v>
      </c>
      <c r="AD756" s="4">
        <f t="shared" si="797"/>
        <v>0</v>
      </c>
      <c r="AE756" s="4">
        <v>0</v>
      </c>
      <c r="AF756" s="4"/>
      <c r="AG756" s="4"/>
      <c r="AH756" s="4"/>
      <c r="AI756" s="4">
        <v>0</v>
      </c>
      <c r="AJ756" s="4">
        <v>0</v>
      </c>
      <c r="AK756" s="4">
        <f t="shared" si="798"/>
        <v>0</v>
      </c>
      <c r="AL756" s="4">
        <f>VLOOKUP(C756,'[1]ИП-2020-2025 рабоч '!$I$15:$BG$1560,51,0)</f>
        <v>0</v>
      </c>
      <c r="AM756" s="4"/>
      <c r="AN756" s="4"/>
      <c r="AO756" s="4"/>
      <c r="AP756" s="4">
        <v>0</v>
      </c>
      <c r="AQ756" s="4">
        <v>0</v>
      </c>
      <c r="AR756" s="4">
        <f t="shared" si="795"/>
        <v>0</v>
      </c>
      <c r="AS756" s="4">
        <f>VLOOKUP(C756,'[1]ИП-2020-2025 рабоч '!$I$15:$BO$1404,59,0)</f>
        <v>0</v>
      </c>
      <c r="AT756" s="4"/>
      <c r="AU756" s="54"/>
      <c r="AV756" s="54"/>
      <c r="AW756" s="38"/>
      <c r="AX756" s="38"/>
      <c r="AY756" s="38"/>
      <c r="AZ756" s="38"/>
      <c r="BA756" s="38"/>
      <c r="BB756" s="38"/>
      <c r="BC756" s="38"/>
      <c r="BD756" s="38"/>
    </row>
    <row r="757" spans="1:56" s="39" customFormat="1" ht="66.75" x14ac:dyDescent="0.5">
      <c r="A757" s="2">
        <f t="shared" si="800"/>
        <v>664</v>
      </c>
      <c r="B757" s="59" t="s">
        <v>1985</v>
      </c>
      <c r="C757" s="6" t="s">
        <v>1986</v>
      </c>
      <c r="D757" s="3">
        <v>2020</v>
      </c>
      <c r="E757" s="3">
        <v>2021</v>
      </c>
      <c r="F757" s="55">
        <v>3443.63</v>
      </c>
      <c r="G757" s="4">
        <f t="shared" si="801"/>
        <v>0.16</v>
      </c>
      <c r="H757" s="4">
        <f t="shared" si="802"/>
        <v>0.4</v>
      </c>
      <c r="I757" s="4">
        <f t="shared" si="803"/>
        <v>2754.9040000000005</v>
      </c>
      <c r="J757" s="4">
        <f t="shared" si="804"/>
        <v>2754.9040000000005</v>
      </c>
      <c r="K757" s="4">
        <f t="shared" si="805"/>
        <v>0</v>
      </c>
      <c r="L757" s="4">
        <f t="shared" si="806"/>
        <v>0</v>
      </c>
      <c r="M757" s="4">
        <f t="shared" si="807"/>
        <v>0</v>
      </c>
      <c r="N757" s="4">
        <v>0.16</v>
      </c>
      <c r="O757" s="4">
        <v>0.4</v>
      </c>
      <c r="P757" s="4">
        <f t="shared" si="808"/>
        <v>2754.9040000000005</v>
      </c>
      <c r="Q757" s="4">
        <v>2754.9040000000005</v>
      </c>
      <c r="R757" s="4"/>
      <c r="S757" s="4"/>
      <c r="T757" s="4"/>
      <c r="U757" s="4">
        <v>0</v>
      </c>
      <c r="V757" s="4">
        <v>0</v>
      </c>
      <c r="W757" s="4">
        <f t="shared" si="796"/>
        <v>0</v>
      </c>
      <c r="X757" s="4">
        <v>0</v>
      </c>
      <c r="Y757" s="4"/>
      <c r="Z757" s="4"/>
      <c r="AA757" s="4"/>
      <c r="AB757" s="4">
        <v>0</v>
      </c>
      <c r="AC757" s="4">
        <v>0</v>
      </c>
      <c r="AD757" s="4">
        <f t="shared" si="797"/>
        <v>0</v>
      </c>
      <c r="AE757" s="4">
        <v>0</v>
      </c>
      <c r="AF757" s="4"/>
      <c r="AG757" s="4"/>
      <c r="AH757" s="4"/>
      <c r="AI757" s="4">
        <v>0</v>
      </c>
      <c r="AJ757" s="4">
        <v>0</v>
      </c>
      <c r="AK757" s="4">
        <f t="shared" si="798"/>
        <v>0</v>
      </c>
      <c r="AL757" s="4">
        <f>VLOOKUP(C757,'[1]ИП-2020-2025 рабоч '!$I$15:$BG$1560,51,0)</f>
        <v>0</v>
      </c>
      <c r="AM757" s="4"/>
      <c r="AN757" s="4"/>
      <c r="AO757" s="4"/>
      <c r="AP757" s="4">
        <v>0</v>
      </c>
      <c r="AQ757" s="4">
        <v>0</v>
      </c>
      <c r="AR757" s="4">
        <f t="shared" si="795"/>
        <v>0</v>
      </c>
      <c r="AS757" s="4">
        <f>VLOOKUP(C757,'[1]ИП-2020-2025 рабоч '!$I$15:$BO$1404,59,0)</f>
        <v>0</v>
      </c>
      <c r="AT757" s="4"/>
      <c r="AU757" s="54"/>
      <c r="AV757" s="54"/>
      <c r="AW757" s="38"/>
      <c r="AX757" s="38"/>
      <c r="AY757" s="38"/>
      <c r="AZ757" s="38"/>
      <c r="BA757" s="38"/>
      <c r="BB757" s="38"/>
      <c r="BC757" s="38"/>
      <c r="BD757" s="38"/>
    </row>
    <row r="758" spans="1:56" s="39" customFormat="1" ht="99.75" x14ac:dyDescent="0.5">
      <c r="A758" s="2">
        <f t="shared" si="800"/>
        <v>665</v>
      </c>
      <c r="B758" s="59" t="s">
        <v>2828</v>
      </c>
      <c r="C758" s="6" t="s">
        <v>1987</v>
      </c>
      <c r="D758" s="3">
        <v>2020</v>
      </c>
      <c r="E758" s="3">
        <v>2021</v>
      </c>
      <c r="F758" s="55">
        <v>4140.43</v>
      </c>
      <c r="G758" s="4">
        <f t="shared" si="801"/>
        <v>0.25</v>
      </c>
      <c r="H758" s="4">
        <f t="shared" si="802"/>
        <v>0.16</v>
      </c>
      <c r="I758" s="4">
        <f t="shared" si="803"/>
        <v>3312.3440000000005</v>
      </c>
      <c r="J758" s="4">
        <f t="shared" si="804"/>
        <v>3312.3440000000005</v>
      </c>
      <c r="K758" s="4">
        <f t="shared" si="805"/>
        <v>0</v>
      </c>
      <c r="L758" s="4">
        <f t="shared" si="806"/>
        <v>0</v>
      </c>
      <c r="M758" s="4">
        <f t="shared" si="807"/>
        <v>0</v>
      </c>
      <c r="N758" s="4">
        <v>0.25</v>
      </c>
      <c r="O758" s="4">
        <v>0.16</v>
      </c>
      <c r="P758" s="4">
        <f t="shared" si="808"/>
        <v>3312.3440000000005</v>
      </c>
      <c r="Q758" s="4">
        <v>3312.3440000000005</v>
      </c>
      <c r="R758" s="4"/>
      <c r="S758" s="4"/>
      <c r="T758" s="4"/>
      <c r="U758" s="4">
        <v>0</v>
      </c>
      <c r="V758" s="4">
        <v>0</v>
      </c>
      <c r="W758" s="4">
        <f t="shared" si="796"/>
        <v>0</v>
      </c>
      <c r="X758" s="4">
        <v>0</v>
      </c>
      <c r="Y758" s="4"/>
      <c r="Z758" s="4"/>
      <c r="AA758" s="4"/>
      <c r="AB758" s="4">
        <v>0</v>
      </c>
      <c r="AC758" s="4">
        <v>0</v>
      </c>
      <c r="AD758" s="4">
        <f t="shared" si="797"/>
        <v>0</v>
      </c>
      <c r="AE758" s="4">
        <v>0</v>
      </c>
      <c r="AF758" s="4"/>
      <c r="AG758" s="4"/>
      <c r="AH758" s="4"/>
      <c r="AI758" s="4">
        <v>0</v>
      </c>
      <c r="AJ758" s="4">
        <v>0</v>
      </c>
      <c r="AK758" s="4">
        <f t="shared" si="798"/>
        <v>0</v>
      </c>
      <c r="AL758" s="4">
        <f>VLOOKUP(C758,'[1]ИП-2020-2025 рабоч '!$I$15:$BG$1560,51,0)</f>
        <v>0</v>
      </c>
      <c r="AM758" s="4"/>
      <c r="AN758" s="4"/>
      <c r="AO758" s="4"/>
      <c r="AP758" s="4">
        <v>0</v>
      </c>
      <c r="AQ758" s="4">
        <v>0</v>
      </c>
      <c r="AR758" s="4">
        <f t="shared" si="795"/>
        <v>0</v>
      </c>
      <c r="AS758" s="4">
        <f>VLOOKUP(C758,'[1]ИП-2020-2025 рабоч '!$I$15:$BO$1404,59,0)</f>
        <v>0</v>
      </c>
      <c r="AT758" s="4"/>
      <c r="AU758" s="54"/>
      <c r="AV758" s="54"/>
      <c r="AW758" s="38"/>
      <c r="AX758" s="38"/>
      <c r="AY758" s="38"/>
      <c r="AZ758" s="38"/>
      <c r="BA758" s="38"/>
      <c r="BB758" s="38"/>
      <c r="BC758" s="38"/>
      <c r="BD758" s="38"/>
    </row>
    <row r="759" spans="1:56" s="39" customFormat="1" ht="108" customHeight="1" x14ac:dyDescent="0.5">
      <c r="A759" s="2">
        <f t="shared" si="800"/>
        <v>666</v>
      </c>
      <c r="B759" s="59" t="s">
        <v>2829</v>
      </c>
      <c r="C759" s="6" t="s">
        <v>1988</v>
      </c>
      <c r="D759" s="3">
        <v>2020</v>
      </c>
      <c r="E759" s="3">
        <v>2021</v>
      </c>
      <c r="F759" s="55">
        <v>3472.88</v>
      </c>
      <c r="G759" s="4">
        <f t="shared" si="801"/>
        <v>0.2</v>
      </c>
      <c r="H759" s="4">
        <f t="shared" si="802"/>
        <v>0.4</v>
      </c>
      <c r="I759" s="4">
        <f t="shared" si="803"/>
        <v>2778.3</v>
      </c>
      <c r="J759" s="4">
        <f t="shared" si="804"/>
        <v>2778.3</v>
      </c>
      <c r="K759" s="4">
        <f t="shared" si="805"/>
        <v>0</v>
      </c>
      <c r="L759" s="4">
        <f t="shared" si="806"/>
        <v>0</v>
      </c>
      <c r="M759" s="4">
        <f t="shared" si="807"/>
        <v>0</v>
      </c>
      <c r="N759" s="4">
        <v>0.2</v>
      </c>
      <c r="O759" s="4">
        <v>0.4</v>
      </c>
      <c r="P759" s="4">
        <f t="shared" si="808"/>
        <v>2778.3</v>
      </c>
      <c r="Q759" s="4">
        <v>2778.3</v>
      </c>
      <c r="R759" s="4"/>
      <c r="S759" s="4"/>
      <c r="T759" s="4"/>
      <c r="U759" s="4">
        <v>0</v>
      </c>
      <c r="V759" s="4">
        <v>0</v>
      </c>
      <c r="W759" s="4">
        <f t="shared" si="796"/>
        <v>0</v>
      </c>
      <c r="X759" s="4">
        <v>0</v>
      </c>
      <c r="Y759" s="4"/>
      <c r="Z759" s="4"/>
      <c r="AA759" s="4"/>
      <c r="AB759" s="4">
        <v>0</v>
      </c>
      <c r="AC759" s="4">
        <v>0</v>
      </c>
      <c r="AD759" s="4">
        <f t="shared" si="797"/>
        <v>0</v>
      </c>
      <c r="AE759" s="4">
        <v>0</v>
      </c>
      <c r="AF759" s="4"/>
      <c r="AG759" s="4"/>
      <c r="AH759" s="4"/>
      <c r="AI759" s="4">
        <v>0</v>
      </c>
      <c r="AJ759" s="4">
        <v>0</v>
      </c>
      <c r="AK759" s="4">
        <f t="shared" si="798"/>
        <v>0</v>
      </c>
      <c r="AL759" s="4">
        <f>VLOOKUP(C759,'[1]ИП-2020-2025 рабоч '!$I$15:$BG$1560,51,0)</f>
        <v>0</v>
      </c>
      <c r="AM759" s="4"/>
      <c r="AN759" s="4"/>
      <c r="AO759" s="4"/>
      <c r="AP759" s="4">
        <v>0</v>
      </c>
      <c r="AQ759" s="4">
        <v>0</v>
      </c>
      <c r="AR759" s="4">
        <f t="shared" si="795"/>
        <v>0</v>
      </c>
      <c r="AS759" s="4">
        <f>VLOOKUP(C759,'[1]ИП-2020-2025 рабоч '!$I$15:$BO$1404,59,0)</f>
        <v>0</v>
      </c>
      <c r="AT759" s="4"/>
      <c r="AU759" s="54"/>
      <c r="AV759" s="54"/>
      <c r="AW759" s="38"/>
      <c r="AX759" s="38"/>
      <c r="AY759" s="38"/>
      <c r="AZ759" s="38"/>
      <c r="BA759" s="38"/>
      <c r="BB759" s="38"/>
      <c r="BC759" s="38"/>
      <c r="BD759" s="38"/>
    </row>
    <row r="760" spans="1:56" s="39" customFormat="1" ht="69.75" customHeight="1" x14ac:dyDescent="0.5">
      <c r="A760" s="2">
        <f t="shared" si="800"/>
        <v>667</v>
      </c>
      <c r="B760" s="59" t="s">
        <v>1989</v>
      </c>
      <c r="C760" s="6" t="s">
        <v>1990</v>
      </c>
      <c r="D760" s="3">
        <v>2020</v>
      </c>
      <c r="E760" s="3">
        <v>2021</v>
      </c>
      <c r="F760" s="55">
        <v>7409.6</v>
      </c>
      <c r="G760" s="4">
        <f t="shared" si="801"/>
        <v>0.3</v>
      </c>
      <c r="H760" s="4">
        <f t="shared" si="802"/>
        <v>0.1</v>
      </c>
      <c r="I760" s="4">
        <f t="shared" si="803"/>
        <v>5927.68</v>
      </c>
      <c r="J760" s="4">
        <f t="shared" si="804"/>
        <v>5927.68</v>
      </c>
      <c r="K760" s="4">
        <f t="shared" si="805"/>
        <v>0</v>
      </c>
      <c r="L760" s="4">
        <f t="shared" si="806"/>
        <v>0</v>
      </c>
      <c r="M760" s="4">
        <f t="shared" si="807"/>
        <v>0</v>
      </c>
      <c r="N760" s="4">
        <v>0.3</v>
      </c>
      <c r="O760" s="4">
        <v>0.1</v>
      </c>
      <c r="P760" s="4">
        <f t="shared" si="808"/>
        <v>5927.68</v>
      </c>
      <c r="Q760" s="4">
        <v>5927.68</v>
      </c>
      <c r="R760" s="4"/>
      <c r="S760" s="4"/>
      <c r="T760" s="4"/>
      <c r="U760" s="4">
        <v>0</v>
      </c>
      <c r="V760" s="4">
        <v>0</v>
      </c>
      <c r="W760" s="4">
        <f t="shared" si="796"/>
        <v>0</v>
      </c>
      <c r="X760" s="4">
        <v>0</v>
      </c>
      <c r="Y760" s="4"/>
      <c r="Z760" s="4"/>
      <c r="AA760" s="4"/>
      <c r="AB760" s="4">
        <v>0</v>
      </c>
      <c r="AC760" s="4">
        <v>0</v>
      </c>
      <c r="AD760" s="4">
        <f t="shared" si="797"/>
        <v>0</v>
      </c>
      <c r="AE760" s="4">
        <v>0</v>
      </c>
      <c r="AF760" s="4"/>
      <c r="AG760" s="4"/>
      <c r="AH760" s="4"/>
      <c r="AI760" s="4">
        <v>0</v>
      </c>
      <c r="AJ760" s="4">
        <v>0</v>
      </c>
      <c r="AK760" s="4">
        <f t="shared" si="798"/>
        <v>0</v>
      </c>
      <c r="AL760" s="4">
        <f>VLOOKUP(C760,'[1]ИП-2020-2025 рабоч '!$I$15:$BG$1560,51,0)</f>
        <v>0</v>
      </c>
      <c r="AM760" s="4"/>
      <c r="AN760" s="4"/>
      <c r="AO760" s="4"/>
      <c r="AP760" s="4">
        <v>0</v>
      </c>
      <c r="AQ760" s="4">
        <v>0</v>
      </c>
      <c r="AR760" s="4">
        <f t="shared" si="795"/>
        <v>0</v>
      </c>
      <c r="AS760" s="4">
        <f>VLOOKUP(C760,'[1]ИП-2020-2025 рабоч '!$I$15:$BO$1404,59,0)</f>
        <v>0</v>
      </c>
      <c r="AT760" s="4"/>
      <c r="AU760" s="54"/>
      <c r="AV760" s="54"/>
      <c r="AW760" s="38"/>
      <c r="AX760" s="38"/>
      <c r="AY760" s="38"/>
      <c r="AZ760" s="38"/>
      <c r="BA760" s="38"/>
      <c r="BB760" s="38"/>
      <c r="BC760" s="38"/>
      <c r="BD760" s="38"/>
    </row>
    <row r="761" spans="1:56" s="39" customFormat="1" ht="99.75" x14ac:dyDescent="0.5">
      <c r="A761" s="2">
        <f t="shared" si="800"/>
        <v>668</v>
      </c>
      <c r="B761" s="59" t="s">
        <v>3006</v>
      </c>
      <c r="C761" s="6" t="s">
        <v>1991</v>
      </c>
      <c r="D761" s="3">
        <v>2020</v>
      </c>
      <c r="E761" s="3">
        <v>2020</v>
      </c>
      <c r="F761" s="55">
        <v>9194.09</v>
      </c>
      <c r="G761" s="4">
        <f t="shared" si="801"/>
        <v>0</v>
      </c>
      <c r="H761" s="4">
        <f t="shared" si="802"/>
        <v>0</v>
      </c>
      <c r="I761" s="4">
        <f t="shared" si="803"/>
        <v>8000</v>
      </c>
      <c r="J761" s="4">
        <f t="shared" si="804"/>
        <v>8000</v>
      </c>
      <c r="K761" s="4">
        <f t="shared" si="805"/>
        <v>0</v>
      </c>
      <c r="L761" s="4">
        <f t="shared" si="806"/>
        <v>0</v>
      </c>
      <c r="M761" s="4">
        <f t="shared" si="807"/>
        <v>0</v>
      </c>
      <c r="N761" s="4">
        <v>0</v>
      </c>
      <c r="O761" s="4">
        <v>0</v>
      </c>
      <c r="P761" s="4">
        <f t="shared" si="808"/>
        <v>8000</v>
      </c>
      <c r="Q761" s="4">
        <v>8000</v>
      </c>
      <c r="R761" s="4"/>
      <c r="S761" s="4"/>
      <c r="T761" s="4"/>
      <c r="U761" s="4">
        <v>0</v>
      </c>
      <c r="V761" s="4">
        <v>0</v>
      </c>
      <c r="W761" s="4">
        <f t="shared" si="796"/>
        <v>0</v>
      </c>
      <c r="X761" s="4">
        <v>0</v>
      </c>
      <c r="Y761" s="4"/>
      <c r="Z761" s="4"/>
      <c r="AA761" s="4"/>
      <c r="AB761" s="4">
        <v>0</v>
      </c>
      <c r="AC761" s="4">
        <v>0</v>
      </c>
      <c r="AD761" s="4">
        <f t="shared" si="797"/>
        <v>0</v>
      </c>
      <c r="AE761" s="4">
        <v>0</v>
      </c>
      <c r="AF761" s="4"/>
      <c r="AG761" s="4"/>
      <c r="AH761" s="4"/>
      <c r="AI761" s="4">
        <v>0</v>
      </c>
      <c r="AJ761" s="4">
        <v>0</v>
      </c>
      <c r="AK761" s="4">
        <f t="shared" si="798"/>
        <v>0</v>
      </c>
      <c r="AL761" s="4">
        <f>VLOOKUP(C761,'[1]ИП-2020-2025 рабоч '!$I$15:$BG$1560,51,0)</f>
        <v>0</v>
      </c>
      <c r="AM761" s="4"/>
      <c r="AN761" s="4"/>
      <c r="AO761" s="4"/>
      <c r="AP761" s="4">
        <v>0</v>
      </c>
      <c r="AQ761" s="4">
        <v>0</v>
      </c>
      <c r="AR761" s="4">
        <f t="shared" si="795"/>
        <v>0</v>
      </c>
      <c r="AS761" s="4">
        <f>VLOOKUP(C761,'[1]ИП-2020-2025 рабоч '!$I$15:$BO$1404,59,0)</f>
        <v>0</v>
      </c>
      <c r="AT761" s="4"/>
      <c r="AU761" s="54"/>
      <c r="AV761" s="54"/>
      <c r="AW761" s="38"/>
      <c r="AX761" s="38"/>
      <c r="AY761" s="38"/>
      <c r="AZ761" s="38"/>
      <c r="BA761" s="38"/>
      <c r="BB761" s="38"/>
      <c r="BC761" s="38"/>
      <c r="BD761" s="38"/>
    </row>
    <row r="762" spans="1:56" s="39" customFormat="1" ht="33.75" x14ac:dyDescent="0.5">
      <c r="A762" s="2"/>
      <c r="B762" s="61" t="s">
        <v>745</v>
      </c>
      <c r="C762" s="23"/>
      <c r="D762" s="3"/>
      <c r="E762" s="28"/>
      <c r="F762" s="26">
        <f>SUM(F763:F771)</f>
        <v>95035.560000000012</v>
      </c>
      <c r="G762" s="26">
        <f t="shared" ref="G762:AV762" si="809">SUM(G763:G771)</f>
        <v>9.8500000000000014</v>
      </c>
      <c r="H762" s="26">
        <f t="shared" si="809"/>
        <v>0.1</v>
      </c>
      <c r="I762" s="26">
        <f t="shared" si="809"/>
        <v>77823.479999999981</v>
      </c>
      <c r="J762" s="26">
        <f t="shared" si="809"/>
        <v>77823.479999999981</v>
      </c>
      <c r="K762" s="26">
        <f t="shared" si="809"/>
        <v>0</v>
      </c>
      <c r="L762" s="26">
        <f t="shared" si="809"/>
        <v>0</v>
      </c>
      <c r="M762" s="26">
        <f t="shared" si="809"/>
        <v>0</v>
      </c>
      <c r="N762" s="26">
        <f t="shared" si="809"/>
        <v>0.95</v>
      </c>
      <c r="O762" s="26">
        <f t="shared" si="809"/>
        <v>0.1</v>
      </c>
      <c r="P762" s="26">
        <f t="shared" si="809"/>
        <v>35941.78</v>
      </c>
      <c r="Q762" s="26">
        <f t="shared" si="809"/>
        <v>35941.78</v>
      </c>
      <c r="R762" s="26">
        <f t="shared" si="809"/>
        <v>0</v>
      </c>
      <c r="S762" s="26">
        <f t="shared" si="809"/>
        <v>0</v>
      </c>
      <c r="T762" s="26">
        <f t="shared" si="809"/>
        <v>0</v>
      </c>
      <c r="U762" s="26">
        <f t="shared" si="809"/>
        <v>2.14</v>
      </c>
      <c r="V762" s="26">
        <f t="shared" si="809"/>
        <v>0</v>
      </c>
      <c r="W762" s="26">
        <f t="shared" si="809"/>
        <v>605.04</v>
      </c>
      <c r="X762" s="26">
        <f t="shared" si="809"/>
        <v>605.04</v>
      </c>
      <c r="Y762" s="26">
        <f t="shared" si="809"/>
        <v>0</v>
      </c>
      <c r="Z762" s="26">
        <f t="shared" si="809"/>
        <v>0</v>
      </c>
      <c r="AA762" s="26">
        <f t="shared" si="809"/>
        <v>0</v>
      </c>
      <c r="AB762" s="26">
        <f t="shared" si="809"/>
        <v>6.3599999999999994</v>
      </c>
      <c r="AC762" s="26">
        <f t="shared" si="809"/>
        <v>0</v>
      </c>
      <c r="AD762" s="26">
        <f t="shared" si="809"/>
        <v>25562.63</v>
      </c>
      <c r="AE762" s="26">
        <f t="shared" si="809"/>
        <v>25562.63</v>
      </c>
      <c r="AF762" s="26">
        <f t="shared" si="809"/>
        <v>0</v>
      </c>
      <c r="AG762" s="26">
        <f t="shared" si="809"/>
        <v>0</v>
      </c>
      <c r="AH762" s="26">
        <f t="shared" si="809"/>
        <v>0</v>
      </c>
      <c r="AI762" s="26">
        <f t="shared" si="809"/>
        <v>0.4</v>
      </c>
      <c r="AJ762" s="26">
        <f t="shared" si="809"/>
        <v>0</v>
      </c>
      <c r="AK762" s="26">
        <f t="shared" si="809"/>
        <v>15714.03</v>
      </c>
      <c r="AL762" s="26">
        <f t="shared" si="809"/>
        <v>15714.03</v>
      </c>
      <c r="AM762" s="26">
        <f t="shared" si="809"/>
        <v>0</v>
      </c>
      <c r="AN762" s="26">
        <f t="shared" si="809"/>
        <v>0</v>
      </c>
      <c r="AO762" s="26">
        <f t="shared" si="809"/>
        <v>0</v>
      </c>
      <c r="AP762" s="26">
        <f t="shared" si="809"/>
        <v>0</v>
      </c>
      <c r="AQ762" s="26">
        <f t="shared" si="809"/>
        <v>0</v>
      </c>
      <c r="AR762" s="26">
        <f t="shared" si="795"/>
        <v>0</v>
      </c>
      <c r="AS762" s="26">
        <f t="shared" si="809"/>
        <v>0</v>
      </c>
      <c r="AT762" s="26">
        <f t="shared" si="809"/>
        <v>0</v>
      </c>
      <c r="AU762" s="26">
        <f t="shared" si="809"/>
        <v>0</v>
      </c>
      <c r="AV762" s="26">
        <f t="shared" si="809"/>
        <v>0</v>
      </c>
    </row>
    <row r="763" spans="1:56" s="39" customFormat="1" ht="165.75" x14ac:dyDescent="0.5">
      <c r="A763" s="2">
        <f t="shared" ref="A763:A771" si="810">IF(A762&gt;0,A762+1,A761+1)</f>
        <v>669</v>
      </c>
      <c r="B763" s="59" t="s">
        <v>1992</v>
      </c>
      <c r="C763" s="51" t="s">
        <v>1993</v>
      </c>
      <c r="D763" s="3">
        <v>2017</v>
      </c>
      <c r="E763" s="3">
        <v>2020</v>
      </c>
      <c r="F763" s="55">
        <v>13075.01</v>
      </c>
      <c r="G763" s="4">
        <f t="shared" ref="G763:G771" si="811">N763+U763+AB763+AI763+AP763</f>
        <v>0</v>
      </c>
      <c r="H763" s="4">
        <f t="shared" ref="H763:H771" si="812">O763+V763+AC763+AJ763+AQ763</f>
        <v>0</v>
      </c>
      <c r="I763" s="4">
        <f t="shared" ref="I763:I771" si="813">P763+W763+AD763+AK763+AR763</f>
        <v>9300</v>
      </c>
      <c r="J763" s="4">
        <f t="shared" ref="J763:J771" si="814">Q763+X763+AE763+AL763+AS763</f>
        <v>9300</v>
      </c>
      <c r="K763" s="4">
        <f t="shared" ref="K763:K771" si="815">R763+Y763+AF763+AM763+AT763</f>
        <v>0</v>
      </c>
      <c r="L763" s="4">
        <f t="shared" ref="L763:L771" si="816">S763+Z763+AG763+AN763+AU763</f>
        <v>0</v>
      </c>
      <c r="M763" s="4">
        <f t="shared" ref="M763:M771" si="817">T763+AA763+AH763+AO763+AV763</f>
        <v>0</v>
      </c>
      <c r="N763" s="4">
        <v>0</v>
      </c>
      <c r="O763" s="4">
        <v>0</v>
      </c>
      <c r="P763" s="4">
        <f t="shared" ref="P763:P771" si="818">Q763+R763+S763</f>
        <v>9300</v>
      </c>
      <c r="Q763" s="4">
        <v>9300</v>
      </c>
      <c r="R763" s="4"/>
      <c r="S763" s="4"/>
      <c r="T763" s="4"/>
      <c r="U763" s="4">
        <v>0</v>
      </c>
      <c r="V763" s="4">
        <v>0</v>
      </c>
      <c r="W763" s="4">
        <f t="shared" si="796"/>
        <v>0</v>
      </c>
      <c r="X763" s="4">
        <v>0</v>
      </c>
      <c r="Y763" s="4"/>
      <c r="Z763" s="4"/>
      <c r="AA763" s="4"/>
      <c r="AB763" s="4">
        <v>0</v>
      </c>
      <c r="AC763" s="4">
        <v>0</v>
      </c>
      <c r="AD763" s="4">
        <f t="shared" si="797"/>
        <v>0</v>
      </c>
      <c r="AE763" s="4">
        <v>0</v>
      </c>
      <c r="AF763" s="4"/>
      <c r="AG763" s="4"/>
      <c r="AH763" s="4"/>
      <c r="AI763" s="4">
        <v>0</v>
      </c>
      <c r="AJ763" s="4">
        <v>0</v>
      </c>
      <c r="AK763" s="4">
        <f t="shared" si="798"/>
        <v>0</v>
      </c>
      <c r="AL763" s="4">
        <f>VLOOKUP(C763,'[1]ИП-2020-2025 рабоч '!$I$15:$BG$1560,51,0)</f>
        <v>0</v>
      </c>
      <c r="AM763" s="4"/>
      <c r="AN763" s="4"/>
      <c r="AO763" s="4"/>
      <c r="AP763" s="4">
        <v>0</v>
      </c>
      <c r="AQ763" s="4">
        <v>0</v>
      </c>
      <c r="AR763" s="4">
        <f t="shared" si="795"/>
        <v>0</v>
      </c>
      <c r="AS763" s="4">
        <f>VLOOKUP(C763,'[1]ИП-2020-2025 рабоч '!$I$15:$BO$1404,59,0)</f>
        <v>0</v>
      </c>
      <c r="AT763" s="4"/>
      <c r="AU763" s="54"/>
      <c r="AV763" s="54"/>
      <c r="AW763" s="38"/>
      <c r="AX763" s="38"/>
      <c r="AY763" s="38"/>
      <c r="AZ763" s="38"/>
      <c r="BA763" s="38"/>
      <c r="BB763" s="38"/>
      <c r="BC763" s="38"/>
      <c r="BD763" s="38"/>
    </row>
    <row r="764" spans="1:56" s="39" customFormat="1" ht="99.75" x14ac:dyDescent="0.5">
      <c r="A764" s="2">
        <f t="shared" si="810"/>
        <v>670</v>
      </c>
      <c r="B764" s="59" t="s">
        <v>1994</v>
      </c>
      <c r="C764" s="51" t="s">
        <v>1995</v>
      </c>
      <c r="D764" s="3">
        <v>2020</v>
      </c>
      <c r="E764" s="3">
        <v>2023</v>
      </c>
      <c r="F764" s="55">
        <v>17000.43</v>
      </c>
      <c r="G764" s="4">
        <f t="shared" si="811"/>
        <v>2</v>
      </c>
      <c r="H764" s="4">
        <f t="shared" si="812"/>
        <v>0</v>
      </c>
      <c r="I764" s="4">
        <f t="shared" si="813"/>
        <v>14467.68</v>
      </c>
      <c r="J764" s="4">
        <f t="shared" si="814"/>
        <v>14467.68</v>
      </c>
      <c r="K764" s="4">
        <f t="shared" si="815"/>
        <v>0</v>
      </c>
      <c r="L764" s="4">
        <f t="shared" si="816"/>
        <v>0</v>
      </c>
      <c r="M764" s="4">
        <f t="shared" si="817"/>
        <v>0</v>
      </c>
      <c r="N764" s="4">
        <v>0</v>
      </c>
      <c r="O764" s="4">
        <v>0</v>
      </c>
      <c r="P764" s="4">
        <f t="shared" si="818"/>
        <v>14447.68</v>
      </c>
      <c r="Q764" s="4">
        <v>14447.68</v>
      </c>
      <c r="R764" s="4"/>
      <c r="S764" s="4"/>
      <c r="T764" s="4"/>
      <c r="U764" s="4">
        <v>0</v>
      </c>
      <c r="V764" s="4">
        <v>0</v>
      </c>
      <c r="W764" s="4">
        <f t="shared" si="796"/>
        <v>10</v>
      </c>
      <c r="X764" s="4">
        <v>10</v>
      </c>
      <c r="Y764" s="4"/>
      <c r="Z764" s="4"/>
      <c r="AA764" s="4"/>
      <c r="AB764" s="4">
        <v>2</v>
      </c>
      <c r="AC764" s="4">
        <v>0</v>
      </c>
      <c r="AD764" s="4">
        <f t="shared" si="797"/>
        <v>10</v>
      </c>
      <c r="AE764" s="4">
        <v>10</v>
      </c>
      <c r="AF764" s="4"/>
      <c r="AG764" s="4"/>
      <c r="AH764" s="4"/>
      <c r="AI764" s="4">
        <v>0</v>
      </c>
      <c r="AJ764" s="4">
        <v>0</v>
      </c>
      <c r="AK764" s="4">
        <f t="shared" si="798"/>
        <v>0</v>
      </c>
      <c r="AL764" s="4">
        <f>VLOOKUP(C764,'[1]ИП-2020-2025 рабоч '!$I$15:$BG$1560,51,0)</f>
        <v>0</v>
      </c>
      <c r="AM764" s="4"/>
      <c r="AN764" s="4"/>
      <c r="AO764" s="4"/>
      <c r="AP764" s="4">
        <v>0</v>
      </c>
      <c r="AQ764" s="4">
        <v>0</v>
      </c>
      <c r="AR764" s="4">
        <f t="shared" si="795"/>
        <v>0</v>
      </c>
      <c r="AS764" s="4">
        <f>VLOOKUP(C764,'[1]ИП-2020-2025 рабоч '!$I$15:$BO$1404,59,0)</f>
        <v>0</v>
      </c>
      <c r="AT764" s="4"/>
      <c r="AU764" s="54"/>
      <c r="AV764" s="54"/>
      <c r="AW764" s="38"/>
      <c r="AX764" s="38"/>
      <c r="AY764" s="38"/>
      <c r="AZ764" s="38"/>
      <c r="BA764" s="38"/>
      <c r="BB764" s="38"/>
      <c r="BC764" s="38"/>
      <c r="BD764" s="38"/>
    </row>
    <row r="765" spans="1:56" s="39" customFormat="1" ht="66.75" x14ac:dyDescent="0.5">
      <c r="A765" s="2">
        <f t="shared" si="810"/>
        <v>671</v>
      </c>
      <c r="B765" s="59" t="s">
        <v>1996</v>
      </c>
      <c r="C765" s="51" t="s">
        <v>1997</v>
      </c>
      <c r="D765" s="3">
        <v>2019</v>
      </c>
      <c r="E765" s="3">
        <v>2024</v>
      </c>
      <c r="F765" s="55">
        <v>1634.31</v>
      </c>
      <c r="G765" s="4">
        <f t="shared" si="811"/>
        <v>0.4</v>
      </c>
      <c r="H765" s="4">
        <f t="shared" si="812"/>
        <v>0</v>
      </c>
      <c r="I765" s="4">
        <f t="shared" si="813"/>
        <v>1634.31</v>
      </c>
      <c r="J765" s="4">
        <f t="shared" si="814"/>
        <v>1634.31</v>
      </c>
      <c r="K765" s="4">
        <f t="shared" si="815"/>
        <v>0</v>
      </c>
      <c r="L765" s="4">
        <f t="shared" si="816"/>
        <v>0</v>
      </c>
      <c r="M765" s="4">
        <f t="shared" si="817"/>
        <v>0</v>
      </c>
      <c r="N765" s="4">
        <v>0</v>
      </c>
      <c r="O765" s="4">
        <v>0</v>
      </c>
      <c r="P765" s="4">
        <f t="shared" si="818"/>
        <v>0</v>
      </c>
      <c r="Q765" s="4">
        <v>0</v>
      </c>
      <c r="R765" s="4"/>
      <c r="S765" s="4"/>
      <c r="T765" s="4"/>
      <c r="U765" s="4">
        <v>0</v>
      </c>
      <c r="V765" s="4">
        <v>0</v>
      </c>
      <c r="W765" s="4">
        <f t="shared" si="796"/>
        <v>0</v>
      </c>
      <c r="X765" s="4">
        <v>0</v>
      </c>
      <c r="Y765" s="4"/>
      <c r="Z765" s="4"/>
      <c r="AA765" s="4"/>
      <c r="AB765" s="4">
        <v>0</v>
      </c>
      <c r="AC765" s="4">
        <v>0</v>
      </c>
      <c r="AD765" s="4">
        <f t="shared" si="797"/>
        <v>634.30999999999995</v>
      </c>
      <c r="AE765" s="4">
        <v>634.30999999999995</v>
      </c>
      <c r="AF765" s="4"/>
      <c r="AG765" s="4"/>
      <c r="AH765" s="4"/>
      <c r="AI765" s="4">
        <v>0.4</v>
      </c>
      <c r="AJ765" s="4">
        <v>0</v>
      </c>
      <c r="AK765" s="4">
        <f t="shared" si="798"/>
        <v>1000</v>
      </c>
      <c r="AL765" s="4">
        <f>VLOOKUP(C765,'[1]ИП-2020-2025 рабоч '!$I$15:$BG$1560,51,0)</f>
        <v>1000</v>
      </c>
      <c r="AM765" s="4"/>
      <c r="AN765" s="4"/>
      <c r="AO765" s="4"/>
      <c r="AP765" s="4">
        <v>0</v>
      </c>
      <c r="AQ765" s="4">
        <v>0</v>
      </c>
      <c r="AR765" s="4">
        <f t="shared" si="795"/>
        <v>0</v>
      </c>
      <c r="AS765" s="4">
        <f>VLOOKUP(C765,'[1]ИП-2020-2025 рабоч '!$I$15:$BO$1404,59,0)</f>
        <v>0</v>
      </c>
      <c r="AT765" s="4"/>
      <c r="AU765" s="54"/>
      <c r="AV765" s="54"/>
      <c r="AW765" s="38"/>
      <c r="AX765" s="38"/>
      <c r="AY765" s="38"/>
      <c r="AZ765" s="38"/>
      <c r="BA765" s="38"/>
      <c r="BB765" s="38"/>
      <c r="BC765" s="38"/>
      <c r="BD765" s="38"/>
    </row>
    <row r="766" spans="1:56" s="39" customFormat="1" ht="99.75" x14ac:dyDescent="0.5">
      <c r="A766" s="2">
        <f t="shared" si="810"/>
        <v>672</v>
      </c>
      <c r="B766" s="59" t="s">
        <v>1998</v>
      </c>
      <c r="C766" s="51" t="s">
        <v>1999</v>
      </c>
      <c r="D766" s="3">
        <v>2019</v>
      </c>
      <c r="E766" s="3">
        <v>2021</v>
      </c>
      <c r="F766" s="55">
        <v>538.65</v>
      </c>
      <c r="G766" s="4">
        <f t="shared" si="811"/>
        <v>0.45</v>
      </c>
      <c r="H766" s="4">
        <f t="shared" si="812"/>
        <v>0</v>
      </c>
      <c r="I766" s="4">
        <f t="shared" si="813"/>
        <v>10</v>
      </c>
      <c r="J766" s="4">
        <f t="shared" si="814"/>
        <v>10</v>
      </c>
      <c r="K766" s="4">
        <f t="shared" si="815"/>
        <v>0</v>
      </c>
      <c r="L766" s="4">
        <f t="shared" si="816"/>
        <v>0</v>
      </c>
      <c r="M766" s="4">
        <f t="shared" si="817"/>
        <v>0</v>
      </c>
      <c r="N766" s="4">
        <v>0.45</v>
      </c>
      <c r="O766" s="4">
        <v>0</v>
      </c>
      <c r="P766" s="4">
        <f t="shared" si="818"/>
        <v>10</v>
      </c>
      <c r="Q766" s="4">
        <v>10</v>
      </c>
      <c r="R766" s="4"/>
      <c r="S766" s="4"/>
      <c r="T766" s="4"/>
      <c r="U766" s="4">
        <v>0</v>
      </c>
      <c r="V766" s="4">
        <v>0</v>
      </c>
      <c r="W766" s="4">
        <f t="shared" si="796"/>
        <v>0</v>
      </c>
      <c r="X766" s="4">
        <v>0</v>
      </c>
      <c r="Y766" s="4"/>
      <c r="Z766" s="4"/>
      <c r="AA766" s="4"/>
      <c r="AB766" s="4">
        <v>0</v>
      </c>
      <c r="AC766" s="4">
        <v>0</v>
      </c>
      <c r="AD766" s="4">
        <f t="shared" si="797"/>
        <v>0</v>
      </c>
      <c r="AE766" s="4">
        <v>0</v>
      </c>
      <c r="AF766" s="4"/>
      <c r="AG766" s="4"/>
      <c r="AH766" s="4"/>
      <c r="AI766" s="4">
        <v>0</v>
      </c>
      <c r="AJ766" s="4">
        <v>0</v>
      </c>
      <c r="AK766" s="4">
        <f t="shared" si="798"/>
        <v>0</v>
      </c>
      <c r="AL766" s="4">
        <f>VLOOKUP(C766,'[1]ИП-2020-2025 рабоч '!$I$15:$BG$1560,51,0)</f>
        <v>0</v>
      </c>
      <c r="AM766" s="4"/>
      <c r="AN766" s="4"/>
      <c r="AO766" s="4"/>
      <c r="AP766" s="4">
        <v>0</v>
      </c>
      <c r="AQ766" s="4">
        <v>0</v>
      </c>
      <c r="AR766" s="4">
        <f t="shared" si="795"/>
        <v>0</v>
      </c>
      <c r="AS766" s="4">
        <f>VLOOKUP(C766,'[1]ИП-2020-2025 рабоч '!$I$15:$BO$1404,59,0)</f>
        <v>0</v>
      </c>
      <c r="AT766" s="4"/>
      <c r="AU766" s="54"/>
      <c r="AV766" s="54"/>
      <c r="AW766" s="38"/>
      <c r="AX766" s="38"/>
      <c r="AY766" s="38"/>
      <c r="AZ766" s="38"/>
      <c r="BA766" s="38"/>
      <c r="BB766" s="38"/>
      <c r="BC766" s="38"/>
      <c r="BD766" s="38"/>
    </row>
    <row r="767" spans="1:56" s="39" customFormat="1" ht="165.75" x14ac:dyDescent="0.5">
      <c r="A767" s="2">
        <f t="shared" si="810"/>
        <v>673</v>
      </c>
      <c r="B767" s="59" t="s">
        <v>2000</v>
      </c>
      <c r="C767" s="51" t="s">
        <v>2001</v>
      </c>
      <c r="D767" s="3">
        <v>2018</v>
      </c>
      <c r="E767" s="3">
        <v>2020</v>
      </c>
      <c r="F767" s="55">
        <v>14339.08</v>
      </c>
      <c r="G767" s="4">
        <f t="shared" si="811"/>
        <v>0</v>
      </c>
      <c r="H767" s="4">
        <f t="shared" si="812"/>
        <v>0</v>
      </c>
      <c r="I767" s="4">
        <f t="shared" si="813"/>
        <v>8898.51</v>
      </c>
      <c r="J767" s="4">
        <f t="shared" si="814"/>
        <v>8898.51</v>
      </c>
      <c r="K767" s="4">
        <f t="shared" si="815"/>
        <v>0</v>
      </c>
      <c r="L767" s="4">
        <f t="shared" si="816"/>
        <v>0</v>
      </c>
      <c r="M767" s="4">
        <f t="shared" si="817"/>
        <v>0</v>
      </c>
      <c r="N767" s="4">
        <v>0</v>
      </c>
      <c r="O767" s="4">
        <v>0</v>
      </c>
      <c r="P767" s="4">
        <f t="shared" si="818"/>
        <v>8898.51</v>
      </c>
      <c r="Q767" s="4">
        <v>8898.51</v>
      </c>
      <c r="R767" s="4"/>
      <c r="S767" s="4"/>
      <c r="T767" s="4"/>
      <c r="U767" s="4">
        <v>0</v>
      </c>
      <c r="V767" s="4">
        <v>0</v>
      </c>
      <c r="W767" s="4">
        <f t="shared" si="796"/>
        <v>0</v>
      </c>
      <c r="X767" s="4">
        <v>0</v>
      </c>
      <c r="Y767" s="4"/>
      <c r="Z767" s="4"/>
      <c r="AA767" s="4"/>
      <c r="AB767" s="4">
        <v>0</v>
      </c>
      <c r="AC767" s="4">
        <v>0</v>
      </c>
      <c r="AD767" s="4">
        <f t="shared" si="797"/>
        <v>0</v>
      </c>
      <c r="AE767" s="4">
        <v>0</v>
      </c>
      <c r="AF767" s="4"/>
      <c r="AG767" s="4"/>
      <c r="AH767" s="4"/>
      <c r="AI767" s="4">
        <v>0</v>
      </c>
      <c r="AJ767" s="4">
        <v>0</v>
      </c>
      <c r="AK767" s="4">
        <f t="shared" si="798"/>
        <v>0</v>
      </c>
      <c r="AL767" s="4">
        <f>VLOOKUP(C767,'[1]ИП-2020-2025 рабоч '!$I$15:$BG$1560,51,0)</f>
        <v>0</v>
      </c>
      <c r="AM767" s="4"/>
      <c r="AN767" s="4"/>
      <c r="AO767" s="4"/>
      <c r="AP767" s="4">
        <v>0</v>
      </c>
      <c r="AQ767" s="4">
        <v>0</v>
      </c>
      <c r="AR767" s="4">
        <f t="shared" si="795"/>
        <v>0</v>
      </c>
      <c r="AS767" s="4">
        <f>VLOOKUP(C767,'[1]ИП-2020-2025 рабоч '!$I$15:$BO$1404,59,0)</f>
        <v>0</v>
      </c>
      <c r="AT767" s="4"/>
      <c r="AU767" s="54"/>
      <c r="AV767" s="54"/>
      <c r="AW767" s="38"/>
      <c r="AX767" s="38"/>
      <c r="AY767" s="38"/>
      <c r="AZ767" s="38"/>
      <c r="BA767" s="38"/>
      <c r="BB767" s="38"/>
      <c r="BC767" s="38"/>
      <c r="BD767" s="38"/>
    </row>
    <row r="768" spans="1:56" s="39" customFormat="1" ht="99.75" x14ac:dyDescent="0.5">
      <c r="A768" s="2">
        <f t="shared" si="810"/>
        <v>674</v>
      </c>
      <c r="B768" s="59" t="s">
        <v>2002</v>
      </c>
      <c r="C768" s="51" t="s">
        <v>2003</v>
      </c>
      <c r="D768" s="3">
        <v>2018</v>
      </c>
      <c r="E768" s="3">
        <v>2022</v>
      </c>
      <c r="F768" s="55">
        <v>14088.23</v>
      </c>
      <c r="G768" s="4">
        <f t="shared" si="811"/>
        <v>2.14</v>
      </c>
      <c r="H768" s="4">
        <f t="shared" si="812"/>
        <v>0</v>
      </c>
      <c r="I768" s="4">
        <f t="shared" si="813"/>
        <v>14088.23</v>
      </c>
      <c r="J768" s="4">
        <f t="shared" si="814"/>
        <v>14088.23</v>
      </c>
      <c r="K768" s="4">
        <f t="shared" si="815"/>
        <v>0</v>
      </c>
      <c r="L768" s="4">
        <f t="shared" si="816"/>
        <v>0</v>
      </c>
      <c r="M768" s="4">
        <f t="shared" si="817"/>
        <v>0</v>
      </c>
      <c r="N768" s="4">
        <v>0</v>
      </c>
      <c r="O768" s="4">
        <v>0</v>
      </c>
      <c r="P768" s="4">
        <f t="shared" si="818"/>
        <v>0</v>
      </c>
      <c r="Q768" s="4">
        <v>0</v>
      </c>
      <c r="R768" s="4"/>
      <c r="S768" s="4"/>
      <c r="T768" s="4"/>
      <c r="U768" s="4">
        <v>2.14</v>
      </c>
      <c r="V768" s="4">
        <v>0</v>
      </c>
      <c r="W768" s="4">
        <f t="shared" si="796"/>
        <v>267.81</v>
      </c>
      <c r="X768" s="4">
        <v>267.81</v>
      </c>
      <c r="Y768" s="4"/>
      <c r="Z768" s="4"/>
      <c r="AA768" s="4"/>
      <c r="AB768" s="4">
        <v>0</v>
      </c>
      <c r="AC768" s="4">
        <v>0</v>
      </c>
      <c r="AD768" s="4">
        <f t="shared" si="797"/>
        <v>13820.42</v>
      </c>
      <c r="AE768" s="4">
        <v>13820.42</v>
      </c>
      <c r="AF768" s="4"/>
      <c r="AG768" s="4"/>
      <c r="AH768" s="4"/>
      <c r="AI768" s="4">
        <v>0</v>
      </c>
      <c r="AJ768" s="4">
        <v>0</v>
      </c>
      <c r="AK768" s="4">
        <f t="shared" si="798"/>
        <v>0</v>
      </c>
      <c r="AL768" s="4">
        <f>VLOOKUP(C768,'[1]ИП-2020-2025 рабоч '!$I$15:$BG$1560,51,0)</f>
        <v>0</v>
      </c>
      <c r="AM768" s="4"/>
      <c r="AN768" s="4"/>
      <c r="AO768" s="4"/>
      <c r="AP768" s="4">
        <v>0</v>
      </c>
      <c r="AQ768" s="4">
        <v>0</v>
      </c>
      <c r="AR768" s="4">
        <f t="shared" si="795"/>
        <v>0</v>
      </c>
      <c r="AS768" s="4">
        <f>VLOOKUP(C768,'[1]ИП-2020-2025 рабоч '!$I$15:$BO$1404,59,0)</f>
        <v>0</v>
      </c>
      <c r="AT768" s="4"/>
      <c r="AU768" s="54"/>
      <c r="AV768" s="54"/>
      <c r="AW768" s="38"/>
      <c r="AX768" s="38"/>
      <c r="AY768" s="38"/>
      <c r="AZ768" s="38"/>
      <c r="BA768" s="38"/>
      <c r="BB768" s="38"/>
      <c r="BC768" s="38"/>
      <c r="BD768" s="38"/>
    </row>
    <row r="769" spans="1:56" s="39" customFormat="1" ht="99.75" x14ac:dyDescent="0.5">
      <c r="A769" s="2">
        <f t="shared" si="810"/>
        <v>675</v>
      </c>
      <c r="B769" s="59" t="s">
        <v>2004</v>
      </c>
      <c r="C769" s="51" t="s">
        <v>2005</v>
      </c>
      <c r="D769" s="3">
        <v>2018</v>
      </c>
      <c r="E769" s="3">
        <v>2023</v>
      </c>
      <c r="F769" s="55">
        <v>14560.9</v>
      </c>
      <c r="G769" s="4">
        <f t="shared" si="811"/>
        <v>1.73</v>
      </c>
      <c r="H769" s="4">
        <f t="shared" si="812"/>
        <v>0</v>
      </c>
      <c r="I769" s="4">
        <f t="shared" si="813"/>
        <v>11327.23</v>
      </c>
      <c r="J769" s="4">
        <f t="shared" si="814"/>
        <v>11327.23</v>
      </c>
      <c r="K769" s="4">
        <f t="shared" si="815"/>
        <v>0</v>
      </c>
      <c r="L769" s="4">
        <f t="shared" si="816"/>
        <v>0</v>
      </c>
      <c r="M769" s="4">
        <f t="shared" si="817"/>
        <v>0</v>
      </c>
      <c r="N769" s="4">
        <v>0</v>
      </c>
      <c r="O769" s="4">
        <v>0</v>
      </c>
      <c r="P769" s="4">
        <f t="shared" si="818"/>
        <v>1000</v>
      </c>
      <c r="Q769" s="4">
        <v>1000</v>
      </c>
      <c r="R769" s="4"/>
      <c r="S769" s="4"/>
      <c r="T769" s="4"/>
      <c r="U769" s="4">
        <v>0</v>
      </c>
      <c r="V769" s="4">
        <v>0</v>
      </c>
      <c r="W769" s="4">
        <f t="shared" si="796"/>
        <v>327.23</v>
      </c>
      <c r="X769" s="4">
        <v>327.23</v>
      </c>
      <c r="Y769" s="4"/>
      <c r="Z769" s="4"/>
      <c r="AA769" s="4"/>
      <c r="AB769" s="4">
        <v>1.73</v>
      </c>
      <c r="AC769" s="4">
        <v>0</v>
      </c>
      <c r="AD769" s="4">
        <f t="shared" si="797"/>
        <v>10000</v>
      </c>
      <c r="AE769" s="4">
        <v>10000</v>
      </c>
      <c r="AF769" s="4"/>
      <c r="AG769" s="4"/>
      <c r="AH769" s="4"/>
      <c r="AI769" s="4">
        <v>0</v>
      </c>
      <c r="AJ769" s="4">
        <v>0</v>
      </c>
      <c r="AK769" s="4">
        <f t="shared" si="798"/>
        <v>0</v>
      </c>
      <c r="AL769" s="4">
        <f>VLOOKUP(C769,'[1]ИП-2020-2025 рабоч '!$I$15:$BG$1560,51,0)</f>
        <v>0</v>
      </c>
      <c r="AM769" s="4"/>
      <c r="AN769" s="4"/>
      <c r="AO769" s="4"/>
      <c r="AP769" s="4">
        <v>0</v>
      </c>
      <c r="AQ769" s="4">
        <v>0</v>
      </c>
      <c r="AR769" s="4">
        <f t="shared" si="795"/>
        <v>0</v>
      </c>
      <c r="AS769" s="4">
        <f>VLOOKUP(C769,'[1]ИП-2020-2025 рабоч '!$I$15:$BO$1404,59,0)</f>
        <v>0</v>
      </c>
      <c r="AT769" s="4"/>
      <c r="AU769" s="54"/>
      <c r="AV769" s="54"/>
      <c r="AW769" s="38"/>
      <c r="AX769" s="38"/>
      <c r="AY769" s="38"/>
      <c r="AZ769" s="38"/>
      <c r="BA769" s="38"/>
      <c r="BB769" s="38"/>
      <c r="BC769" s="38"/>
      <c r="BD769" s="38"/>
    </row>
    <row r="770" spans="1:56" s="39" customFormat="1" ht="99.75" x14ac:dyDescent="0.5">
      <c r="A770" s="2">
        <f t="shared" si="810"/>
        <v>676</v>
      </c>
      <c r="B770" s="59" t="s">
        <v>2006</v>
      </c>
      <c r="C770" s="51" t="s">
        <v>2007</v>
      </c>
      <c r="D770" s="3">
        <v>2019</v>
      </c>
      <c r="E770" s="3">
        <v>2023</v>
      </c>
      <c r="F770" s="55">
        <v>16811.93</v>
      </c>
      <c r="G770" s="4">
        <f t="shared" si="811"/>
        <v>2.63</v>
      </c>
      <c r="H770" s="4">
        <f t="shared" si="812"/>
        <v>0</v>
      </c>
      <c r="I770" s="4">
        <f t="shared" si="813"/>
        <v>15811.93</v>
      </c>
      <c r="J770" s="4">
        <f t="shared" si="814"/>
        <v>15811.93</v>
      </c>
      <c r="K770" s="4">
        <f t="shared" si="815"/>
        <v>0</v>
      </c>
      <c r="L770" s="4">
        <f t="shared" si="816"/>
        <v>0</v>
      </c>
      <c r="M770" s="4">
        <f t="shared" si="817"/>
        <v>0</v>
      </c>
      <c r="N770" s="4">
        <v>0</v>
      </c>
      <c r="O770" s="4">
        <v>0</v>
      </c>
      <c r="P770" s="4">
        <f t="shared" si="818"/>
        <v>0</v>
      </c>
      <c r="Q770" s="4">
        <v>0</v>
      </c>
      <c r="R770" s="4"/>
      <c r="S770" s="4"/>
      <c r="T770" s="4"/>
      <c r="U770" s="4">
        <v>0</v>
      </c>
      <c r="V770" s="4">
        <v>0</v>
      </c>
      <c r="W770" s="4">
        <f t="shared" si="796"/>
        <v>0</v>
      </c>
      <c r="X770" s="4">
        <v>0</v>
      </c>
      <c r="Y770" s="4"/>
      <c r="Z770" s="4"/>
      <c r="AA770" s="4"/>
      <c r="AB770" s="4">
        <v>2.63</v>
      </c>
      <c r="AC770" s="4">
        <v>0</v>
      </c>
      <c r="AD770" s="4">
        <f t="shared" si="797"/>
        <v>1097.9000000000001</v>
      </c>
      <c r="AE770" s="4">
        <v>1097.9000000000001</v>
      </c>
      <c r="AF770" s="4"/>
      <c r="AG770" s="4"/>
      <c r="AH770" s="4"/>
      <c r="AI770" s="4">
        <v>0</v>
      </c>
      <c r="AJ770" s="4">
        <v>0</v>
      </c>
      <c r="AK770" s="4">
        <f t="shared" si="798"/>
        <v>14714.03</v>
      </c>
      <c r="AL770" s="4">
        <f>VLOOKUP(C770,'[1]ИП-2020-2025 рабоч '!$I$15:$BG$1560,51,0)</f>
        <v>14714.03</v>
      </c>
      <c r="AM770" s="4"/>
      <c r="AN770" s="4"/>
      <c r="AO770" s="4"/>
      <c r="AP770" s="4">
        <v>0</v>
      </c>
      <c r="AQ770" s="4">
        <v>0</v>
      </c>
      <c r="AR770" s="4">
        <f t="shared" si="795"/>
        <v>0</v>
      </c>
      <c r="AS770" s="4">
        <f>VLOOKUP(C770,'[1]ИП-2020-2025 рабоч '!$I$15:$BO$1404,59,0)</f>
        <v>0</v>
      </c>
      <c r="AT770" s="4"/>
      <c r="AU770" s="54"/>
      <c r="AV770" s="54"/>
      <c r="AW770" s="38"/>
      <c r="AX770" s="38"/>
      <c r="AY770" s="38"/>
      <c r="AZ770" s="38"/>
      <c r="BA770" s="38"/>
      <c r="BB770" s="38"/>
      <c r="BC770" s="38"/>
      <c r="BD770" s="38"/>
    </row>
    <row r="771" spans="1:56" s="39" customFormat="1" ht="132.75" x14ac:dyDescent="0.5">
      <c r="A771" s="2">
        <f t="shared" si="810"/>
        <v>677</v>
      </c>
      <c r="B771" s="59" t="s">
        <v>2008</v>
      </c>
      <c r="C771" s="6" t="s">
        <v>2009</v>
      </c>
      <c r="D771" s="3">
        <v>2019</v>
      </c>
      <c r="E771" s="3">
        <v>2021</v>
      </c>
      <c r="F771" s="55">
        <v>2987.02</v>
      </c>
      <c r="G771" s="4">
        <f t="shared" si="811"/>
        <v>0.5</v>
      </c>
      <c r="H771" s="4">
        <f t="shared" si="812"/>
        <v>0.1</v>
      </c>
      <c r="I771" s="4">
        <f t="shared" si="813"/>
        <v>2285.59</v>
      </c>
      <c r="J771" s="4">
        <f t="shared" si="814"/>
        <v>2285.59</v>
      </c>
      <c r="K771" s="4">
        <f t="shared" si="815"/>
        <v>0</v>
      </c>
      <c r="L771" s="4">
        <f t="shared" si="816"/>
        <v>0</v>
      </c>
      <c r="M771" s="4">
        <f t="shared" si="817"/>
        <v>0</v>
      </c>
      <c r="N771" s="4">
        <v>0.5</v>
      </c>
      <c r="O771" s="4">
        <v>0.1</v>
      </c>
      <c r="P771" s="4">
        <f t="shared" si="818"/>
        <v>2285.59</v>
      </c>
      <c r="Q771" s="4">
        <v>2285.59</v>
      </c>
      <c r="R771" s="4"/>
      <c r="S771" s="4"/>
      <c r="T771" s="4"/>
      <c r="U771" s="4">
        <v>0</v>
      </c>
      <c r="V771" s="4">
        <v>0</v>
      </c>
      <c r="W771" s="4">
        <f t="shared" si="796"/>
        <v>0</v>
      </c>
      <c r="X771" s="4">
        <v>0</v>
      </c>
      <c r="Y771" s="4"/>
      <c r="Z771" s="4"/>
      <c r="AA771" s="4"/>
      <c r="AB771" s="4">
        <v>0</v>
      </c>
      <c r="AC771" s="4">
        <v>0</v>
      </c>
      <c r="AD771" s="4">
        <f t="shared" si="797"/>
        <v>0</v>
      </c>
      <c r="AE771" s="4">
        <v>0</v>
      </c>
      <c r="AF771" s="4"/>
      <c r="AG771" s="4"/>
      <c r="AH771" s="4"/>
      <c r="AI771" s="4">
        <v>0</v>
      </c>
      <c r="AJ771" s="4">
        <v>0</v>
      </c>
      <c r="AK771" s="4">
        <f t="shared" si="798"/>
        <v>0</v>
      </c>
      <c r="AL771" s="4">
        <f>VLOOKUP(C771,'[1]ИП-2020-2025 рабоч '!$I$15:$BG$1560,51,0)</f>
        <v>0</v>
      </c>
      <c r="AM771" s="4"/>
      <c r="AN771" s="4"/>
      <c r="AO771" s="4"/>
      <c r="AP771" s="4">
        <v>0</v>
      </c>
      <c r="AQ771" s="4">
        <v>0</v>
      </c>
      <c r="AR771" s="4">
        <f t="shared" si="795"/>
        <v>0</v>
      </c>
      <c r="AS771" s="4">
        <f>VLOOKUP(C771,'[1]ИП-2020-2025 рабоч '!$I$15:$BO$1404,59,0)</f>
        <v>0</v>
      </c>
      <c r="AT771" s="4"/>
      <c r="AU771" s="54"/>
      <c r="AV771" s="54"/>
      <c r="AW771" s="38"/>
      <c r="AX771" s="38"/>
      <c r="AY771" s="38"/>
      <c r="AZ771" s="38"/>
      <c r="BA771" s="38"/>
      <c r="BB771" s="38"/>
      <c r="BC771" s="38"/>
      <c r="BD771" s="38"/>
    </row>
    <row r="772" spans="1:56" s="39" customFormat="1" ht="33.75" x14ac:dyDescent="0.5">
      <c r="A772" s="2"/>
      <c r="B772" s="61" t="s">
        <v>754</v>
      </c>
      <c r="C772" s="23"/>
      <c r="D772" s="3"/>
      <c r="E772" s="28"/>
      <c r="F772" s="26">
        <f t="shared" ref="F772:AQ772" si="819">SUM(F773:F773)</f>
        <v>17824.78</v>
      </c>
      <c r="G772" s="26">
        <f t="shared" si="819"/>
        <v>4.4000000000000004</v>
      </c>
      <c r="H772" s="26">
        <f t="shared" si="819"/>
        <v>0</v>
      </c>
      <c r="I772" s="26">
        <f t="shared" si="819"/>
        <v>17824.78</v>
      </c>
      <c r="J772" s="26">
        <f t="shared" si="819"/>
        <v>17824.78</v>
      </c>
      <c r="K772" s="26">
        <f t="shared" si="819"/>
        <v>0</v>
      </c>
      <c r="L772" s="26">
        <f t="shared" si="819"/>
        <v>0</v>
      </c>
      <c r="M772" s="26">
        <f t="shared" si="819"/>
        <v>0</v>
      </c>
      <c r="N772" s="26">
        <f t="shared" si="819"/>
        <v>0</v>
      </c>
      <c r="O772" s="26">
        <f t="shared" si="819"/>
        <v>0</v>
      </c>
      <c r="P772" s="26">
        <f t="shared" si="819"/>
        <v>0</v>
      </c>
      <c r="Q772" s="26">
        <f t="shared" si="819"/>
        <v>0</v>
      </c>
      <c r="R772" s="26">
        <f t="shared" si="819"/>
        <v>0</v>
      </c>
      <c r="S772" s="26">
        <f t="shared" si="819"/>
        <v>0</v>
      </c>
      <c r="T772" s="26">
        <f t="shared" si="819"/>
        <v>0</v>
      </c>
      <c r="U772" s="26">
        <f t="shared" si="819"/>
        <v>0</v>
      </c>
      <c r="V772" s="26">
        <f t="shared" si="819"/>
        <v>0</v>
      </c>
      <c r="W772" s="26">
        <f t="shared" si="819"/>
        <v>0</v>
      </c>
      <c r="X772" s="26">
        <f t="shared" si="819"/>
        <v>0</v>
      </c>
      <c r="Y772" s="26">
        <f t="shared" si="819"/>
        <v>0</v>
      </c>
      <c r="Z772" s="26">
        <f t="shared" si="819"/>
        <v>0</v>
      </c>
      <c r="AA772" s="26">
        <f t="shared" si="819"/>
        <v>0</v>
      </c>
      <c r="AB772" s="26">
        <f t="shared" si="819"/>
        <v>0</v>
      </c>
      <c r="AC772" s="26">
        <f t="shared" si="819"/>
        <v>0</v>
      </c>
      <c r="AD772" s="26">
        <f t="shared" si="819"/>
        <v>0</v>
      </c>
      <c r="AE772" s="26">
        <f t="shared" si="819"/>
        <v>0</v>
      </c>
      <c r="AF772" s="26">
        <f t="shared" si="819"/>
        <v>0</v>
      </c>
      <c r="AG772" s="26">
        <f t="shared" si="819"/>
        <v>0</v>
      </c>
      <c r="AH772" s="26">
        <f t="shared" si="819"/>
        <v>0</v>
      </c>
      <c r="AI772" s="26">
        <f t="shared" si="819"/>
        <v>4.4000000000000004</v>
      </c>
      <c r="AJ772" s="26">
        <f t="shared" si="819"/>
        <v>0</v>
      </c>
      <c r="AK772" s="26">
        <f t="shared" si="819"/>
        <v>17824.78</v>
      </c>
      <c r="AL772" s="26">
        <f t="shared" si="819"/>
        <v>17824.78</v>
      </c>
      <c r="AM772" s="26">
        <f t="shared" si="819"/>
        <v>0</v>
      </c>
      <c r="AN772" s="26">
        <f t="shared" si="819"/>
        <v>0</v>
      </c>
      <c r="AO772" s="26">
        <f t="shared" si="819"/>
        <v>0</v>
      </c>
      <c r="AP772" s="26">
        <f t="shared" si="819"/>
        <v>0</v>
      </c>
      <c r="AQ772" s="26">
        <f t="shared" si="819"/>
        <v>0</v>
      </c>
      <c r="AR772" s="26">
        <f t="shared" si="795"/>
        <v>0</v>
      </c>
      <c r="AS772" s="26">
        <f>SUM(AS773:AS773)</f>
        <v>0</v>
      </c>
      <c r="AT772" s="26">
        <f>SUM(AT773:AT773)</f>
        <v>0</v>
      </c>
      <c r="AU772" s="26">
        <f>SUM(AU773:AU773)</f>
        <v>0</v>
      </c>
      <c r="AV772" s="26">
        <f>SUM(AV773:AV773)</f>
        <v>0</v>
      </c>
    </row>
    <row r="773" spans="1:56" s="39" customFormat="1" ht="66.75" x14ac:dyDescent="0.5">
      <c r="A773" s="2">
        <f t="shared" ref="A773" si="820">IF(A772&gt;0,A772+1,A771+1)</f>
        <v>678</v>
      </c>
      <c r="B773" s="59" t="s">
        <v>2012</v>
      </c>
      <c r="C773" s="51" t="s">
        <v>2013</v>
      </c>
      <c r="D773" s="3">
        <v>2022</v>
      </c>
      <c r="E773" s="3">
        <v>2024</v>
      </c>
      <c r="F773" s="55">
        <v>17824.78</v>
      </c>
      <c r="G773" s="4">
        <f t="shared" ref="G773" si="821">N773+U773+AB773+AI773+AP773</f>
        <v>4.4000000000000004</v>
      </c>
      <c r="H773" s="4">
        <f t="shared" ref="H773" si="822">O773+V773+AC773+AJ773+AQ773</f>
        <v>0</v>
      </c>
      <c r="I773" s="4">
        <f t="shared" ref="I773" si="823">P773+W773+AD773+AK773+AR773</f>
        <v>17824.78</v>
      </c>
      <c r="J773" s="4">
        <f t="shared" ref="J773" si="824">Q773+X773+AE773+AL773+AS773</f>
        <v>17824.78</v>
      </c>
      <c r="K773" s="4">
        <f t="shared" ref="K773" si="825">R773+Y773+AF773+AM773+AT773</f>
        <v>0</v>
      </c>
      <c r="L773" s="4">
        <f t="shared" ref="L773" si="826">S773+Z773+AG773+AN773+AU773</f>
        <v>0</v>
      </c>
      <c r="M773" s="4">
        <f t="shared" ref="M773" si="827">T773+AA773+AH773+AO773+AV773</f>
        <v>0</v>
      </c>
      <c r="N773" s="4">
        <v>0</v>
      </c>
      <c r="O773" s="4">
        <v>0</v>
      </c>
      <c r="P773" s="4">
        <f>Q773+R773+S773</f>
        <v>0</v>
      </c>
      <c r="Q773" s="4">
        <v>0</v>
      </c>
      <c r="R773" s="4"/>
      <c r="S773" s="4"/>
      <c r="T773" s="4"/>
      <c r="U773" s="4">
        <v>0</v>
      </c>
      <c r="V773" s="4">
        <v>0</v>
      </c>
      <c r="W773" s="4">
        <f t="shared" ref="W773:W799" si="828">X773+Y773+Z773</f>
        <v>0</v>
      </c>
      <c r="X773" s="4">
        <v>0</v>
      </c>
      <c r="Y773" s="4"/>
      <c r="Z773" s="4"/>
      <c r="AA773" s="4"/>
      <c r="AB773" s="4">
        <v>0</v>
      </c>
      <c r="AC773" s="4">
        <v>0</v>
      </c>
      <c r="AD773" s="4">
        <f t="shared" ref="AD773:AD799" si="829">AE773+AF773+AG773</f>
        <v>0</v>
      </c>
      <c r="AE773" s="4">
        <v>0</v>
      </c>
      <c r="AF773" s="4"/>
      <c r="AG773" s="4"/>
      <c r="AH773" s="4"/>
      <c r="AI773" s="4">
        <v>4.4000000000000004</v>
      </c>
      <c r="AJ773" s="4">
        <v>0</v>
      </c>
      <c r="AK773" s="4">
        <f t="shared" ref="AK773:AK799" si="830">AL773+AM773+AN773</f>
        <v>17824.78</v>
      </c>
      <c r="AL773" s="4">
        <f>VLOOKUP(C773,'[1]ИП-2020-2025 рабоч '!$I$15:$BG$1560,51,0)</f>
        <v>17824.78</v>
      </c>
      <c r="AM773" s="4"/>
      <c r="AN773" s="4"/>
      <c r="AO773" s="4"/>
      <c r="AP773" s="4">
        <v>0</v>
      </c>
      <c r="AQ773" s="4">
        <v>0</v>
      </c>
      <c r="AR773" s="4">
        <f t="shared" si="795"/>
        <v>0</v>
      </c>
      <c r="AS773" s="4">
        <f>VLOOKUP(C773,'[1]ИП-2020-2025 рабоч '!$I$15:$BO$1404,59,0)</f>
        <v>0</v>
      </c>
      <c r="AT773" s="4"/>
      <c r="AU773" s="54"/>
      <c r="AV773" s="54"/>
      <c r="AW773" s="38"/>
      <c r="AX773" s="38"/>
      <c r="AY773" s="38"/>
      <c r="AZ773" s="38"/>
      <c r="BA773" s="38"/>
      <c r="BB773" s="38"/>
      <c r="BC773" s="38"/>
      <c r="BD773" s="38"/>
    </row>
    <row r="774" spans="1:56" s="39" customFormat="1" ht="33.75" x14ac:dyDescent="0.5">
      <c r="A774" s="2"/>
      <c r="B774" s="61" t="s">
        <v>466</v>
      </c>
      <c r="C774" s="23"/>
      <c r="D774" s="3"/>
      <c r="E774" s="28"/>
      <c r="F774" s="26">
        <f t="shared" ref="F774:AQ774" si="831">SUM(F775:F779)</f>
        <v>70746.679999999993</v>
      </c>
      <c r="G774" s="26">
        <f t="shared" si="831"/>
        <v>4.1500000000000004</v>
      </c>
      <c r="H774" s="26">
        <f t="shared" si="831"/>
        <v>1.31</v>
      </c>
      <c r="I774" s="26">
        <f t="shared" si="831"/>
        <v>30333.71</v>
      </c>
      <c r="J774" s="26">
        <f t="shared" si="831"/>
        <v>30333.71</v>
      </c>
      <c r="K774" s="26">
        <f t="shared" si="831"/>
        <v>0</v>
      </c>
      <c r="L774" s="26">
        <f t="shared" si="831"/>
        <v>0</v>
      </c>
      <c r="M774" s="26">
        <f t="shared" si="831"/>
        <v>0</v>
      </c>
      <c r="N774" s="26">
        <f t="shared" si="831"/>
        <v>3.85</v>
      </c>
      <c r="O774" s="26">
        <f t="shared" si="831"/>
        <v>1.06</v>
      </c>
      <c r="P774" s="26">
        <f t="shared" si="831"/>
        <v>22230.32</v>
      </c>
      <c r="Q774" s="26">
        <f t="shared" si="831"/>
        <v>22230.32</v>
      </c>
      <c r="R774" s="26">
        <f t="shared" si="831"/>
        <v>0</v>
      </c>
      <c r="S774" s="26">
        <f t="shared" si="831"/>
        <v>0</v>
      </c>
      <c r="T774" s="26">
        <f t="shared" si="831"/>
        <v>0</v>
      </c>
      <c r="U774" s="26">
        <f t="shared" si="831"/>
        <v>0</v>
      </c>
      <c r="V774" s="26">
        <f t="shared" si="831"/>
        <v>0</v>
      </c>
      <c r="W774" s="26">
        <f t="shared" si="831"/>
        <v>0</v>
      </c>
      <c r="X774" s="26">
        <f t="shared" si="831"/>
        <v>0</v>
      </c>
      <c r="Y774" s="26">
        <f t="shared" si="831"/>
        <v>0</v>
      </c>
      <c r="Z774" s="26">
        <f t="shared" si="831"/>
        <v>0</v>
      </c>
      <c r="AA774" s="26">
        <f t="shared" si="831"/>
        <v>0</v>
      </c>
      <c r="AB774" s="26">
        <f t="shared" si="831"/>
        <v>0.30000000000000004</v>
      </c>
      <c r="AC774" s="26">
        <f t="shared" si="831"/>
        <v>0.25</v>
      </c>
      <c r="AD774" s="26">
        <f t="shared" si="831"/>
        <v>6103.3899999999994</v>
      </c>
      <c r="AE774" s="26">
        <f t="shared" si="831"/>
        <v>6103.3899999999994</v>
      </c>
      <c r="AF774" s="26">
        <f t="shared" si="831"/>
        <v>0</v>
      </c>
      <c r="AG774" s="26">
        <f t="shared" si="831"/>
        <v>0</v>
      </c>
      <c r="AH774" s="26">
        <f t="shared" si="831"/>
        <v>0</v>
      </c>
      <c r="AI774" s="26">
        <f t="shared" si="831"/>
        <v>0</v>
      </c>
      <c r="AJ774" s="26">
        <f t="shared" si="831"/>
        <v>0</v>
      </c>
      <c r="AK774" s="26">
        <f t="shared" si="831"/>
        <v>2000</v>
      </c>
      <c r="AL774" s="26">
        <f t="shared" si="831"/>
        <v>2000</v>
      </c>
      <c r="AM774" s="26">
        <f t="shared" si="831"/>
        <v>0</v>
      </c>
      <c r="AN774" s="26">
        <f t="shared" si="831"/>
        <v>0</v>
      </c>
      <c r="AO774" s="26">
        <f t="shared" si="831"/>
        <v>0</v>
      </c>
      <c r="AP774" s="26">
        <f t="shared" si="831"/>
        <v>0</v>
      </c>
      <c r="AQ774" s="26">
        <f t="shared" si="831"/>
        <v>0</v>
      </c>
      <c r="AR774" s="26">
        <f t="shared" si="795"/>
        <v>0</v>
      </c>
      <c r="AS774" s="26">
        <f>SUM(AS775:AS779)</f>
        <v>0</v>
      </c>
      <c r="AT774" s="26">
        <f>SUM(AT775:AT779)</f>
        <v>0</v>
      </c>
      <c r="AU774" s="26">
        <f>SUM(AU775:AU779)</f>
        <v>0</v>
      </c>
      <c r="AV774" s="26">
        <f>SUM(AV775:AV779)</f>
        <v>0</v>
      </c>
    </row>
    <row r="775" spans="1:56" s="39" customFormat="1" ht="99.75" x14ac:dyDescent="0.5">
      <c r="A775" s="2">
        <f t="shared" ref="A775:A779" si="832">IF(A774&gt;0,A774+1,A773+1)</f>
        <v>679</v>
      </c>
      <c r="B775" s="59" t="s">
        <v>2018</v>
      </c>
      <c r="C775" s="51" t="s">
        <v>2019</v>
      </c>
      <c r="D775" s="3">
        <v>2017</v>
      </c>
      <c r="E775" s="3">
        <v>2023</v>
      </c>
      <c r="F775" s="55">
        <v>5332.83</v>
      </c>
      <c r="G775" s="4">
        <f t="shared" ref="G775:G779" si="833">N775+U775+AB775+AI775+AP775</f>
        <v>0.30000000000000004</v>
      </c>
      <c r="H775" s="4">
        <f t="shared" ref="H775:H779" si="834">O775+V775+AC775+AJ775+AQ775</f>
        <v>0.25</v>
      </c>
      <c r="I775" s="4">
        <f t="shared" ref="I775:I779" si="835">P775+W775+AD775+AK775+AR775</f>
        <v>5332.83</v>
      </c>
      <c r="J775" s="4">
        <f t="shared" ref="J775:J779" si="836">Q775+X775+AE775+AL775+AS775</f>
        <v>5332.83</v>
      </c>
      <c r="K775" s="4">
        <f t="shared" ref="K775:K779" si="837">R775+Y775+AF775+AM775+AT775</f>
        <v>0</v>
      </c>
      <c r="L775" s="4">
        <f t="shared" ref="L775:L779" si="838">S775+Z775+AG775+AN775+AU775</f>
        <v>0</v>
      </c>
      <c r="M775" s="4">
        <f t="shared" ref="M775:M779" si="839">T775+AA775+AH775+AO775+AV775</f>
        <v>0</v>
      </c>
      <c r="N775" s="4">
        <v>0</v>
      </c>
      <c r="O775" s="4">
        <v>0</v>
      </c>
      <c r="P775" s="4">
        <f t="shared" ref="P775:P779" si="840">Q775+R775+S775</f>
        <v>0</v>
      </c>
      <c r="Q775" s="4">
        <v>0</v>
      </c>
      <c r="R775" s="4"/>
      <c r="S775" s="4"/>
      <c r="T775" s="4"/>
      <c r="U775" s="4">
        <v>0</v>
      </c>
      <c r="V775" s="4">
        <v>0</v>
      </c>
      <c r="W775" s="4">
        <f t="shared" si="828"/>
        <v>0</v>
      </c>
      <c r="X775" s="4">
        <v>0</v>
      </c>
      <c r="Y775" s="4"/>
      <c r="Z775" s="4"/>
      <c r="AA775" s="4"/>
      <c r="AB775" s="4">
        <v>0.30000000000000004</v>
      </c>
      <c r="AC775" s="4">
        <v>0.25</v>
      </c>
      <c r="AD775" s="4">
        <f t="shared" si="829"/>
        <v>5332.83</v>
      </c>
      <c r="AE775" s="4">
        <v>5332.83</v>
      </c>
      <c r="AF775" s="4"/>
      <c r="AG775" s="4"/>
      <c r="AH775" s="4"/>
      <c r="AI775" s="4">
        <v>0</v>
      </c>
      <c r="AJ775" s="4">
        <v>0</v>
      </c>
      <c r="AK775" s="4">
        <f t="shared" si="830"/>
        <v>0</v>
      </c>
      <c r="AL775" s="4">
        <f>VLOOKUP(C775,'[1]ИП-2020-2025 рабоч '!$I$15:$BG$1560,51,0)</f>
        <v>0</v>
      </c>
      <c r="AM775" s="4"/>
      <c r="AN775" s="4"/>
      <c r="AO775" s="4"/>
      <c r="AP775" s="4">
        <v>0</v>
      </c>
      <c r="AQ775" s="4">
        <v>0</v>
      </c>
      <c r="AR775" s="4">
        <f t="shared" ref="AR775:AR803" si="841">AS775+AT775+AU775</f>
        <v>0</v>
      </c>
      <c r="AS775" s="4">
        <f>VLOOKUP(C775,'[1]ИП-2020-2025 рабоч '!$I$15:$BO$1404,59,0)</f>
        <v>0</v>
      </c>
      <c r="AT775" s="4"/>
      <c r="AU775" s="54"/>
      <c r="AV775" s="54"/>
      <c r="AW775" s="38"/>
      <c r="AX775" s="38"/>
      <c r="AY775" s="38"/>
      <c r="AZ775" s="38"/>
      <c r="BA775" s="38"/>
      <c r="BB775" s="38"/>
      <c r="BC775" s="38"/>
      <c r="BD775" s="38"/>
    </row>
    <row r="776" spans="1:56" s="39" customFormat="1" ht="99.75" x14ac:dyDescent="0.5">
      <c r="A776" s="2">
        <f t="shared" si="832"/>
        <v>680</v>
      </c>
      <c r="B776" s="59" t="s">
        <v>2023</v>
      </c>
      <c r="C776" s="51" t="s">
        <v>2024</v>
      </c>
      <c r="D776" s="3">
        <v>2018</v>
      </c>
      <c r="E776" s="3">
        <v>2024</v>
      </c>
      <c r="F776" s="55">
        <v>25770.560000000001</v>
      </c>
      <c r="G776" s="4">
        <f t="shared" si="833"/>
        <v>0</v>
      </c>
      <c r="H776" s="4">
        <f t="shared" si="834"/>
        <v>0</v>
      </c>
      <c r="I776" s="4">
        <f t="shared" si="835"/>
        <v>2770.56</v>
      </c>
      <c r="J776" s="4">
        <f t="shared" si="836"/>
        <v>2770.56</v>
      </c>
      <c r="K776" s="4">
        <f t="shared" si="837"/>
        <v>0</v>
      </c>
      <c r="L776" s="4">
        <f t="shared" si="838"/>
        <v>0</v>
      </c>
      <c r="M776" s="4">
        <f t="shared" si="839"/>
        <v>0</v>
      </c>
      <c r="N776" s="4">
        <v>0</v>
      </c>
      <c r="O776" s="4">
        <v>0</v>
      </c>
      <c r="P776" s="4">
        <f t="shared" si="840"/>
        <v>0</v>
      </c>
      <c r="Q776" s="4">
        <v>0</v>
      </c>
      <c r="R776" s="4"/>
      <c r="S776" s="4"/>
      <c r="T776" s="4"/>
      <c r="U776" s="4">
        <v>0</v>
      </c>
      <c r="V776" s="4">
        <v>0</v>
      </c>
      <c r="W776" s="4">
        <f t="shared" si="828"/>
        <v>0</v>
      </c>
      <c r="X776" s="4">
        <v>0</v>
      </c>
      <c r="Y776" s="4"/>
      <c r="Z776" s="4"/>
      <c r="AA776" s="4"/>
      <c r="AB776" s="4">
        <v>0</v>
      </c>
      <c r="AC776" s="4">
        <v>0</v>
      </c>
      <c r="AD776" s="4">
        <f t="shared" si="829"/>
        <v>770.56</v>
      </c>
      <c r="AE776" s="4">
        <v>770.56</v>
      </c>
      <c r="AF776" s="4"/>
      <c r="AG776" s="4"/>
      <c r="AH776" s="4"/>
      <c r="AI776" s="4">
        <v>0</v>
      </c>
      <c r="AJ776" s="4">
        <v>0</v>
      </c>
      <c r="AK776" s="4">
        <f t="shared" si="830"/>
        <v>2000</v>
      </c>
      <c r="AL776" s="4">
        <f>VLOOKUP(C776,'[1]ИП-2020-2025 рабоч '!$I$15:$BG$1560,51,0)</f>
        <v>2000</v>
      </c>
      <c r="AM776" s="4"/>
      <c r="AN776" s="4"/>
      <c r="AO776" s="4"/>
      <c r="AP776" s="4">
        <v>0</v>
      </c>
      <c r="AQ776" s="4">
        <v>0</v>
      </c>
      <c r="AR776" s="4">
        <f t="shared" si="841"/>
        <v>0</v>
      </c>
      <c r="AS776" s="4">
        <f>VLOOKUP(C776,'[1]ИП-2020-2025 рабоч '!$I$15:$BO$1404,59,0)</f>
        <v>0</v>
      </c>
      <c r="AT776" s="4"/>
      <c r="AU776" s="54"/>
      <c r="AV776" s="54"/>
      <c r="AW776" s="38"/>
      <c r="AX776" s="38"/>
      <c r="AY776" s="38"/>
      <c r="AZ776" s="38"/>
      <c r="BA776" s="38"/>
      <c r="BB776" s="38"/>
      <c r="BC776" s="38"/>
      <c r="BD776" s="38"/>
    </row>
    <row r="777" spans="1:56" s="39" customFormat="1" ht="165.75" x14ac:dyDescent="0.5">
      <c r="A777" s="2">
        <f t="shared" si="832"/>
        <v>681</v>
      </c>
      <c r="B777" s="59" t="s">
        <v>2028</v>
      </c>
      <c r="C777" s="51" t="s">
        <v>2029</v>
      </c>
      <c r="D777" s="3">
        <v>2021</v>
      </c>
      <c r="E777" s="3">
        <v>2021</v>
      </c>
      <c r="F777" s="55">
        <v>9062.59</v>
      </c>
      <c r="G777" s="4">
        <f t="shared" si="833"/>
        <v>0.24</v>
      </c>
      <c r="H777" s="4">
        <f t="shared" si="834"/>
        <v>0.5</v>
      </c>
      <c r="I777" s="4">
        <f t="shared" si="835"/>
        <v>200</v>
      </c>
      <c r="J777" s="4">
        <f t="shared" si="836"/>
        <v>200</v>
      </c>
      <c r="K777" s="4">
        <f t="shared" si="837"/>
        <v>0</v>
      </c>
      <c r="L777" s="4">
        <f t="shared" si="838"/>
        <v>0</v>
      </c>
      <c r="M777" s="4">
        <f t="shared" si="839"/>
        <v>0</v>
      </c>
      <c r="N777" s="4">
        <v>0.24</v>
      </c>
      <c r="O777" s="4">
        <v>0.5</v>
      </c>
      <c r="P777" s="4">
        <f t="shared" si="840"/>
        <v>200</v>
      </c>
      <c r="Q777" s="4">
        <v>200</v>
      </c>
      <c r="R777" s="4"/>
      <c r="S777" s="4"/>
      <c r="T777" s="4"/>
      <c r="U777" s="4">
        <v>0</v>
      </c>
      <c r="V777" s="4">
        <v>0</v>
      </c>
      <c r="W777" s="4">
        <f t="shared" si="828"/>
        <v>0</v>
      </c>
      <c r="X777" s="4">
        <v>0</v>
      </c>
      <c r="Y777" s="4"/>
      <c r="Z777" s="4"/>
      <c r="AA777" s="4"/>
      <c r="AB777" s="4">
        <v>0</v>
      </c>
      <c r="AC777" s="4">
        <v>0</v>
      </c>
      <c r="AD777" s="4">
        <f t="shared" si="829"/>
        <v>0</v>
      </c>
      <c r="AE777" s="4">
        <v>0</v>
      </c>
      <c r="AF777" s="4"/>
      <c r="AG777" s="4"/>
      <c r="AH777" s="4"/>
      <c r="AI777" s="4">
        <v>0</v>
      </c>
      <c r="AJ777" s="4">
        <v>0</v>
      </c>
      <c r="AK777" s="4">
        <f t="shared" si="830"/>
        <v>0</v>
      </c>
      <c r="AL777" s="4">
        <f>VLOOKUP(C777,'[1]ИП-2020-2025 рабоч '!$I$15:$BG$1560,51,0)</f>
        <v>0</v>
      </c>
      <c r="AM777" s="4"/>
      <c r="AN777" s="4"/>
      <c r="AO777" s="4"/>
      <c r="AP777" s="4">
        <v>0</v>
      </c>
      <c r="AQ777" s="4">
        <v>0</v>
      </c>
      <c r="AR777" s="4">
        <f t="shared" si="841"/>
        <v>0</v>
      </c>
      <c r="AS777" s="4">
        <f>VLOOKUP(C777,'[1]ИП-2020-2025 рабоч '!$I$15:$BO$1404,59,0)</f>
        <v>0</v>
      </c>
      <c r="AT777" s="4"/>
      <c r="AU777" s="54"/>
      <c r="AV777" s="54"/>
      <c r="AW777" s="38"/>
      <c r="AX777" s="38"/>
      <c r="AY777" s="38"/>
      <c r="AZ777" s="38"/>
      <c r="BA777" s="38"/>
      <c r="BB777" s="38"/>
      <c r="BC777" s="38"/>
      <c r="BD777" s="38"/>
    </row>
    <row r="778" spans="1:56" s="39" customFormat="1" ht="132.75" x14ac:dyDescent="0.5">
      <c r="A778" s="2">
        <f t="shared" si="832"/>
        <v>682</v>
      </c>
      <c r="B778" s="59" t="s">
        <v>2031</v>
      </c>
      <c r="C778" s="51" t="s">
        <v>2032</v>
      </c>
      <c r="D778" s="3">
        <v>2018</v>
      </c>
      <c r="E778" s="3">
        <v>2021</v>
      </c>
      <c r="F778" s="55">
        <v>19125.64</v>
      </c>
      <c r="G778" s="4">
        <f t="shared" si="833"/>
        <v>2.96</v>
      </c>
      <c r="H778" s="4">
        <f t="shared" si="834"/>
        <v>0.16</v>
      </c>
      <c r="I778" s="4">
        <f t="shared" si="835"/>
        <v>12230.32</v>
      </c>
      <c r="J778" s="4">
        <f t="shared" si="836"/>
        <v>12230.32</v>
      </c>
      <c r="K778" s="4">
        <f t="shared" si="837"/>
        <v>0</v>
      </c>
      <c r="L778" s="4">
        <f t="shared" si="838"/>
        <v>0</v>
      </c>
      <c r="M778" s="4">
        <f t="shared" si="839"/>
        <v>0</v>
      </c>
      <c r="N778" s="4">
        <v>2.96</v>
      </c>
      <c r="O778" s="4">
        <v>0.16</v>
      </c>
      <c r="P778" s="4">
        <f t="shared" si="840"/>
        <v>12230.32</v>
      </c>
      <c r="Q778" s="4">
        <v>12230.32</v>
      </c>
      <c r="R778" s="4"/>
      <c r="S778" s="4"/>
      <c r="T778" s="4"/>
      <c r="U778" s="4">
        <v>0</v>
      </c>
      <c r="V778" s="4">
        <v>0</v>
      </c>
      <c r="W778" s="4">
        <f t="shared" si="828"/>
        <v>0</v>
      </c>
      <c r="X778" s="4">
        <v>0</v>
      </c>
      <c r="Y778" s="4"/>
      <c r="Z778" s="4"/>
      <c r="AA778" s="4"/>
      <c r="AB778" s="4">
        <v>0</v>
      </c>
      <c r="AC778" s="4">
        <v>0</v>
      </c>
      <c r="AD778" s="4">
        <f t="shared" si="829"/>
        <v>0</v>
      </c>
      <c r="AE778" s="4">
        <v>0</v>
      </c>
      <c r="AF778" s="4"/>
      <c r="AG778" s="4"/>
      <c r="AH778" s="4"/>
      <c r="AI778" s="4">
        <v>0</v>
      </c>
      <c r="AJ778" s="4">
        <v>0</v>
      </c>
      <c r="AK778" s="4">
        <f t="shared" si="830"/>
        <v>0</v>
      </c>
      <c r="AL778" s="4">
        <f>VLOOKUP(C778,'[1]ИП-2020-2025 рабоч '!$I$15:$BG$1560,51,0)</f>
        <v>0</v>
      </c>
      <c r="AM778" s="4"/>
      <c r="AN778" s="4"/>
      <c r="AO778" s="4"/>
      <c r="AP778" s="4">
        <v>0</v>
      </c>
      <c r="AQ778" s="4">
        <v>0</v>
      </c>
      <c r="AR778" s="4">
        <f t="shared" si="841"/>
        <v>0</v>
      </c>
      <c r="AS778" s="4">
        <f>VLOOKUP(C778,'[1]ИП-2020-2025 рабоч '!$I$15:$BO$1404,59,0)</f>
        <v>0</v>
      </c>
      <c r="AT778" s="4"/>
      <c r="AU778" s="54"/>
      <c r="AV778" s="54"/>
      <c r="AW778" s="38"/>
      <c r="AX778" s="38"/>
      <c r="AY778" s="38"/>
      <c r="AZ778" s="38"/>
      <c r="BA778" s="38"/>
      <c r="BB778" s="38"/>
      <c r="BC778" s="38"/>
      <c r="BD778" s="38"/>
    </row>
    <row r="779" spans="1:56" s="39" customFormat="1" ht="99.75" x14ac:dyDescent="0.5">
      <c r="A779" s="2">
        <f t="shared" si="832"/>
        <v>683</v>
      </c>
      <c r="B779" s="59" t="s">
        <v>2033</v>
      </c>
      <c r="C779" s="51" t="s">
        <v>2034</v>
      </c>
      <c r="D779" s="3">
        <v>2019</v>
      </c>
      <c r="E779" s="3">
        <v>2021</v>
      </c>
      <c r="F779" s="55">
        <v>11455.06</v>
      </c>
      <c r="G779" s="4">
        <f t="shared" si="833"/>
        <v>0.65</v>
      </c>
      <c r="H779" s="4">
        <f t="shared" si="834"/>
        <v>0.4</v>
      </c>
      <c r="I779" s="4">
        <f t="shared" si="835"/>
        <v>9800</v>
      </c>
      <c r="J779" s="4">
        <f t="shared" si="836"/>
        <v>9800</v>
      </c>
      <c r="K779" s="4">
        <f t="shared" si="837"/>
        <v>0</v>
      </c>
      <c r="L779" s="4">
        <f t="shared" si="838"/>
        <v>0</v>
      </c>
      <c r="M779" s="4">
        <f t="shared" si="839"/>
        <v>0</v>
      </c>
      <c r="N779" s="4">
        <v>0.65</v>
      </c>
      <c r="O779" s="4">
        <v>0.4</v>
      </c>
      <c r="P779" s="4">
        <f t="shared" si="840"/>
        <v>9800</v>
      </c>
      <c r="Q779" s="4">
        <v>9800</v>
      </c>
      <c r="R779" s="4"/>
      <c r="S779" s="4"/>
      <c r="T779" s="4"/>
      <c r="U779" s="4">
        <v>0</v>
      </c>
      <c r="V779" s="4">
        <v>0</v>
      </c>
      <c r="W779" s="4">
        <f t="shared" si="828"/>
        <v>0</v>
      </c>
      <c r="X779" s="4">
        <v>0</v>
      </c>
      <c r="Y779" s="4"/>
      <c r="Z779" s="4"/>
      <c r="AA779" s="4"/>
      <c r="AB779" s="4">
        <v>0</v>
      </c>
      <c r="AC779" s="4">
        <v>0</v>
      </c>
      <c r="AD779" s="4">
        <f t="shared" si="829"/>
        <v>0</v>
      </c>
      <c r="AE779" s="4">
        <v>0</v>
      </c>
      <c r="AF779" s="4"/>
      <c r="AG779" s="4"/>
      <c r="AH779" s="4"/>
      <c r="AI779" s="4">
        <v>0</v>
      </c>
      <c r="AJ779" s="4">
        <v>0</v>
      </c>
      <c r="AK779" s="4">
        <f t="shared" si="830"/>
        <v>0</v>
      </c>
      <c r="AL779" s="4">
        <f>VLOOKUP(C779,'[1]ИП-2020-2025 рабоч '!$I$15:$BG$1560,51,0)</f>
        <v>0</v>
      </c>
      <c r="AM779" s="4"/>
      <c r="AN779" s="4"/>
      <c r="AO779" s="4"/>
      <c r="AP779" s="4">
        <v>0</v>
      </c>
      <c r="AQ779" s="4">
        <v>0</v>
      </c>
      <c r="AR779" s="4">
        <f t="shared" si="841"/>
        <v>0</v>
      </c>
      <c r="AS779" s="4">
        <f>VLOOKUP(C779,'[1]ИП-2020-2025 рабоч '!$I$15:$BO$1404,59,0)</f>
        <v>0</v>
      </c>
      <c r="AT779" s="4"/>
      <c r="AU779" s="54"/>
      <c r="AV779" s="54"/>
      <c r="AW779" s="38"/>
      <c r="AX779" s="38"/>
      <c r="AY779" s="38"/>
      <c r="AZ779" s="38"/>
      <c r="BA779" s="38"/>
      <c r="BB779" s="38"/>
      <c r="BC779" s="38"/>
      <c r="BD779" s="38"/>
    </row>
    <row r="780" spans="1:56" s="39" customFormat="1" ht="33.75" x14ac:dyDescent="0.5">
      <c r="A780" s="2"/>
      <c r="B780" s="61" t="s">
        <v>762</v>
      </c>
      <c r="C780" s="23"/>
      <c r="D780" s="3"/>
      <c r="E780" s="28"/>
      <c r="F780" s="26">
        <f t="shared" ref="F780:AQ780" si="842">SUM(F781:F800)</f>
        <v>335162.82000000012</v>
      </c>
      <c r="G780" s="26">
        <f t="shared" si="842"/>
        <v>46.475000000000009</v>
      </c>
      <c r="H780" s="26">
        <f t="shared" si="842"/>
        <v>5.1099999999999994</v>
      </c>
      <c r="I780" s="26">
        <f t="shared" si="842"/>
        <v>292285.33199999999</v>
      </c>
      <c r="J780" s="26">
        <f t="shared" si="842"/>
        <v>292285.33199999999</v>
      </c>
      <c r="K780" s="26">
        <f t="shared" si="842"/>
        <v>0</v>
      </c>
      <c r="L780" s="26">
        <f t="shared" si="842"/>
        <v>0</v>
      </c>
      <c r="M780" s="26">
        <f t="shared" si="842"/>
        <v>0</v>
      </c>
      <c r="N780" s="26">
        <f t="shared" si="842"/>
        <v>20.784999999999997</v>
      </c>
      <c r="O780" s="26">
        <f t="shared" si="842"/>
        <v>1.91</v>
      </c>
      <c r="P780" s="26">
        <f t="shared" si="842"/>
        <v>69544.482000000018</v>
      </c>
      <c r="Q780" s="26">
        <f t="shared" si="842"/>
        <v>69544.482000000018</v>
      </c>
      <c r="R780" s="26">
        <f t="shared" si="842"/>
        <v>0</v>
      </c>
      <c r="S780" s="26">
        <f t="shared" si="842"/>
        <v>0</v>
      </c>
      <c r="T780" s="26">
        <f t="shared" si="842"/>
        <v>0</v>
      </c>
      <c r="U780" s="26">
        <f t="shared" si="842"/>
        <v>22.39</v>
      </c>
      <c r="V780" s="26">
        <f t="shared" si="842"/>
        <v>3.2</v>
      </c>
      <c r="W780" s="26">
        <f t="shared" si="842"/>
        <v>122023.06000000001</v>
      </c>
      <c r="X780" s="26">
        <f t="shared" si="842"/>
        <v>122023.06000000001</v>
      </c>
      <c r="Y780" s="26">
        <f t="shared" si="842"/>
        <v>0</v>
      </c>
      <c r="Z780" s="26">
        <f t="shared" si="842"/>
        <v>0</v>
      </c>
      <c r="AA780" s="26">
        <f t="shared" si="842"/>
        <v>0</v>
      </c>
      <c r="AB780" s="26">
        <f t="shared" si="842"/>
        <v>3.2</v>
      </c>
      <c r="AC780" s="26">
        <f t="shared" si="842"/>
        <v>0</v>
      </c>
      <c r="AD780" s="26">
        <f t="shared" si="842"/>
        <v>100117.39</v>
      </c>
      <c r="AE780" s="26">
        <f t="shared" si="842"/>
        <v>100117.39</v>
      </c>
      <c r="AF780" s="26">
        <f t="shared" si="842"/>
        <v>0</v>
      </c>
      <c r="AG780" s="26">
        <f t="shared" si="842"/>
        <v>0</v>
      </c>
      <c r="AH780" s="26">
        <f t="shared" si="842"/>
        <v>0</v>
      </c>
      <c r="AI780" s="26">
        <f t="shared" si="842"/>
        <v>0</v>
      </c>
      <c r="AJ780" s="26">
        <f t="shared" si="842"/>
        <v>0</v>
      </c>
      <c r="AK780" s="26">
        <f t="shared" si="842"/>
        <v>10</v>
      </c>
      <c r="AL780" s="26">
        <f t="shared" si="842"/>
        <v>10</v>
      </c>
      <c r="AM780" s="26">
        <f t="shared" si="842"/>
        <v>0</v>
      </c>
      <c r="AN780" s="26">
        <f t="shared" si="842"/>
        <v>0</v>
      </c>
      <c r="AO780" s="26">
        <f t="shared" si="842"/>
        <v>0</v>
      </c>
      <c r="AP780" s="26">
        <f t="shared" si="842"/>
        <v>0.1</v>
      </c>
      <c r="AQ780" s="26">
        <f t="shared" si="842"/>
        <v>0</v>
      </c>
      <c r="AR780" s="26">
        <f t="shared" si="841"/>
        <v>590.4</v>
      </c>
      <c r="AS780" s="26">
        <f>SUM(AS781:AS800)</f>
        <v>590.4</v>
      </c>
      <c r="AT780" s="26">
        <f>SUM(AT781:AT800)</f>
        <v>0</v>
      </c>
      <c r="AU780" s="26">
        <f>SUM(AU781:AU800)</f>
        <v>0</v>
      </c>
      <c r="AV780" s="26">
        <f>SUM(AV781:AV800)</f>
        <v>0</v>
      </c>
    </row>
    <row r="781" spans="1:56" s="39" customFormat="1" ht="99.75" x14ac:dyDescent="0.5">
      <c r="A781" s="2">
        <f t="shared" ref="A781:A800" si="843">IF(A780&gt;0,A780+1,A779+1)</f>
        <v>684</v>
      </c>
      <c r="B781" s="59" t="s">
        <v>2035</v>
      </c>
      <c r="C781" s="51" t="s">
        <v>2036</v>
      </c>
      <c r="D781" s="3">
        <v>2015</v>
      </c>
      <c r="E781" s="3">
        <v>2021</v>
      </c>
      <c r="F781" s="55">
        <v>798.3</v>
      </c>
      <c r="G781" s="4">
        <f t="shared" ref="G781:G800" si="844">N781+U781+AB781+AI781+AP781</f>
        <v>0.26</v>
      </c>
      <c r="H781" s="4">
        <f t="shared" ref="H781:H800" si="845">O781+V781+AC781+AJ781+AQ781</f>
        <v>0</v>
      </c>
      <c r="I781" s="4">
        <f t="shared" ref="I781:I800" si="846">P781+W781+AD781+AK781+AR781</f>
        <v>780</v>
      </c>
      <c r="J781" s="4">
        <f t="shared" ref="J781:J800" si="847">Q781+X781+AE781+AL781+AS781</f>
        <v>780</v>
      </c>
      <c r="K781" s="4">
        <f t="shared" ref="K781:K800" si="848">R781+Y781+AF781+AM781+AT781</f>
        <v>0</v>
      </c>
      <c r="L781" s="4">
        <f t="shared" ref="L781:L800" si="849">S781+Z781+AG781+AN781+AU781</f>
        <v>0</v>
      </c>
      <c r="M781" s="4">
        <f t="shared" ref="M781:M800" si="850">T781+AA781+AH781+AO781+AV781</f>
        <v>0</v>
      </c>
      <c r="N781" s="4">
        <v>0.26</v>
      </c>
      <c r="O781" s="4">
        <v>0</v>
      </c>
      <c r="P781" s="4">
        <f t="shared" ref="P781:P800" si="851">Q781+R781+S781</f>
        <v>780</v>
      </c>
      <c r="Q781" s="4">
        <v>780</v>
      </c>
      <c r="R781" s="4"/>
      <c r="S781" s="4"/>
      <c r="T781" s="4"/>
      <c r="U781" s="4">
        <v>0</v>
      </c>
      <c r="V781" s="4">
        <v>0</v>
      </c>
      <c r="W781" s="4">
        <f t="shared" si="828"/>
        <v>0</v>
      </c>
      <c r="X781" s="4">
        <v>0</v>
      </c>
      <c r="Y781" s="4"/>
      <c r="Z781" s="4"/>
      <c r="AA781" s="4"/>
      <c r="AB781" s="4">
        <v>0</v>
      </c>
      <c r="AC781" s="4">
        <v>0</v>
      </c>
      <c r="AD781" s="4">
        <f t="shared" si="829"/>
        <v>0</v>
      </c>
      <c r="AE781" s="4">
        <v>0</v>
      </c>
      <c r="AF781" s="4"/>
      <c r="AG781" s="4"/>
      <c r="AH781" s="4"/>
      <c r="AI781" s="4">
        <v>0</v>
      </c>
      <c r="AJ781" s="4">
        <v>0</v>
      </c>
      <c r="AK781" s="4">
        <f t="shared" si="830"/>
        <v>0</v>
      </c>
      <c r="AL781" s="4">
        <f>VLOOKUP(C781,'[1]ИП-2020-2025 рабоч '!$I$15:$BG$1560,51,0)</f>
        <v>0</v>
      </c>
      <c r="AM781" s="4"/>
      <c r="AN781" s="4"/>
      <c r="AO781" s="4"/>
      <c r="AP781" s="4">
        <v>0</v>
      </c>
      <c r="AQ781" s="4">
        <v>0</v>
      </c>
      <c r="AR781" s="4">
        <f t="shared" si="841"/>
        <v>0</v>
      </c>
      <c r="AS781" s="4">
        <f>VLOOKUP(C781,'[1]ИП-2020-2025 рабоч '!$I$15:$BO$1404,59,0)</f>
        <v>0</v>
      </c>
      <c r="AT781" s="4"/>
      <c r="AU781" s="54"/>
      <c r="AV781" s="54"/>
      <c r="AW781" s="38"/>
      <c r="AX781" s="38"/>
      <c r="AY781" s="38"/>
      <c r="AZ781" s="38"/>
      <c r="BA781" s="38"/>
      <c r="BB781" s="38"/>
      <c r="BC781" s="38"/>
      <c r="BD781" s="38"/>
    </row>
    <row r="782" spans="1:56" s="39" customFormat="1" ht="99.75" x14ac:dyDescent="0.5">
      <c r="A782" s="2">
        <f t="shared" si="843"/>
        <v>685</v>
      </c>
      <c r="B782" s="59" t="s">
        <v>2037</v>
      </c>
      <c r="C782" s="51" t="s">
        <v>2038</v>
      </c>
      <c r="D782" s="3">
        <v>2020</v>
      </c>
      <c r="E782" s="3">
        <v>2022</v>
      </c>
      <c r="F782" s="55">
        <v>2632.05</v>
      </c>
      <c r="G782" s="4">
        <f t="shared" si="844"/>
        <v>0.15</v>
      </c>
      <c r="H782" s="4">
        <f t="shared" si="845"/>
        <v>0.4</v>
      </c>
      <c r="I782" s="4">
        <f t="shared" si="846"/>
        <v>2632.05</v>
      </c>
      <c r="J782" s="4">
        <f t="shared" si="847"/>
        <v>2632.05</v>
      </c>
      <c r="K782" s="4">
        <f t="shared" si="848"/>
        <v>0</v>
      </c>
      <c r="L782" s="4">
        <f t="shared" si="849"/>
        <v>0</v>
      </c>
      <c r="M782" s="4">
        <f t="shared" si="850"/>
        <v>0</v>
      </c>
      <c r="N782" s="4">
        <v>0</v>
      </c>
      <c r="O782" s="4">
        <v>0</v>
      </c>
      <c r="P782" s="4">
        <f t="shared" si="851"/>
        <v>0</v>
      </c>
      <c r="Q782" s="4">
        <v>0</v>
      </c>
      <c r="R782" s="4"/>
      <c r="S782" s="4"/>
      <c r="T782" s="4"/>
      <c r="U782" s="4">
        <v>0.15</v>
      </c>
      <c r="V782" s="4">
        <v>0.4</v>
      </c>
      <c r="W782" s="4">
        <f t="shared" si="828"/>
        <v>2632.05</v>
      </c>
      <c r="X782" s="4">
        <v>2632.05</v>
      </c>
      <c r="Y782" s="4"/>
      <c r="Z782" s="4"/>
      <c r="AA782" s="4"/>
      <c r="AB782" s="4">
        <v>0</v>
      </c>
      <c r="AC782" s="4">
        <v>0</v>
      </c>
      <c r="AD782" s="4">
        <f t="shared" si="829"/>
        <v>0</v>
      </c>
      <c r="AE782" s="4">
        <v>0</v>
      </c>
      <c r="AF782" s="4"/>
      <c r="AG782" s="4"/>
      <c r="AH782" s="4"/>
      <c r="AI782" s="4">
        <v>0</v>
      </c>
      <c r="AJ782" s="4">
        <v>0</v>
      </c>
      <c r="AK782" s="4">
        <f t="shared" si="830"/>
        <v>0</v>
      </c>
      <c r="AL782" s="4">
        <f>VLOOKUP(C782,'[1]ИП-2020-2025 рабоч '!$I$15:$BG$1560,51,0)</f>
        <v>0</v>
      </c>
      <c r="AM782" s="4"/>
      <c r="AN782" s="4"/>
      <c r="AO782" s="4"/>
      <c r="AP782" s="4">
        <v>0</v>
      </c>
      <c r="AQ782" s="4">
        <v>0</v>
      </c>
      <c r="AR782" s="4">
        <f t="shared" si="841"/>
        <v>0</v>
      </c>
      <c r="AS782" s="4">
        <f>VLOOKUP(C782,'[1]ИП-2020-2025 рабоч '!$I$15:$BO$1404,59,0)</f>
        <v>0</v>
      </c>
      <c r="AT782" s="4"/>
      <c r="AU782" s="54"/>
      <c r="AV782" s="54"/>
      <c r="AW782" s="38"/>
      <c r="AX782" s="38"/>
      <c r="AY782" s="38"/>
      <c r="AZ782" s="38"/>
      <c r="BA782" s="38"/>
      <c r="BB782" s="38"/>
      <c r="BC782" s="38"/>
      <c r="BD782" s="38"/>
    </row>
    <row r="783" spans="1:56" s="39" customFormat="1" ht="165.75" x14ac:dyDescent="0.5">
      <c r="A783" s="2">
        <f t="shared" si="843"/>
        <v>686</v>
      </c>
      <c r="B783" s="59" t="s">
        <v>2841</v>
      </c>
      <c r="C783" s="51" t="s">
        <v>2041</v>
      </c>
      <c r="D783" s="3">
        <v>2019</v>
      </c>
      <c r="E783" s="3">
        <v>2022</v>
      </c>
      <c r="F783" s="55">
        <v>6614.04</v>
      </c>
      <c r="G783" s="4">
        <f t="shared" si="844"/>
        <v>2.84</v>
      </c>
      <c r="H783" s="4">
        <f t="shared" si="845"/>
        <v>0.25</v>
      </c>
      <c r="I783" s="4">
        <f t="shared" si="846"/>
        <v>2635.41</v>
      </c>
      <c r="J783" s="4">
        <f t="shared" si="847"/>
        <v>2635.41</v>
      </c>
      <c r="K783" s="4">
        <f t="shared" si="848"/>
        <v>0</v>
      </c>
      <c r="L783" s="4">
        <f t="shared" si="849"/>
        <v>0</v>
      </c>
      <c r="M783" s="4">
        <f t="shared" si="850"/>
        <v>0</v>
      </c>
      <c r="N783" s="4">
        <v>0</v>
      </c>
      <c r="O783" s="4">
        <v>0</v>
      </c>
      <c r="P783" s="4">
        <f t="shared" si="851"/>
        <v>335.41</v>
      </c>
      <c r="Q783" s="4">
        <v>335.41</v>
      </c>
      <c r="R783" s="4"/>
      <c r="S783" s="4"/>
      <c r="T783" s="4"/>
      <c r="U783" s="4">
        <v>2.84</v>
      </c>
      <c r="V783" s="4">
        <v>0.25</v>
      </c>
      <c r="W783" s="4">
        <f t="shared" si="828"/>
        <v>2300</v>
      </c>
      <c r="X783" s="4">
        <v>2300</v>
      </c>
      <c r="Y783" s="4"/>
      <c r="Z783" s="4"/>
      <c r="AA783" s="4"/>
      <c r="AB783" s="4">
        <v>0</v>
      </c>
      <c r="AC783" s="4">
        <v>0</v>
      </c>
      <c r="AD783" s="4">
        <f t="shared" si="829"/>
        <v>0</v>
      </c>
      <c r="AE783" s="4">
        <v>0</v>
      </c>
      <c r="AF783" s="4"/>
      <c r="AG783" s="4"/>
      <c r="AH783" s="4"/>
      <c r="AI783" s="4">
        <v>0</v>
      </c>
      <c r="AJ783" s="4">
        <v>0</v>
      </c>
      <c r="AK783" s="4">
        <f t="shared" si="830"/>
        <v>0</v>
      </c>
      <c r="AL783" s="4">
        <f>VLOOKUP(C783,'[1]ИП-2020-2025 рабоч '!$I$15:$BG$1560,51,0)</f>
        <v>0</v>
      </c>
      <c r="AM783" s="4"/>
      <c r="AN783" s="4"/>
      <c r="AO783" s="4"/>
      <c r="AP783" s="4">
        <v>0</v>
      </c>
      <c r="AQ783" s="4">
        <v>0</v>
      </c>
      <c r="AR783" s="4">
        <f t="shared" si="841"/>
        <v>0</v>
      </c>
      <c r="AS783" s="4">
        <f>VLOOKUP(C783,'[1]ИП-2020-2025 рабоч '!$I$15:$BO$1404,59,0)</f>
        <v>0</v>
      </c>
      <c r="AT783" s="4"/>
      <c r="AU783" s="54"/>
      <c r="AV783" s="54"/>
      <c r="AW783" s="38"/>
      <c r="AX783" s="38"/>
      <c r="AY783" s="38"/>
      <c r="AZ783" s="38"/>
      <c r="BA783" s="38"/>
      <c r="BB783" s="38"/>
      <c r="BC783" s="38"/>
      <c r="BD783" s="38"/>
    </row>
    <row r="784" spans="1:56" s="39" customFormat="1" ht="99.75" x14ac:dyDescent="0.5">
      <c r="A784" s="2">
        <f t="shared" si="843"/>
        <v>687</v>
      </c>
      <c r="B784" s="59" t="s">
        <v>2042</v>
      </c>
      <c r="C784" s="51" t="s">
        <v>2043</v>
      </c>
      <c r="D784" s="3">
        <v>2019</v>
      </c>
      <c r="E784" s="3">
        <v>2021</v>
      </c>
      <c r="F784" s="55">
        <v>98298.89</v>
      </c>
      <c r="G784" s="4">
        <f t="shared" si="844"/>
        <v>14.5</v>
      </c>
      <c r="H784" s="4">
        <f t="shared" si="845"/>
        <v>0</v>
      </c>
      <c r="I784" s="4">
        <f t="shared" si="846"/>
        <v>86600</v>
      </c>
      <c r="J784" s="4">
        <f t="shared" si="847"/>
        <v>86600</v>
      </c>
      <c r="K784" s="4">
        <f t="shared" si="848"/>
        <v>0</v>
      </c>
      <c r="L784" s="4">
        <f t="shared" si="849"/>
        <v>0</v>
      </c>
      <c r="M784" s="4">
        <f t="shared" si="850"/>
        <v>0</v>
      </c>
      <c r="N784" s="4">
        <v>14.5</v>
      </c>
      <c r="O784" s="4">
        <v>0</v>
      </c>
      <c r="P784" s="4">
        <f t="shared" si="851"/>
        <v>5100</v>
      </c>
      <c r="Q784" s="4">
        <v>5100</v>
      </c>
      <c r="R784" s="4"/>
      <c r="S784" s="4"/>
      <c r="T784" s="4"/>
      <c r="U784" s="4">
        <v>0</v>
      </c>
      <c r="V784" s="4">
        <v>0</v>
      </c>
      <c r="W784" s="4">
        <f t="shared" si="828"/>
        <v>81500</v>
      </c>
      <c r="X784" s="4">
        <v>81500</v>
      </c>
      <c r="Y784" s="4"/>
      <c r="Z784" s="4"/>
      <c r="AA784" s="4"/>
      <c r="AB784" s="4">
        <v>0</v>
      </c>
      <c r="AC784" s="4">
        <v>0</v>
      </c>
      <c r="AD784" s="4">
        <f t="shared" si="829"/>
        <v>0</v>
      </c>
      <c r="AE784" s="4">
        <v>0</v>
      </c>
      <c r="AF784" s="4"/>
      <c r="AG784" s="4"/>
      <c r="AH784" s="4"/>
      <c r="AI784" s="4">
        <v>0</v>
      </c>
      <c r="AJ784" s="4">
        <v>0</v>
      </c>
      <c r="AK784" s="4">
        <f t="shared" si="830"/>
        <v>0</v>
      </c>
      <c r="AL784" s="4">
        <f>VLOOKUP(C784,'[1]ИП-2020-2025 рабоч '!$I$15:$BG$1560,51,0)</f>
        <v>0</v>
      </c>
      <c r="AM784" s="4"/>
      <c r="AN784" s="4"/>
      <c r="AO784" s="4"/>
      <c r="AP784" s="4">
        <v>0</v>
      </c>
      <c r="AQ784" s="4">
        <v>0</v>
      </c>
      <c r="AR784" s="4">
        <f t="shared" si="841"/>
        <v>0</v>
      </c>
      <c r="AS784" s="4">
        <f>VLOOKUP(C784,'[1]ИП-2020-2025 рабоч '!$I$15:$BO$1404,59,0)</f>
        <v>0</v>
      </c>
      <c r="AT784" s="4"/>
      <c r="AU784" s="54"/>
      <c r="AV784" s="54"/>
      <c r="AW784" s="38"/>
      <c r="AX784" s="38"/>
      <c r="AY784" s="38"/>
      <c r="AZ784" s="38"/>
      <c r="BA784" s="38"/>
      <c r="BB784" s="38"/>
      <c r="BC784" s="38"/>
      <c r="BD784" s="38"/>
    </row>
    <row r="785" spans="1:56" s="39" customFormat="1" ht="66.75" x14ac:dyDescent="0.5">
      <c r="A785" s="2">
        <f t="shared" si="843"/>
        <v>688</v>
      </c>
      <c r="B785" s="59" t="s">
        <v>2044</v>
      </c>
      <c r="C785" s="51" t="s">
        <v>2045</v>
      </c>
      <c r="D785" s="3">
        <v>2016</v>
      </c>
      <c r="E785" s="3">
        <v>2021</v>
      </c>
      <c r="F785" s="55">
        <v>3950.97</v>
      </c>
      <c r="G785" s="4">
        <f t="shared" si="844"/>
        <v>0.5</v>
      </c>
      <c r="H785" s="4">
        <f t="shared" si="845"/>
        <v>0.25</v>
      </c>
      <c r="I785" s="4">
        <f t="shared" si="846"/>
        <v>3540.9</v>
      </c>
      <c r="J785" s="4">
        <f t="shared" si="847"/>
        <v>3540.9</v>
      </c>
      <c r="K785" s="4">
        <f t="shared" si="848"/>
        <v>0</v>
      </c>
      <c r="L785" s="4">
        <f t="shared" si="849"/>
        <v>0</v>
      </c>
      <c r="M785" s="4">
        <f t="shared" si="850"/>
        <v>0</v>
      </c>
      <c r="N785" s="4">
        <v>0.5</v>
      </c>
      <c r="O785" s="4">
        <v>0.25</v>
      </c>
      <c r="P785" s="4">
        <f t="shared" si="851"/>
        <v>3540.9</v>
      </c>
      <c r="Q785" s="4">
        <v>3540.9</v>
      </c>
      <c r="R785" s="4"/>
      <c r="S785" s="4"/>
      <c r="T785" s="4"/>
      <c r="U785" s="4">
        <v>0</v>
      </c>
      <c r="V785" s="4">
        <v>0</v>
      </c>
      <c r="W785" s="4">
        <f t="shared" si="828"/>
        <v>0</v>
      </c>
      <c r="X785" s="4">
        <v>0</v>
      </c>
      <c r="Y785" s="4"/>
      <c r="Z785" s="4"/>
      <c r="AA785" s="4"/>
      <c r="AB785" s="4">
        <v>0</v>
      </c>
      <c r="AC785" s="4">
        <v>0</v>
      </c>
      <c r="AD785" s="4">
        <f t="shared" si="829"/>
        <v>0</v>
      </c>
      <c r="AE785" s="4">
        <v>0</v>
      </c>
      <c r="AF785" s="4"/>
      <c r="AG785" s="4"/>
      <c r="AH785" s="4"/>
      <c r="AI785" s="4">
        <v>0</v>
      </c>
      <c r="AJ785" s="4">
        <v>0</v>
      </c>
      <c r="AK785" s="4">
        <f t="shared" si="830"/>
        <v>0</v>
      </c>
      <c r="AL785" s="4">
        <f>VLOOKUP(C785,'[1]ИП-2020-2025 рабоч '!$I$15:$BG$1560,51,0)</f>
        <v>0</v>
      </c>
      <c r="AM785" s="4"/>
      <c r="AN785" s="4"/>
      <c r="AO785" s="4"/>
      <c r="AP785" s="4">
        <v>0</v>
      </c>
      <c r="AQ785" s="4">
        <v>0</v>
      </c>
      <c r="AR785" s="4">
        <f t="shared" si="841"/>
        <v>0</v>
      </c>
      <c r="AS785" s="4">
        <f>VLOOKUP(C785,'[1]ИП-2020-2025 рабоч '!$I$15:$BO$1404,59,0)</f>
        <v>0</v>
      </c>
      <c r="AT785" s="4"/>
      <c r="AU785" s="54"/>
      <c r="AV785" s="54"/>
      <c r="AW785" s="38"/>
      <c r="AX785" s="38"/>
      <c r="AY785" s="38"/>
      <c r="AZ785" s="38"/>
      <c r="BA785" s="38"/>
      <c r="BB785" s="38"/>
      <c r="BC785" s="38"/>
      <c r="BD785" s="38"/>
    </row>
    <row r="786" spans="1:56" s="39" customFormat="1" ht="66.75" x14ac:dyDescent="0.5">
      <c r="A786" s="2">
        <f t="shared" si="843"/>
        <v>689</v>
      </c>
      <c r="B786" s="59" t="s">
        <v>3007</v>
      </c>
      <c r="C786" s="51" t="s">
        <v>2046</v>
      </c>
      <c r="D786" s="3">
        <v>2017</v>
      </c>
      <c r="E786" s="3">
        <v>2023</v>
      </c>
      <c r="F786" s="55">
        <v>20344.86</v>
      </c>
      <c r="G786" s="4">
        <f t="shared" si="844"/>
        <v>3.2</v>
      </c>
      <c r="H786" s="4">
        <f t="shared" si="845"/>
        <v>0</v>
      </c>
      <c r="I786" s="4">
        <f t="shared" si="846"/>
        <v>20344.86</v>
      </c>
      <c r="J786" s="4">
        <f t="shared" si="847"/>
        <v>20344.86</v>
      </c>
      <c r="K786" s="4">
        <f t="shared" si="848"/>
        <v>0</v>
      </c>
      <c r="L786" s="4">
        <f t="shared" si="849"/>
        <v>0</v>
      </c>
      <c r="M786" s="4">
        <f t="shared" si="850"/>
        <v>0</v>
      </c>
      <c r="N786" s="4">
        <v>0</v>
      </c>
      <c r="O786" s="4">
        <v>0</v>
      </c>
      <c r="P786" s="4">
        <f t="shared" si="851"/>
        <v>0</v>
      </c>
      <c r="Q786" s="4">
        <v>0</v>
      </c>
      <c r="R786" s="4"/>
      <c r="S786" s="4"/>
      <c r="T786" s="4"/>
      <c r="U786" s="4">
        <v>0</v>
      </c>
      <c r="V786" s="4">
        <v>0</v>
      </c>
      <c r="W786" s="4">
        <f t="shared" si="828"/>
        <v>275.89</v>
      </c>
      <c r="X786" s="4">
        <v>275.89</v>
      </c>
      <c r="Y786" s="4"/>
      <c r="Z786" s="4"/>
      <c r="AA786" s="4"/>
      <c r="AB786" s="4">
        <v>3.2</v>
      </c>
      <c r="AC786" s="4">
        <v>0</v>
      </c>
      <c r="AD786" s="4">
        <f t="shared" si="829"/>
        <v>20068.97</v>
      </c>
      <c r="AE786" s="4">
        <v>20068.97</v>
      </c>
      <c r="AF786" s="4"/>
      <c r="AG786" s="4"/>
      <c r="AH786" s="4"/>
      <c r="AI786" s="4">
        <v>0</v>
      </c>
      <c r="AJ786" s="4">
        <v>0</v>
      </c>
      <c r="AK786" s="4">
        <f t="shared" si="830"/>
        <v>0</v>
      </c>
      <c r="AL786" s="4">
        <f>VLOOKUP(C786,'[1]ИП-2020-2025 рабоч '!$I$15:$BG$1560,51,0)</f>
        <v>0</v>
      </c>
      <c r="AM786" s="4"/>
      <c r="AN786" s="4"/>
      <c r="AO786" s="4"/>
      <c r="AP786" s="4">
        <v>0</v>
      </c>
      <c r="AQ786" s="4">
        <v>0</v>
      </c>
      <c r="AR786" s="4">
        <f t="shared" si="841"/>
        <v>0</v>
      </c>
      <c r="AS786" s="4">
        <f>VLOOKUP(C786,'[1]ИП-2020-2025 рабоч '!$I$15:$BO$1404,59,0)</f>
        <v>0</v>
      </c>
      <c r="AT786" s="4"/>
      <c r="AU786" s="54"/>
      <c r="AV786" s="54"/>
      <c r="AW786" s="38"/>
      <c r="AX786" s="38"/>
      <c r="AY786" s="38"/>
      <c r="AZ786" s="38"/>
      <c r="BA786" s="38"/>
      <c r="BB786" s="38"/>
      <c r="BC786" s="38"/>
      <c r="BD786" s="38"/>
    </row>
    <row r="787" spans="1:56" s="39" customFormat="1" ht="132.75" x14ac:dyDescent="0.5">
      <c r="A787" s="2">
        <f t="shared" si="843"/>
        <v>690</v>
      </c>
      <c r="B787" s="59" t="s">
        <v>2049</v>
      </c>
      <c r="C787" s="51" t="s">
        <v>2050</v>
      </c>
      <c r="D787" s="3">
        <v>2016</v>
      </c>
      <c r="E787" s="3">
        <v>2022</v>
      </c>
      <c r="F787" s="55">
        <v>130609.67</v>
      </c>
      <c r="G787" s="4">
        <f t="shared" si="844"/>
        <v>12.14</v>
      </c>
      <c r="H787" s="4">
        <f t="shared" si="845"/>
        <v>0</v>
      </c>
      <c r="I787" s="4">
        <f t="shared" si="846"/>
        <v>121716.33</v>
      </c>
      <c r="J787" s="4">
        <f t="shared" si="847"/>
        <v>121716.33</v>
      </c>
      <c r="K787" s="4">
        <f t="shared" si="848"/>
        <v>0</v>
      </c>
      <c r="L787" s="4">
        <f t="shared" si="849"/>
        <v>0</v>
      </c>
      <c r="M787" s="4">
        <f t="shared" si="850"/>
        <v>0</v>
      </c>
      <c r="N787" s="4">
        <v>0</v>
      </c>
      <c r="O787" s="4">
        <v>0</v>
      </c>
      <c r="P787" s="4">
        <f t="shared" si="851"/>
        <v>27806.66</v>
      </c>
      <c r="Q787" s="4">
        <v>27806.66</v>
      </c>
      <c r="R787" s="4"/>
      <c r="S787" s="4"/>
      <c r="T787" s="4"/>
      <c r="U787" s="4">
        <v>12.14</v>
      </c>
      <c r="V787" s="4">
        <v>0</v>
      </c>
      <c r="W787" s="4">
        <f t="shared" si="828"/>
        <v>13861.25</v>
      </c>
      <c r="X787" s="4">
        <v>13861.25</v>
      </c>
      <c r="Y787" s="4"/>
      <c r="Z787" s="4"/>
      <c r="AA787" s="4"/>
      <c r="AB787" s="4">
        <v>0</v>
      </c>
      <c r="AC787" s="4">
        <v>0</v>
      </c>
      <c r="AD787" s="4">
        <f t="shared" si="829"/>
        <v>80048.42</v>
      </c>
      <c r="AE787" s="4">
        <v>80048.42</v>
      </c>
      <c r="AF787" s="4"/>
      <c r="AG787" s="4"/>
      <c r="AH787" s="4"/>
      <c r="AI787" s="4">
        <v>0</v>
      </c>
      <c r="AJ787" s="4">
        <v>0</v>
      </c>
      <c r="AK787" s="4">
        <f t="shared" si="830"/>
        <v>0</v>
      </c>
      <c r="AL787" s="4">
        <f>VLOOKUP(C787,'[1]ИП-2020-2025 рабоч '!$I$15:$BG$1560,51,0)</f>
        <v>0</v>
      </c>
      <c r="AM787" s="4"/>
      <c r="AN787" s="4"/>
      <c r="AO787" s="4"/>
      <c r="AP787" s="4">
        <v>0</v>
      </c>
      <c r="AQ787" s="4">
        <v>0</v>
      </c>
      <c r="AR787" s="4">
        <f t="shared" si="841"/>
        <v>0</v>
      </c>
      <c r="AS787" s="4">
        <f>VLOOKUP(C787,'[1]ИП-2020-2025 рабоч '!$I$15:$BO$1404,59,0)</f>
        <v>0</v>
      </c>
      <c r="AT787" s="4"/>
      <c r="AU787" s="54"/>
      <c r="AV787" s="54"/>
      <c r="AW787" s="38"/>
      <c r="AX787" s="38"/>
      <c r="AY787" s="38"/>
      <c r="AZ787" s="38"/>
      <c r="BA787" s="38"/>
      <c r="BB787" s="38"/>
      <c r="BC787" s="38"/>
      <c r="BD787" s="38"/>
    </row>
    <row r="788" spans="1:56" s="39" customFormat="1" ht="99.75" x14ac:dyDescent="0.5">
      <c r="A788" s="2">
        <f t="shared" si="843"/>
        <v>691</v>
      </c>
      <c r="B788" s="59" t="s">
        <v>2051</v>
      </c>
      <c r="C788" s="51" t="s">
        <v>2052</v>
      </c>
      <c r="D788" s="3">
        <v>2015</v>
      </c>
      <c r="E788" s="3">
        <v>2025</v>
      </c>
      <c r="F788" s="55">
        <v>600.4</v>
      </c>
      <c r="G788" s="4">
        <f t="shared" si="844"/>
        <v>0.1</v>
      </c>
      <c r="H788" s="4">
        <f t="shared" si="845"/>
        <v>0</v>
      </c>
      <c r="I788" s="4">
        <f t="shared" si="846"/>
        <v>600.4</v>
      </c>
      <c r="J788" s="4">
        <f t="shared" si="847"/>
        <v>600.4</v>
      </c>
      <c r="K788" s="4">
        <f t="shared" si="848"/>
        <v>0</v>
      </c>
      <c r="L788" s="4">
        <f t="shared" si="849"/>
        <v>0</v>
      </c>
      <c r="M788" s="4">
        <f t="shared" si="850"/>
        <v>0</v>
      </c>
      <c r="N788" s="4">
        <v>0</v>
      </c>
      <c r="O788" s="4">
        <v>0</v>
      </c>
      <c r="P788" s="4">
        <f t="shared" si="851"/>
        <v>0</v>
      </c>
      <c r="Q788" s="4">
        <v>0</v>
      </c>
      <c r="R788" s="4"/>
      <c r="S788" s="4"/>
      <c r="T788" s="4"/>
      <c r="U788" s="4">
        <v>0</v>
      </c>
      <c r="V788" s="4">
        <v>0</v>
      </c>
      <c r="W788" s="4">
        <f t="shared" si="828"/>
        <v>0</v>
      </c>
      <c r="X788" s="4">
        <v>0</v>
      </c>
      <c r="Y788" s="4"/>
      <c r="Z788" s="4"/>
      <c r="AA788" s="4"/>
      <c r="AB788" s="4">
        <v>0</v>
      </c>
      <c r="AC788" s="4">
        <v>0</v>
      </c>
      <c r="AD788" s="4">
        <f t="shared" si="829"/>
        <v>0</v>
      </c>
      <c r="AE788" s="4">
        <v>0</v>
      </c>
      <c r="AF788" s="4"/>
      <c r="AG788" s="4"/>
      <c r="AH788" s="4"/>
      <c r="AI788" s="4">
        <v>0</v>
      </c>
      <c r="AJ788" s="4">
        <v>0</v>
      </c>
      <c r="AK788" s="4">
        <f t="shared" si="830"/>
        <v>10</v>
      </c>
      <c r="AL788" s="4">
        <f>VLOOKUP(C788,'[1]ИП-2020-2025 рабоч '!$I$15:$BG$1560,51,0)</f>
        <v>10</v>
      </c>
      <c r="AM788" s="4"/>
      <c r="AN788" s="4"/>
      <c r="AO788" s="4"/>
      <c r="AP788" s="4">
        <v>0.1</v>
      </c>
      <c r="AQ788" s="4">
        <v>0</v>
      </c>
      <c r="AR788" s="4">
        <f t="shared" si="841"/>
        <v>590.4</v>
      </c>
      <c r="AS788" s="4">
        <f>VLOOKUP(C788,'[1]ИП-2020-2025 рабоч '!$I$15:$BO$1404,59,0)</f>
        <v>590.4</v>
      </c>
      <c r="AT788" s="4"/>
      <c r="AU788" s="54"/>
      <c r="AV788" s="54"/>
      <c r="AW788" s="38"/>
      <c r="AX788" s="38"/>
      <c r="AY788" s="38"/>
      <c r="AZ788" s="38"/>
      <c r="BA788" s="38"/>
      <c r="BB788" s="38"/>
      <c r="BC788" s="38"/>
      <c r="BD788" s="38"/>
    </row>
    <row r="789" spans="1:56" s="39" customFormat="1" ht="99.75" x14ac:dyDescent="0.5">
      <c r="A789" s="2">
        <f t="shared" si="843"/>
        <v>692</v>
      </c>
      <c r="B789" s="59" t="s">
        <v>3008</v>
      </c>
      <c r="C789" s="51" t="s">
        <v>2082</v>
      </c>
      <c r="D789" s="3">
        <v>2020</v>
      </c>
      <c r="E789" s="3">
        <v>2021</v>
      </c>
      <c r="F789" s="4">
        <v>11126.09</v>
      </c>
      <c r="G789" s="4">
        <f t="shared" si="844"/>
        <v>0.49</v>
      </c>
      <c r="H789" s="4">
        <f t="shared" si="845"/>
        <v>0.5</v>
      </c>
      <c r="I789" s="4">
        <f t="shared" si="846"/>
        <v>9138.35</v>
      </c>
      <c r="J789" s="4">
        <f t="shared" si="847"/>
        <v>9138.35</v>
      </c>
      <c r="K789" s="4">
        <f t="shared" si="848"/>
        <v>0</v>
      </c>
      <c r="L789" s="4">
        <f t="shared" si="849"/>
        <v>0</v>
      </c>
      <c r="M789" s="4">
        <f t="shared" si="850"/>
        <v>0</v>
      </c>
      <c r="N789" s="4">
        <v>0.49</v>
      </c>
      <c r="O789" s="4">
        <v>0.5</v>
      </c>
      <c r="P789" s="4">
        <f t="shared" si="851"/>
        <v>9138.35</v>
      </c>
      <c r="Q789" s="4">
        <v>9138.35</v>
      </c>
      <c r="R789" s="4"/>
      <c r="S789" s="4"/>
      <c r="T789" s="4"/>
      <c r="U789" s="4">
        <v>0</v>
      </c>
      <c r="V789" s="4">
        <v>0</v>
      </c>
      <c r="W789" s="4">
        <f t="shared" si="828"/>
        <v>0</v>
      </c>
      <c r="X789" s="4">
        <v>0</v>
      </c>
      <c r="Y789" s="4"/>
      <c r="Z789" s="4"/>
      <c r="AA789" s="4"/>
      <c r="AB789" s="4">
        <v>0</v>
      </c>
      <c r="AC789" s="4">
        <v>0</v>
      </c>
      <c r="AD789" s="4">
        <f t="shared" si="829"/>
        <v>0</v>
      </c>
      <c r="AE789" s="4">
        <v>0</v>
      </c>
      <c r="AF789" s="4"/>
      <c r="AG789" s="4"/>
      <c r="AH789" s="4"/>
      <c r="AI789" s="4">
        <v>0</v>
      </c>
      <c r="AJ789" s="4">
        <v>0</v>
      </c>
      <c r="AK789" s="4">
        <f t="shared" si="830"/>
        <v>0</v>
      </c>
      <c r="AL789" s="4">
        <f>VLOOKUP(C789,'[1]ИП-2020-2025 рабоч '!$I$15:$BG$1560,51,0)</f>
        <v>0</v>
      </c>
      <c r="AM789" s="4"/>
      <c r="AN789" s="4"/>
      <c r="AO789" s="4"/>
      <c r="AP789" s="4">
        <v>0</v>
      </c>
      <c r="AQ789" s="4">
        <v>0</v>
      </c>
      <c r="AR789" s="4">
        <f t="shared" si="841"/>
        <v>0</v>
      </c>
      <c r="AS789" s="4">
        <f>VLOOKUP(C789,'[1]ИП-2020-2025 рабоч '!$I$15:$BO$1404,59,0)</f>
        <v>0</v>
      </c>
      <c r="AT789" s="4"/>
      <c r="AU789" s="54"/>
      <c r="AV789" s="54"/>
      <c r="AW789" s="38"/>
      <c r="AX789" s="38"/>
      <c r="AY789" s="38"/>
      <c r="AZ789" s="38"/>
      <c r="BA789" s="38"/>
      <c r="BB789" s="38"/>
      <c r="BC789" s="38"/>
      <c r="BD789" s="38"/>
    </row>
    <row r="790" spans="1:56" s="39" customFormat="1" ht="132.75" x14ac:dyDescent="0.5">
      <c r="A790" s="2">
        <f t="shared" si="843"/>
        <v>693</v>
      </c>
      <c r="B790" s="59" t="s">
        <v>2088</v>
      </c>
      <c r="C790" s="51" t="s">
        <v>2089</v>
      </c>
      <c r="D790" s="3">
        <v>2020</v>
      </c>
      <c r="E790" s="3">
        <v>2022</v>
      </c>
      <c r="F790" s="55">
        <v>6118.69</v>
      </c>
      <c r="G790" s="4">
        <f t="shared" si="844"/>
        <v>3.1</v>
      </c>
      <c r="H790" s="4">
        <f t="shared" si="845"/>
        <v>0.25</v>
      </c>
      <c r="I790" s="4">
        <f t="shared" si="846"/>
        <v>4494.87</v>
      </c>
      <c r="J790" s="4">
        <f t="shared" si="847"/>
        <v>4494.87</v>
      </c>
      <c r="K790" s="4">
        <f t="shared" si="848"/>
        <v>0</v>
      </c>
      <c r="L790" s="4">
        <f t="shared" si="849"/>
        <v>0</v>
      </c>
      <c r="M790" s="4">
        <f t="shared" si="850"/>
        <v>0</v>
      </c>
      <c r="N790" s="4">
        <v>0</v>
      </c>
      <c r="O790" s="4">
        <v>0</v>
      </c>
      <c r="P790" s="4">
        <f t="shared" si="851"/>
        <v>2494.87</v>
      </c>
      <c r="Q790" s="4">
        <v>2494.87</v>
      </c>
      <c r="R790" s="4"/>
      <c r="S790" s="4"/>
      <c r="T790" s="4"/>
      <c r="U790" s="4">
        <v>3.1</v>
      </c>
      <c r="V790" s="4">
        <v>0.25</v>
      </c>
      <c r="W790" s="4">
        <f t="shared" si="828"/>
        <v>2000</v>
      </c>
      <c r="X790" s="4">
        <v>2000</v>
      </c>
      <c r="Y790" s="4"/>
      <c r="Z790" s="4"/>
      <c r="AA790" s="4"/>
      <c r="AB790" s="4">
        <v>0</v>
      </c>
      <c r="AC790" s="4">
        <v>0</v>
      </c>
      <c r="AD790" s="4">
        <f t="shared" si="829"/>
        <v>0</v>
      </c>
      <c r="AE790" s="4">
        <v>0</v>
      </c>
      <c r="AF790" s="4"/>
      <c r="AG790" s="4"/>
      <c r="AH790" s="4"/>
      <c r="AI790" s="4">
        <v>0</v>
      </c>
      <c r="AJ790" s="4">
        <v>0</v>
      </c>
      <c r="AK790" s="4">
        <f t="shared" si="830"/>
        <v>0</v>
      </c>
      <c r="AL790" s="4">
        <f>VLOOKUP(C790,'[1]ИП-2020-2025 рабоч '!$I$15:$BG$1560,51,0)</f>
        <v>0</v>
      </c>
      <c r="AM790" s="4"/>
      <c r="AN790" s="4"/>
      <c r="AO790" s="4"/>
      <c r="AP790" s="4">
        <v>0</v>
      </c>
      <c r="AQ790" s="4">
        <v>0</v>
      </c>
      <c r="AR790" s="4">
        <f t="shared" si="841"/>
        <v>0</v>
      </c>
      <c r="AS790" s="4">
        <f>VLOOKUP(C790,'[1]ИП-2020-2025 рабоч '!$I$15:$BO$1404,59,0)</f>
        <v>0</v>
      </c>
      <c r="AT790" s="4"/>
      <c r="AU790" s="54"/>
      <c r="AV790" s="54"/>
      <c r="AW790" s="38"/>
      <c r="AX790" s="38"/>
      <c r="AY790" s="38"/>
      <c r="AZ790" s="38"/>
      <c r="BA790" s="38"/>
      <c r="BB790" s="38"/>
      <c r="BC790" s="38"/>
      <c r="BD790" s="38"/>
    </row>
    <row r="791" spans="1:56" s="39" customFormat="1" ht="99.75" x14ac:dyDescent="0.5">
      <c r="A791" s="2">
        <f t="shared" si="843"/>
        <v>694</v>
      </c>
      <c r="B791" s="59" t="s">
        <v>2849</v>
      </c>
      <c r="C791" s="51" t="s">
        <v>2090</v>
      </c>
      <c r="D791" s="3">
        <v>2020</v>
      </c>
      <c r="E791" s="3">
        <v>2021</v>
      </c>
      <c r="F791" s="55">
        <v>7391.52</v>
      </c>
      <c r="G791" s="4">
        <f t="shared" si="844"/>
        <v>0.9</v>
      </c>
      <c r="H791" s="4">
        <f t="shared" si="845"/>
        <v>0</v>
      </c>
      <c r="I791" s="4">
        <f t="shared" si="846"/>
        <v>1478.3040000000001</v>
      </c>
      <c r="J791" s="4">
        <f t="shared" si="847"/>
        <v>1478.3040000000001</v>
      </c>
      <c r="K791" s="4">
        <f t="shared" si="848"/>
        <v>0</v>
      </c>
      <c r="L791" s="4">
        <f t="shared" si="849"/>
        <v>0</v>
      </c>
      <c r="M791" s="4">
        <f t="shared" si="850"/>
        <v>0</v>
      </c>
      <c r="N791" s="4">
        <v>0.9</v>
      </c>
      <c r="O791" s="4">
        <v>0</v>
      </c>
      <c r="P791" s="4">
        <f t="shared" si="851"/>
        <v>1478.3040000000001</v>
      </c>
      <c r="Q791" s="4">
        <v>1478.3040000000001</v>
      </c>
      <c r="R791" s="4"/>
      <c r="S791" s="4"/>
      <c r="T791" s="4"/>
      <c r="U791" s="4">
        <v>0</v>
      </c>
      <c r="V791" s="4">
        <v>0</v>
      </c>
      <c r="W791" s="4">
        <f t="shared" si="828"/>
        <v>0</v>
      </c>
      <c r="X791" s="4">
        <v>0</v>
      </c>
      <c r="Y791" s="4"/>
      <c r="Z791" s="4"/>
      <c r="AA791" s="4"/>
      <c r="AB791" s="4">
        <v>0</v>
      </c>
      <c r="AC791" s="4">
        <v>0</v>
      </c>
      <c r="AD791" s="4">
        <f t="shared" si="829"/>
        <v>0</v>
      </c>
      <c r="AE791" s="4">
        <v>0</v>
      </c>
      <c r="AF791" s="4"/>
      <c r="AG791" s="4"/>
      <c r="AH791" s="4"/>
      <c r="AI791" s="4">
        <v>0</v>
      </c>
      <c r="AJ791" s="4">
        <v>0</v>
      </c>
      <c r="AK791" s="4">
        <f t="shared" si="830"/>
        <v>0</v>
      </c>
      <c r="AL791" s="4">
        <f>VLOOKUP(C791,'[1]ИП-2020-2025 рабоч '!$I$15:$BG$1560,51,0)</f>
        <v>0</v>
      </c>
      <c r="AM791" s="4"/>
      <c r="AN791" s="4"/>
      <c r="AO791" s="4"/>
      <c r="AP791" s="4">
        <v>0</v>
      </c>
      <c r="AQ791" s="4">
        <v>0</v>
      </c>
      <c r="AR791" s="4">
        <f t="shared" si="841"/>
        <v>0</v>
      </c>
      <c r="AS791" s="4">
        <f>VLOOKUP(C791,'[1]ИП-2020-2025 рабоч '!$I$15:$BO$1404,59,0)</f>
        <v>0</v>
      </c>
      <c r="AT791" s="4"/>
      <c r="AU791" s="54"/>
      <c r="AV791" s="54"/>
      <c r="AW791" s="38"/>
      <c r="AX791" s="38"/>
      <c r="AY791" s="38"/>
      <c r="AZ791" s="38"/>
      <c r="BA791" s="38"/>
      <c r="BB791" s="38"/>
      <c r="BC791" s="38"/>
      <c r="BD791" s="38"/>
    </row>
    <row r="792" spans="1:56" s="39" customFormat="1" ht="66.75" x14ac:dyDescent="0.5">
      <c r="A792" s="2">
        <f t="shared" si="843"/>
        <v>695</v>
      </c>
      <c r="B792" s="59" t="s">
        <v>3009</v>
      </c>
      <c r="C792" s="51" t="s">
        <v>2091</v>
      </c>
      <c r="D792" s="3">
        <v>2021</v>
      </c>
      <c r="E792" s="3">
        <v>2022</v>
      </c>
      <c r="F792" s="55">
        <v>4005.46</v>
      </c>
      <c r="G792" s="4">
        <f t="shared" si="844"/>
        <v>0.25</v>
      </c>
      <c r="H792" s="4">
        <f t="shared" si="845"/>
        <v>0.63</v>
      </c>
      <c r="I792" s="4">
        <f t="shared" si="846"/>
        <v>4005.46</v>
      </c>
      <c r="J792" s="4">
        <f t="shared" si="847"/>
        <v>4005.46</v>
      </c>
      <c r="K792" s="4">
        <f t="shared" si="848"/>
        <v>0</v>
      </c>
      <c r="L792" s="4">
        <f t="shared" si="849"/>
        <v>0</v>
      </c>
      <c r="M792" s="4">
        <f t="shared" si="850"/>
        <v>0</v>
      </c>
      <c r="N792" s="4">
        <v>0</v>
      </c>
      <c r="O792" s="4">
        <v>0</v>
      </c>
      <c r="P792" s="4">
        <f t="shared" si="851"/>
        <v>300</v>
      </c>
      <c r="Q792" s="4">
        <v>300</v>
      </c>
      <c r="R792" s="4"/>
      <c r="S792" s="4"/>
      <c r="T792" s="4"/>
      <c r="U792" s="4">
        <v>0.25</v>
      </c>
      <c r="V792" s="4">
        <v>0.63</v>
      </c>
      <c r="W792" s="4">
        <f t="shared" si="828"/>
        <v>3705.46</v>
      </c>
      <c r="X792" s="4">
        <v>3705.46</v>
      </c>
      <c r="Y792" s="4"/>
      <c r="Z792" s="4"/>
      <c r="AA792" s="4"/>
      <c r="AB792" s="4">
        <v>0</v>
      </c>
      <c r="AC792" s="4">
        <v>0</v>
      </c>
      <c r="AD792" s="4">
        <f t="shared" si="829"/>
        <v>0</v>
      </c>
      <c r="AE792" s="4">
        <v>0</v>
      </c>
      <c r="AF792" s="4"/>
      <c r="AG792" s="4"/>
      <c r="AH792" s="4"/>
      <c r="AI792" s="4">
        <v>0</v>
      </c>
      <c r="AJ792" s="4">
        <v>0</v>
      </c>
      <c r="AK792" s="4">
        <f t="shared" si="830"/>
        <v>0</v>
      </c>
      <c r="AL792" s="4">
        <f>VLOOKUP(C792,'[1]ИП-2020-2025 рабоч '!$I$15:$BG$1560,51,0)</f>
        <v>0</v>
      </c>
      <c r="AM792" s="4"/>
      <c r="AN792" s="4"/>
      <c r="AO792" s="4"/>
      <c r="AP792" s="4">
        <v>0</v>
      </c>
      <c r="AQ792" s="4">
        <v>0</v>
      </c>
      <c r="AR792" s="4">
        <f t="shared" si="841"/>
        <v>0</v>
      </c>
      <c r="AS792" s="4">
        <f>VLOOKUP(C792,'[1]ИП-2020-2025 рабоч '!$I$15:$BO$1404,59,0)</f>
        <v>0</v>
      </c>
      <c r="AT792" s="4"/>
      <c r="AU792" s="54"/>
      <c r="AV792" s="54"/>
      <c r="AW792" s="38"/>
      <c r="AX792" s="38"/>
      <c r="AY792" s="38"/>
      <c r="AZ792" s="38"/>
      <c r="BA792" s="38"/>
      <c r="BB792" s="38"/>
      <c r="BC792" s="38"/>
      <c r="BD792" s="38"/>
    </row>
    <row r="793" spans="1:56" s="39" customFormat="1" ht="99.75" x14ac:dyDescent="0.5">
      <c r="A793" s="2">
        <f t="shared" si="843"/>
        <v>696</v>
      </c>
      <c r="B793" s="59" t="s">
        <v>3010</v>
      </c>
      <c r="C793" s="51" t="s">
        <v>2092</v>
      </c>
      <c r="D793" s="3">
        <v>2021</v>
      </c>
      <c r="E793" s="3">
        <v>2022</v>
      </c>
      <c r="F793" s="55">
        <v>11036.58</v>
      </c>
      <c r="G793" s="4">
        <f t="shared" si="844"/>
        <v>0.5</v>
      </c>
      <c r="H793" s="4">
        <f t="shared" si="845"/>
        <v>1.26</v>
      </c>
      <c r="I793" s="4">
        <f t="shared" si="846"/>
        <v>11036.58</v>
      </c>
      <c r="J793" s="4">
        <f t="shared" si="847"/>
        <v>11036.58</v>
      </c>
      <c r="K793" s="4">
        <f t="shared" si="848"/>
        <v>0</v>
      </c>
      <c r="L793" s="4">
        <f t="shared" si="849"/>
        <v>0</v>
      </c>
      <c r="M793" s="4">
        <f t="shared" si="850"/>
        <v>0</v>
      </c>
      <c r="N793" s="4">
        <v>0</v>
      </c>
      <c r="O793" s="4">
        <v>0</v>
      </c>
      <c r="P793" s="4">
        <f t="shared" si="851"/>
        <v>236.58</v>
      </c>
      <c r="Q793" s="4">
        <v>236.58</v>
      </c>
      <c r="R793" s="4"/>
      <c r="S793" s="4"/>
      <c r="T793" s="4"/>
      <c r="U793" s="4">
        <v>0.5</v>
      </c>
      <c r="V793" s="4">
        <v>1.26</v>
      </c>
      <c r="W793" s="4">
        <f t="shared" si="828"/>
        <v>10800</v>
      </c>
      <c r="X793" s="4">
        <v>10800</v>
      </c>
      <c r="Y793" s="4"/>
      <c r="Z793" s="4"/>
      <c r="AA793" s="4"/>
      <c r="AB793" s="4">
        <v>0</v>
      </c>
      <c r="AC793" s="4">
        <v>0</v>
      </c>
      <c r="AD793" s="4">
        <f t="shared" si="829"/>
        <v>0</v>
      </c>
      <c r="AE793" s="4">
        <v>0</v>
      </c>
      <c r="AF793" s="4"/>
      <c r="AG793" s="4"/>
      <c r="AH793" s="4"/>
      <c r="AI793" s="4">
        <v>0</v>
      </c>
      <c r="AJ793" s="4">
        <v>0</v>
      </c>
      <c r="AK793" s="4">
        <f t="shared" si="830"/>
        <v>0</v>
      </c>
      <c r="AL793" s="4">
        <f>VLOOKUP(C793,'[1]ИП-2020-2025 рабоч '!$I$15:$BG$1560,51,0)</f>
        <v>0</v>
      </c>
      <c r="AM793" s="4"/>
      <c r="AN793" s="4"/>
      <c r="AO793" s="4"/>
      <c r="AP793" s="4">
        <v>0</v>
      </c>
      <c r="AQ793" s="4">
        <v>0</v>
      </c>
      <c r="AR793" s="4">
        <f t="shared" si="841"/>
        <v>0</v>
      </c>
      <c r="AS793" s="4">
        <f>VLOOKUP(C793,'[1]ИП-2020-2025 рабоч '!$I$15:$BO$1404,59,0)</f>
        <v>0</v>
      </c>
      <c r="AT793" s="4"/>
      <c r="AU793" s="54"/>
      <c r="AV793" s="54"/>
      <c r="AW793" s="38"/>
      <c r="AX793" s="38"/>
      <c r="AY793" s="38"/>
      <c r="AZ793" s="38"/>
      <c r="BA793" s="38"/>
      <c r="BB793" s="38"/>
      <c r="BC793" s="38"/>
      <c r="BD793" s="38"/>
    </row>
    <row r="794" spans="1:56" s="39" customFormat="1" ht="132.75" x14ac:dyDescent="0.5">
      <c r="A794" s="2">
        <f t="shared" si="843"/>
        <v>697</v>
      </c>
      <c r="B794" s="59" t="s">
        <v>2093</v>
      </c>
      <c r="C794" s="51" t="s">
        <v>2094</v>
      </c>
      <c r="D794" s="3">
        <v>2019</v>
      </c>
      <c r="E794" s="3">
        <v>2021</v>
      </c>
      <c r="F794" s="55">
        <v>6896.45</v>
      </c>
      <c r="G794" s="4">
        <f t="shared" si="844"/>
        <v>2.2650000000000001</v>
      </c>
      <c r="H794" s="4">
        <f t="shared" si="845"/>
        <v>0.4</v>
      </c>
      <c r="I794" s="4">
        <f t="shared" si="846"/>
        <v>1377.29</v>
      </c>
      <c r="J794" s="4">
        <f t="shared" si="847"/>
        <v>1377.29</v>
      </c>
      <c r="K794" s="4">
        <f t="shared" si="848"/>
        <v>0</v>
      </c>
      <c r="L794" s="4">
        <f t="shared" si="849"/>
        <v>0</v>
      </c>
      <c r="M794" s="4">
        <f t="shared" si="850"/>
        <v>0</v>
      </c>
      <c r="N794" s="4">
        <v>2.2650000000000001</v>
      </c>
      <c r="O794" s="4">
        <v>0.4</v>
      </c>
      <c r="P794" s="4">
        <f t="shared" si="851"/>
        <v>377.29</v>
      </c>
      <c r="Q794" s="4">
        <v>377.29</v>
      </c>
      <c r="R794" s="4"/>
      <c r="S794" s="4"/>
      <c r="T794" s="4"/>
      <c r="U794" s="4">
        <v>0</v>
      </c>
      <c r="V794" s="4">
        <v>0</v>
      </c>
      <c r="W794" s="4">
        <f t="shared" si="828"/>
        <v>1000</v>
      </c>
      <c r="X794" s="4">
        <v>1000</v>
      </c>
      <c r="Y794" s="4"/>
      <c r="Z794" s="4"/>
      <c r="AA794" s="4"/>
      <c r="AB794" s="4">
        <v>0</v>
      </c>
      <c r="AC794" s="4">
        <v>0</v>
      </c>
      <c r="AD794" s="4">
        <f t="shared" si="829"/>
        <v>0</v>
      </c>
      <c r="AE794" s="4">
        <v>0</v>
      </c>
      <c r="AF794" s="4"/>
      <c r="AG794" s="4"/>
      <c r="AH794" s="4"/>
      <c r="AI794" s="4">
        <v>0</v>
      </c>
      <c r="AJ794" s="4">
        <v>0</v>
      </c>
      <c r="AK794" s="4">
        <f t="shared" si="830"/>
        <v>0</v>
      </c>
      <c r="AL794" s="4">
        <f>VLOOKUP(C794,'[1]ИП-2020-2025 рабоч '!$I$15:$BG$1560,51,0)</f>
        <v>0</v>
      </c>
      <c r="AM794" s="4"/>
      <c r="AN794" s="4"/>
      <c r="AO794" s="4"/>
      <c r="AP794" s="4">
        <v>0</v>
      </c>
      <c r="AQ794" s="4">
        <v>0</v>
      </c>
      <c r="AR794" s="4">
        <f t="shared" si="841"/>
        <v>0</v>
      </c>
      <c r="AS794" s="4">
        <f>VLOOKUP(C794,'[1]ИП-2020-2025 рабоч '!$I$15:$BO$1404,59,0)</f>
        <v>0</v>
      </c>
      <c r="AT794" s="4"/>
      <c r="AU794" s="54"/>
      <c r="AV794" s="54"/>
      <c r="AW794" s="38"/>
      <c r="AX794" s="38"/>
      <c r="AY794" s="38"/>
      <c r="AZ794" s="38"/>
      <c r="BA794" s="38"/>
      <c r="BB794" s="38"/>
      <c r="BC794" s="38"/>
      <c r="BD794" s="38"/>
    </row>
    <row r="795" spans="1:56" s="39" customFormat="1" ht="99.75" x14ac:dyDescent="0.5">
      <c r="A795" s="2">
        <f t="shared" si="843"/>
        <v>698</v>
      </c>
      <c r="B795" s="59" t="s">
        <v>2851</v>
      </c>
      <c r="C795" s="51" t="s">
        <v>2096</v>
      </c>
      <c r="D795" s="3">
        <v>2020</v>
      </c>
      <c r="E795" s="3">
        <v>2021</v>
      </c>
      <c r="F795" s="55">
        <v>1594.71</v>
      </c>
      <c r="G795" s="4">
        <f t="shared" si="844"/>
        <v>0.15</v>
      </c>
      <c r="H795" s="4">
        <f t="shared" si="845"/>
        <v>0.16</v>
      </c>
      <c r="I795" s="4">
        <f t="shared" si="846"/>
        <v>1275.768</v>
      </c>
      <c r="J795" s="4">
        <f t="shared" si="847"/>
        <v>1275.768</v>
      </c>
      <c r="K795" s="4">
        <f t="shared" si="848"/>
        <v>0</v>
      </c>
      <c r="L795" s="4">
        <f t="shared" si="849"/>
        <v>0</v>
      </c>
      <c r="M795" s="4">
        <f t="shared" si="850"/>
        <v>0</v>
      </c>
      <c r="N795" s="4">
        <v>0.15</v>
      </c>
      <c r="O795" s="4">
        <v>0.16</v>
      </c>
      <c r="P795" s="4">
        <f t="shared" si="851"/>
        <v>1275.768</v>
      </c>
      <c r="Q795" s="4">
        <v>1275.768</v>
      </c>
      <c r="R795" s="4"/>
      <c r="S795" s="4"/>
      <c r="T795" s="4"/>
      <c r="U795" s="4">
        <v>0</v>
      </c>
      <c r="V795" s="4">
        <v>0</v>
      </c>
      <c r="W795" s="4">
        <f t="shared" si="828"/>
        <v>0</v>
      </c>
      <c r="X795" s="4">
        <v>0</v>
      </c>
      <c r="Y795" s="4"/>
      <c r="Z795" s="4"/>
      <c r="AA795" s="4"/>
      <c r="AB795" s="4">
        <v>0</v>
      </c>
      <c r="AC795" s="4">
        <v>0</v>
      </c>
      <c r="AD795" s="4">
        <f t="shared" si="829"/>
        <v>0</v>
      </c>
      <c r="AE795" s="4">
        <v>0</v>
      </c>
      <c r="AF795" s="4"/>
      <c r="AG795" s="4"/>
      <c r="AH795" s="4"/>
      <c r="AI795" s="4">
        <v>0</v>
      </c>
      <c r="AJ795" s="4">
        <v>0</v>
      </c>
      <c r="AK795" s="4">
        <f t="shared" si="830"/>
        <v>0</v>
      </c>
      <c r="AL795" s="4">
        <f>VLOOKUP(C795,'[1]ИП-2020-2025 рабоч '!$I$15:$BG$1560,51,0)</f>
        <v>0</v>
      </c>
      <c r="AM795" s="4"/>
      <c r="AN795" s="4"/>
      <c r="AO795" s="4"/>
      <c r="AP795" s="4">
        <v>0</v>
      </c>
      <c r="AQ795" s="4">
        <v>0</v>
      </c>
      <c r="AR795" s="4">
        <f t="shared" si="841"/>
        <v>0</v>
      </c>
      <c r="AS795" s="4">
        <f>VLOOKUP(C795,'[1]ИП-2020-2025 рабоч '!$I$15:$BO$1404,59,0)</f>
        <v>0</v>
      </c>
      <c r="AT795" s="4"/>
      <c r="AU795" s="54"/>
      <c r="AV795" s="54"/>
      <c r="AW795" s="38"/>
      <c r="AX795" s="38"/>
      <c r="AY795" s="38"/>
      <c r="AZ795" s="38"/>
      <c r="BA795" s="38"/>
      <c r="BB795" s="38"/>
      <c r="BC795" s="38"/>
      <c r="BD795" s="38"/>
    </row>
    <row r="796" spans="1:56" s="39" customFormat="1" ht="99.75" x14ac:dyDescent="0.5">
      <c r="A796" s="2">
        <f t="shared" si="843"/>
        <v>699</v>
      </c>
      <c r="B796" s="59" t="s">
        <v>2100</v>
      </c>
      <c r="C796" s="51" t="s">
        <v>2101</v>
      </c>
      <c r="D796" s="3">
        <v>2020</v>
      </c>
      <c r="E796" s="3">
        <v>2021</v>
      </c>
      <c r="F796" s="55">
        <v>4803.5</v>
      </c>
      <c r="G796" s="4">
        <f t="shared" si="844"/>
        <v>0.5</v>
      </c>
      <c r="H796" s="4">
        <f t="shared" si="845"/>
        <v>0.25</v>
      </c>
      <c r="I796" s="4">
        <f t="shared" si="846"/>
        <v>3842.8</v>
      </c>
      <c r="J796" s="4">
        <f t="shared" si="847"/>
        <v>3842.8</v>
      </c>
      <c r="K796" s="4">
        <f t="shared" si="848"/>
        <v>0</v>
      </c>
      <c r="L796" s="4">
        <f t="shared" si="849"/>
        <v>0</v>
      </c>
      <c r="M796" s="4">
        <f t="shared" si="850"/>
        <v>0</v>
      </c>
      <c r="N796" s="4">
        <v>0.5</v>
      </c>
      <c r="O796" s="4">
        <v>0.25</v>
      </c>
      <c r="P796" s="4">
        <f t="shared" si="851"/>
        <v>3842.8</v>
      </c>
      <c r="Q796" s="4">
        <v>3842.8</v>
      </c>
      <c r="R796" s="4"/>
      <c r="S796" s="4"/>
      <c r="T796" s="4"/>
      <c r="U796" s="4">
        <v>0</v>
      </c>
      <c r="V796" s="4">
        <v>0</v>
      </c>
      <c r="W796" s="4">
        <f t="shared" si="828"/>
        <v>0</v>
      </c>
      <c r="X796" s="4">
        <v>0</v>
      </c>
      <c r="Y796" s="4"/>
      <c r="Z796" s="4"/>
      <c r="AA796" s="4"/>
      <c r="AB796" s="4">
        <v>0</v>
      </c>
      <c r="AC796" s="4">
        <v>0</v>
      </c>
      <c r="AD796" s="4">
        <f t="shared" si="829"/>
        <v>0</v>
      </c>
      <c r="AE796" s="4">
        <v>0</v>
      </c>
      <c r="AF796" s="4"/>
      <c r="AG796" s="4"/>
      <c r="AH796" s="4"/>
      <c r="AI796" s="4">
        <v>0</v>
      </c>
      <c r="AJ796" s="4">
        <v>0</v>
      </c>
      <c r="AK796" s="4">
        <f t="shared" si="830"/>
        <v>0</v>
      </c>
      <c r="AL796" s="4">
        <f>VLOOKUP(C796,'[1]ИП-2020-2025 рабоч '!$I$15:$BG$1560,51,0)</f>
        <v>0</v>
      </c>
      <c r="AM796" s="4"/>
      <c r="AN796" s="4"/>
      <c r="AO796" s="4"/>
      <c r="AP796" s="4">
        <v>0</v>
      </c>
      <c r="AQ796" s="4">
        <v>0</v>
      </c>
      <c r="AR796" s="4">
        <f t="shared" si="841"/>
        <v>0</v>
      </c>
      <c r="AS796" s="4">
        <f>VLOOKUP(C796,'[1]ИП-2020-2025 рабоч '!$I$15:$BO$1404,59,0)</f>
        <v>0</v>
      </c>
      <c r="AT796" s="4"/>
      <c r="AU796" s="54"/>
      <c r="AV796" s="54"/>
      <c r="AW796" s="38"/>
      <c r="AX796" s="38"/>
      <c r="AY796" s="38"/>
      <c r="AZ796" s="38"/>
      <c r="BA796" s="38"/>
      <c r="BB796" s="38"/>
      <c r="BC796" s="38"/>
      <c r="BD796" s="38"/>
    </row>
    <row r="797" spans="1:56" s="39" customFormat="1" ht="99.75" x14ac:dyDescent="0.5">
      <c r="A797" s="2">
        <f t="shared" si="843"/>
        <v>700</v>
      </c>
      <c r="B797" s="59" t="s">
        <v>3011</v>
      </c>
      <c r="C797" s="51" t="s">
        <v>2102</v>
      </c>
      <c r="D797" s="3">
        <v>2022</v>
      </c>
      <c r="E797" s="3">
        <v>2022</v>
      </c>
      <c r="F797" s="55">
        <v>2293.71</v>
      </c>
      <c r="G797" s="4">
        <f t="shared" si="844"/>
        <v>0.37</v>
      </c>
      <c r="H797" s="4">
        <f t="shared" si="845"/>
        <v>0.16</v>
      </c>
      <c r="I797" s="4">
        <f t="shared" si="846"/>
        <v>2293.71</v>
      </c>
      <c r="J797" s="4">
        <f t="shared" si="847"/>
        <v>2293.71</v>
      </c>
      <c r="K797" s="4">
        <f t="shared" si="848"/>
        <v>0</v>
      </c>
      <c r="L797" s="4">
        <f t="shared" si="849"/>
        <v>0</v>
      </c>
      <c r="M797" s="4">
        <f t="shared" si="850"/>
        <v>0</v>
      </c>
      <c r="N797" s="4">
        <v>0</v>
      </c>
      <c r="O797" s="4">
        <v>0</v>
      </c>
      <c r="P797" s="4">
        <f t="shared" si="851"/>
        <v>0</v>
      </c>
      <c r="Q797" s="4">
        <v>0</v>
      </c>
      <c r="R797" s="4"/>
      <c r="S797" s="4"/>
      <c r="T797" s="4"/>
      <c r="U797" s="4">
        <v>0.37</v>
      </c>
      <c r="V797" s="4">
        <v>0.16</v>
      </c>
      <c r="W797" s="4">
        <f t="shared" si="828"/>
        <v>2293.71</v>
      </c>
      <c r="X797" s="4">
        <v>2293.71</v>
      </c>
      <c r="Y797" s="4"/>
      <c r="Z797" s="4"/>
      <c r="AA797" s="4"/>
      <c r="AB797" s="4">
        <v>0</v>
      </c>
      <c r="AC797" s="4">
        <v>0</v>
      </c>
      <c r="AD797" s="4">
        <f t="shared" si="829"/>
        <v>0</v>
      </c>
      <c r="AE797" s="4">
        <v>0</v>
      </c>
      <c r="AF797" s="4"/>
      <c r="AG797" s="4"/>
      <c r="AH797" s="4"/>
      <c r="AI797" s="4">
        <v>0</v>
      </c>
      <c r="AJ797" s="4">
        <v>0</v>
      </c>
      <c r="AK797" s="4">
        <f t="shared" si="830"/>
        <v>0</v>
      </c>
      <c r="AL797" s="4">
        <f>VLOOKUP(C797,'[1]ИП-2020-2025 рабоч '!$I$15:$BG$1560,51,0)</f>
        <v>0</v>
      </c>
      <c r="AM797" s="4"/>
      <c r="AN797" s="4"/>
      <c r="AO797" s="4"/>
      <c r="AP797" s="4">
        <v>0</v>
      </c>
      <c r="AQ797" s="4">
        <v>0</v>
      </c>
      <c r="AR797" s="4">
        <f t="shared" si="841"/>
        <v>0</v>
      </c>
      <c r="AS797" s="4">
        <f>VLOOKUP(C797,'[1]ИП-2020-2025 рабоч '!$I$15:$BO$1404,59,0)</f>
        <v>0</v>
      </c>
      <c r="AT797" s="4"/>
      <c r="AU797" s="54"/>
      <c r="AV797" s="54"/>
      <c r="AW797" s="38"/>
      <c r="AX797" s="38"/>
      <c r="AY797" s="38"/>
      <c r="AZ797" s="38"/>
      <c r="BA797" s="38"/>
      <c r="BB797" s="38"/>
      <c r="BC797" s="38"/>
      <c r="BD797" s="38"/>
    </row>
    <row r="798" spans="1:56" s="39" customFormat="1" ht="99.75" x14ac:dyDescent="0.5">
      <c r="A798" s="2">
        <f t="shared" si="843"/>
        <v>701</v>
      </c>
      <c r="B798" s="59" t="s">
        <v>2854</v>
      </c>
      <c r="C798" s="51" t="s">
        <v>2106</v>
      </c>
      <c r="D798" s="3">
        <v>2020</v>
      </c>
      <c r="E798" s="3">
        <v>2021</v>
      </c>
      <c r="F798" s="55">
        <v>5106.67</v>
      </c>
      <c r="G798" s="4">
        <f t="shared" si="844"/>
        <v>0.88</v>
      </c>
      <c r="H798" s="4">
        <f t="shared" si="845"/>
        <v>0.1</v>
      </c>
      <c r="I798" s="4">
        <f t="shared" si="846"/>
        <v>4085.34</v>
      </c>
      <c r="J798" s="4">
        <f t="shared" si="847"/>
        <v>4085.34</v>
      </c>
      <c r="K798" s="4">
        <f t="shared" si="848"/>
        <v>0</v>
      </c>
      <c r="L798" s="4">
        <f t="shared" si="849"/>
        <v>0</v>
      </c>
      <c r="M798" s="4">
        <f t="shared" si="850"/>
        <v>0</v>
      </c>
      <c r="N798" s="4">
        <v>0.88</v>
      </c>
      <c r="O798" s="4">
        <v>0.1</v>
      </c>
      <c r="P798" s="4">
        <f t="shared" si="851"/>
        <v>4085.34</v>
      </c>
      <c r="Q798" s="4">
        <v>4085.34</v>
      </c>
      <c r="R798" s="4"/>
      <c r="S798" s="4"/>
      <c r="T798" s="4"/>
      <c r="U798" s="4">
        <v>0</v>
      </c>
      <c r="V798" s="4">
        <v>0</v>
      </c>
      <c r="W798" s="4">
        <f t="shared" si="828"/>
        <v>0</v>
      </c>
      <c r="X798" s="4">
        <v>0</v>
      </c>
      <c r="Y798" s="4"/>
      <c r="Z798" s="4"/>
      <c r="AA798" s="4"/>
      <c r="AB798" s="4">
        <v>0</v>
      </c>
      <c r="AC798" s="4">
        <v>0</v>
      </c>
      <c r="AD798" s="4">
        <f t="shared" si="829"/>
        <v>0</v>
      </c>
      <c r="AE798" s="4">
        <v>0</v>
      </c>
      <c r="AF798" s="4"/>
      <c r="AG798" s="4"/>
      <c r="AH798" s="4"/>
      <c r="AI798" s="4">
        <v>0</v>
      </c>
      <c r="AJ798" s="4">
        <v>0</v>
      </c>
      <c r="AK798" s="4">
        <f t="shared" si="830"/>
        <v>0</v>
      </c>
      <c r="AL798" s="4">
        <f>VLOOKUP(C798,'[1]ИП-2020-2025 рабоч '!$I$15:$BG$1560,51,0)</f>
        <v>0</v>
      </c>
      <c r="AM798" s="4"/>
      <c r="AN798" s="4"/>
      <c r="AO798" s="4"/>
      <c r="AP798" s="4">
        <v>0</v>
      </c>
      <c r="AQ798" s="4">
        <v>0</v>
      </c>
      <c r="AR798" s="4">
        <f t="shared" si="841"/>
        <v>0</v>
      </c>
      <c r="AS798" s="4">
        <f>VLOOKUP(C798,'[1]ИП-2020-2025 рабоч '!$I$15:$BO$1404,59,0)</f>
        <v>0</v>
      </c>
      <c r="AT798" s="4"/>
      <c r="AU798" s="54"/>
      <c r="AV798" s="54"/>
      <c r="AW798" s="38"/>
      <c r="AX798" s="38"/>
      <c r="AY798" s="38"/>
      <c r="AZ798" s="38"/>
      <c r="BA798" s="38"/>
      <c r="BB798" s="38"/>
      <c r="BC798" s="38"/>
      <c r="BD798" s="38"/>
    </row>
    <row r="799" spans="1:56" s="39" customFormat="1" ht="99.75" x14ac:dyDescent="0.5">
      <c r="A799" s="2">
        <f t="shared" si="843"/>
        <v>702</v>
      </c>
      <c r="B799" s="59" t="s">
        <v>2107</v>
      </c>
      <c r="C799" s="51" t="s">
        <v>2108</v>
      </c>
      <c r="D799" s="3">
        <v>2020</v>
      </c>
      <c r="E799" s="3">
        <v>2021</v>
      </c>
      <c r="F799" s="55">
        <v>2666.74</v>
      </c>
      <c r="G799" s="4">
        <f t="shared" si="844"/>
        <v>0.34</v>
      </c>
      <c r="H799" s="4">
        <f t="shared" si="845"/>
        <v>0.25</v>
      </c>
      <c r="I799" s="4">
        <f t="shared" si="846"/>
        <v>2133.39</v>
      </c>
      <c r="J799" s="4">
        <f t="shared" si="847"/>
        <v>2133.39</v>
      </c>
      <c r="K799" s="4">
        <f t="shared" si="848"/>
        <v>0</v>
      </c>
      <c r="L799" s="4">
        <f t="shared" si="849"/>
        <v>0</v>
      </c>
      <c r="M799" s="4">
        <f t="shared" si="850"/>
        <v>0</v>
      </c>
      <c r="N799" s="4">
        <v>0.34</v>
      </c>
      <c r="O799" s="4">
        <v>0.25</v>
      </c>
      <c r="P799" s="4">
        <f t="shared" si="851"/>
        <v>2133.39</v>
      </c>
      <c r="Q799" s="4">
        <v>2133.39</v>
      </c>
      <c r="R799" s="4"/>
      <c r="S799" s="4"/>
      <c r="T799" s="4"/>
      <c r="U799" s="4">
        <v>0</v>
      </c>
      <c r="V799" s="4">
        <v>0</v>
      </c>
      <c r="W799" s="4">
        <f t="shared" si="828"/>
        <v>0</v>
      </c>
      <c r="X799" s="4">
        <v>0</v>
      </c>
      <c r="Y799" s="4"/>
      <c r="Z799" s="4"/>
      <c r="AA799" s="4"/>
      <c r="AB799" s="4">
        <v>0</v>
      </c>
      <c r="AC799" s="4">
        <v>0</v>
      </c>
      <c r="AD799" s="4">
        <f t="shared" si="829"/>
        <v>0</v>
      </c>
      <c r="AE799" s="4">
        <v>0</v>
      </c>
      <c r="AF799" s="4"/>
      <c r="AG799" s="4"/>
      <c r="AH799" s="4"/>
      <c r="AI799" s="4">
        <v>0</v>
      </c>
      <c r="AJ799" s="4">
        <v>0</v>
      </c>
      <c r="AK799" s="4">
        <f t="shared" si="830"/>
        <v>0</v>
      </c>
      <c r="AL799" s="4">
        <f>VLOOKUP(C799,'[1]ИП-2020-2025 рабоч '!$I$15:$BG$1560,51,0)</f>
        <v>0</v>
      </c>
      <c r="AM799" s="4"/>
      <c r="AN799" s="4"/>
      <c r="AO799" s="4"/>
      <c r="AP799" s="4">
        <v>0</v>
      </c>
      <c r="AQ799" s="4">
        <v>0</v>
      </c>
      <c r="AR799" s="4">
        <f t="shared" si="841"/>
        <v>0</v>
      </c>
      <c r="AS799" s="4">
        <f>VLOOKUP(C799,'[1]ИП-2020-2025 рабоч '!$I$15:$BO$1404,59,0)</f>
        <v>0</v>
      </c>
      <c r="AT799" s="4"/>
      <c r="AU799" s="54"/>
      <c r="AV799" s="54"/>
      <c r="AW799" s="38"/>
      <c r="AX799" s="38"/>
      <c r="AY799" s="38"/>
      <c r="AZ799" s="38"/>
      <c r="BA799" s="38"/>
      <c r="BB799" s="38"/>
      <c r="BC799" s="38"/>
      <c r="BD799" s="38"/>
    </row>
    <row r="800" spans="1:56" s="39" customFormat="1" ht="99.75" x14ac:dyDescent="0.5">
      <c r="A800" s="2">
        <f t="shared" si="843"/>
        <v>703</v>
      </c>
      <c r="B800" s="59" t="s">
        <v>2110</v>
      </c>
      <c r="C800" s="51" t="s">
        <v>2111</v>
      </c>
      <c r="D800" s="3">
        <v>2021</v>
      </c>
      <c r="E800" s="3">
        <v>2022</v>
      </c>
      <c r="F800" s="55">
        <v>8273.52</v>
      </c>
      <c r="G800" s="4">
        <f t="shared" si="844"/>
        <v>3.04</v>
      </c>
      <c r="H800" s="4">
        <f t="shared" si="845"/>
        <v>0.25</v>
      </c>
      <c r="I800" s="4">
        <f t="shared" si="846"/>
        <v>8273.52</v>
      </c>
      <c r="J800" s="4">
        <f t="shared" si="847"/>
        <v>8273.52</v>
      </c>
      <c r="K800" s="4">
        <f t="shared" si="848"/>
        <v>0</v>
      </c>
      <c r="L800" s="4">
        <f t="shared" si="849"/>
        <v>0</v>
      </c>
      <c r="M800" s="4">
        <f t="shared" si="850"/>
        <v>0</v>
      </c>
      <c r="N800" s="4">
        <v>0</v>
      </c>
      <c r="O800" s="4">
        <v>0</v>
      </c>
      <c r="P800" s="4">
        <f t="shared" si="851"/>
        <v>6618.82</v>
      </c>
      <c r="Q800" s="55">
        <v>6618.82</v>
      </c>
      <c r="R800" s="4"/>
      <c r="S800" s="4"/>
      <c r="T800" s="4"/>
      <c r="U800" s="4">
        <v>3.04</v>
      </c>
      <c r="V800" s="4">
        <v>0.25</v>
      </c>
      <c r="W800" s="4">
        <f t="shared" ref="W800:W855" si="852">X800+Y800+Z800</f>
        <v>1654.7</v>
      </c>
      <c r="X800" s="4">
        <v>1654.7</v>
      </c>
      <c r="Y800" s="4"/>
      <c r="Z800" s="4"/>
      <c r="AA800" s="4"/>
      <c r="AB800" s="4">
        <v>0</v>
      </c>
      <c r="AC800" s="4">
        <v>0</v>
      </c>
      <c r="AD800" s="4">
        <f t="shared" ref="AD800:AD855" si="853">AE800+AF800+AG800</f>
        <v>0</v>
      </c>
      <c r="AE800" s="4">
        <v>0</v>
      </c>
      <c r="AF800" s="4"/>
      <c r="AG800" s="4"/>
      <c r="AH800" s="4"/>
      <c r="AI800" s="4">
        <v>0</v>
      </c>
      <c r="AJ800" s="4">
        <v>0</v>
      </c>
      <c r="AK800" s="4">
        <f t="shared" ref="AK800:AK855" si="854">AL800+AM800+AN800</f>
        <v>0</v>
      </c>
      <c r="AL800" s="4">
        <f>VLOOKUP(C800,'[1]ИП-2020-2025 рабоч '!$I$15:$BG$1560,51,0)</f>
        <v>0</v>
      </c>
      <c r="AM800" s="4"/>
      <c r="AN800" s="4"/>
      <c r="AO800" s="4"/>
      <c r="AP800" s="4">
        <v>0</v>
      </c>
      <c r="AQ800" s="4">
        <v>0</v>
      </c>
      <c r="AR800" s="4">
        <f t="shared" si="841"/>
        <v>0</v>
      </c>
      <c r="AS800" s="4">
        <f>VLOOKUP(C800,'[1]ИП-2020-2025 рабоч '!$I$15:$BO$1404,59,0)</f>
        <v>0</v>
      </c>
      <c r="AT800" s="4"/>
      <c r="AU800" s="54"/>
      <c r="AV800" s="54"/>
      <c r="AW800" s="38"/>
      <c r="AX800" s="38"/>
      <c r="AY800" s="38"/>
      <c r="AZ800" s="38"/>
      <c r="BA800" s="38"/>
      <c r="BB800" s="38"/>
      <c r="BC800" s="38"/>
      <c r="BD800" s="38"/>
    </row>
    <row r="801" spans="1:56" s="39" customFormat="1" ht="41.25" customHeight="1" x14ac:dyDescent="0.5">
      <c r="A801" s="2"/>
      <c r="B801" s="20" t="s">
        <v>843</v>
      </c>
      <c r="C801" s="23"/>
      <c r="D801" s="3"/>
      <c r="E801" s="28"/>
      <c r="F801" s="26">
        <f t="shared" ref="F801:AQ801" si="855">SUM(F802:F841)</f>
        <v>245044.20000000016</v>
      </c>
      <c r="G801" s="26">
        <f t="shared" si="855"/>
        <v>7.3919999999999995</v>
      </c>
      <c r="H801" s="26">
        <f t="shared" si="855"/>
        <v>6.5600000000000014</v>
      </c>
      <c r="I801" s="26">
        <f t="shared" si="855"/>
        <v>199219.29400000008</v>
      </c>
      <c r="J801" s="26">
        <f t="shared" si="855"/>
        <v>199219.29400000008</v>
      </c>
      <c r="K801" s="26">
        <f t="shared" si="855"/>
        <v>0</v>
      </c>
      <c r="L801" s="26">
        <f t="shared" si="855"/>
        <v>0</v>
      </c>
      <c r="M801" s="26">
        <f t="shared" si="855"/>
        <v>0</v>
      </c>
      <c r="N801" s="26">
        <f t="shared" si="855"/>
        <v>2.4299999999999997</v>
      </c>
      <c r="O801" s="26">
        <f t="shared" si="855"/>
        <v>1.56</v>
      </c>
      <c r="P801" s="26">
        <f t="shared" si="855"/>
        <v>16796.844000000001</v>
      </c>
      <c r="Q801" s="26">
        <f t="shared" si="855"/>
        <v>16796.844000000001</v>
      </c>
      <c r="R801" s="26">
        <f t="shared" si="855"/>
        <v>0</v>
      </c>
      <c r="S801" s="26">
        <f t="shared" si="855"/>
        <v>0</v>
      </c>
      <c r="T801" s="26">
        <f t="shared" si="855"/>
        <v>0</v>
      </c>
      <c r="U801" s="26">
        <f t="shared" si="855"/>
        <v>2.9620000000000002</v>
      </c>
      <c r="V801" s="26">
        <f t="shared" si="855"/>
        <v>0.9</v>
      </c>
      <c r="W801" s="26">
        <f t="shared" si="855"/>
        <v>89773.078999999983</v>
      </c>
      <c r="X801" s="26">
        <f t="shared" si="855"/>
        <v>89773.078999999983</v>
      </c>
      <c r="Y801" s="26">
        <f t="shared" si="855"/>
        <v>0</v>
      </c>
      <c r="Z801" s="26">
        <f t="shared" si="855"/>
        <v>0</v>
      </c>
      <c r="AA801" s="26">
        <f t="shared" si="855"/>
        <v>0</v>
      </c>
      <c r="AB801" s="26">
        <f t="shared" si="855"/>
        <v>2</v>
      </c>
      <c r="AC801" s="26">
        <f t="shared" si="855"/>
        <v>4.1000000000000005</v>
      </c>
      <c r="AD801" s="26">
        <f t="shared" si="855"/>
        <v>92649.370999999985</v>
      </c>
      <c r="AE801" s="26">
        <f t="shared" si="855"/>
        <v>92649.370999999985</v>
      </c>
      <c r="AF801" s="26">
        <f t="shared" si="855"/>
        <v>0</v>
      </c>
      <c r="AG801" s="26">
        <f t="shared" si="855"/>
        <v>0</v>
      </c>
      <c r="AH801" s="26">
        <f t="shared" si="855"/>
        <v>0</v>
      </c>
      <c r="AI801" s="26">
        <f t="shared" si="855"/>
        <v>0</v>
      </c>
      <c r="AJ801" s="26">
        <f t="shared" si="855"/>
        <v>0</v>
      </c>
      <c r="AK801" s="26">
        <f t="shared" si="855"/>
        <v>0</v>
      </c>
      <c r="AL801" s="26">
        <f t="shared" si="855"/>
        <v>0</v>
      </c>
      <c r="AM801" s="26">
        <f t="shared" si="855"/>
        <v>0</v>
      </c>
      <c r="AN801" s="26">
        <f t="shared" si="855"/>
        <v>0</v>
      </c>
      <c r="AO801" s="26">
        <f t="shared" si="855"/>
        <v>0</v>
      </c>
      <c r="AP801" s="26">
        <f t="shared" si="855"/>
        <v>0</v>
      </c>
      <c r="AQ801" s="26">
        <f t="shared" si="855"/>
        <v>0</v>
      </c>
      <c r="AR801" s="26">
        <f t="shared" si="841"/>
        <v>0</v>
      </c>
      <c r="AS801" s="26">
        <f>SUM(AS802:AS841)</f>
        <v>0</v>
      </c>
      <c r="AT801" s="26">
        <f>SUM(AT802:AT841)</f>
        <v>0</v>
      </c>
      <c r="AU801" s="26">
        <f>SUM(AU802:AU841)</f>
        <v>0</v>
      </c>
      <c r="AV801" s="26">
        <f>SUM(AV802:AV841)</f>
        <v>0</v>
      </c>
    </row>
    <row r="802" spans="1:56" s="39" customFormat="1" ht="99.75" x14ac:dyDescent="0.5">
      <c r="A802" s="2">
        <f t="shared" ref="A802:A841" si="856">IF(A801&gt;0,A801+1,A800+1)</f>
        <v>704</v>
      </c>
      <c r="B802" s="59" t="s">
        <v>2856</v>
      </c>
      <c r="C802" s="51" t="s">
        <v>2114</v>
      </c>
      <c r="D802" s="3">
        <v>2016</v>
      </c>
      <c r="E802" s="3">
        <v>2021</v>
      </c>
      <c r="F802" s="55">
        <v>4661.05</v>
      </c>
      <c r="G802" s="4">
        <f t="shared" ref="G802:G841" si="857">N802+U802+AB802+AI802+AP802</f>
        <v>0.25</v>
      </c>
      <c r="H802" s="4">
        <f t="shared" ref="H802:H841" si="858">O802+V802+AC802+AJ802+AQ802</f>
        <v>0.8</v>
      </c>
      <c r="I802" s="4">
        <f t="shared" ref="I802:I841" si="859">P802+W802+AD802+AK802+AR802</f>
        <v>332.18</v>
      </c>
      <c r="J802" s="4">
        <f t="shared" ref="J802:J841" si="860">Q802+X802+AE802+AL802+AS802</f>
        <v>332.18</v>
      </c>
      <c r="K802" s="4">
        <f t="shared" ref="K802:K841" si="861">R802+Y802+AF802+AM802+AT802</f>
        <v>0</v>
      </c>
      <c r="L802" s="4">
        <f t="shared" ref="L802:L841" si="862">S802+Z802+AG802+AN802+AU802</f>
        <v>0</v>
      </c>
      <c r="M802" s="4">
        <f t="shared" ref="M802:M841" si="863">T802+AA802+AH802+AO802+AV802</f>
        <v>0</v>
      </c>
      <c r="N802" s="4">
        <v>0.25</v>
      </c>
      <c r="O802" s="4">
        <v>0.8</v>
      </c>
      <c r="P802" s="4">
        <f t="shared" ref="P802:P841" si="864">Q802+R802+S802</f>
        <v>332.18</v>
      </c>
      <c r="Q802" s="4">
        <v>332.18</v>
      </c>
      <c r="R802" s="4"/>
      <c r="S802" s="4"/>
      <c r="T802" s="4"/>
      <c r="U802" s="4">
        <v>0</v>
      </c>
      <c r="V802" s="4">
        <v>0</v>
      </c>
      <c r="W802" s="4">
        <f t="shared" si="852"/>
        <v>0</v>
      </c>
      <c r="X802" s="4">
        <v>0</v>
      </c>
      <c r="Y802" s="4"/>
      <c r="Z802" s="4"/>
      <c r="AA802" s="4"/>
      <c r="AB802" s="4">
        <v>0</v>
      </c>
      <c r="AC802" s="4">
        <v>0</v>
      </c>
      <c r="AD802" s="4">
        <f t="shared" si="853"/>
        <v>0</v>
      </c>
      <c r="AE802" s="4">
        <v>0</v>
      </c>
      <c r="AF802" s="4"/>
      <c r="AG802" s="4"/>
      <c r="AH802" s="4"/>
      <c r="AI802" s="4">
        <v>0</v>
      </c>
      <c r="AJ802" s="4">
        <v>0</v>
      </c>
      <c r="AK802" s="4">
        <f t="shared" si="854"/>
        <v>0</v>
      </c>
      <c r="AL802" s="4">
        <f>VLOOKUP(C802,'[1]ИП-2020-2025 рабоч '!$I$15:$BG$1560,51,0)</f>
        <v>0</v>
      </c>
      <c r="AM802" s="4"/>
      <c r="AN802" s="4"/>
      <c r="AO802" s="4"/>
      <c r="AP802" s="4">
        <v>0</v>
      </c>
      <c r="AQ802" s="4">
        <v>0</v>
      </c>
      <c r="AR802" s="4">
        <f t="shared" si="841"/>
        <v>0</v>
      </c>
      <c r="AS802" s="4">
        <f>VLOOKUP(C802,'[1]ИП-2020-2025 рабоч '!$I$15:$BO$1404,59,0)</f>
        <v>0</v>
      </c>
      <c r="AT802" s="4"/>
      <c r="AU802" s="54"/>
      <c r="AV802" s="54"/>
      <c r="AW802" s="38"/>
      <c r="AX802" s="38"/>
      <c r="AY802" s="38"/>
      <c r="AZ802" s="38"/>
      <c r="BA802" s="38"/>
      <c r="BB802" s="38"/>
      <c r="BC802" s="38"/>
      <c r="BD802" s="38"/>
    </row>
    <row r="803" spans="1:56" s="39" customFormat="1" ht="165.75" x14ac:dyDescent="0.5">
      <c r="A803" s="2">
        <f t="shared" si="856"/>
        <v>705</v>
      </c>
      <c r="B803" s="59" t="s">
        <v>2857</v>
      </c>
      <c r="C803" s="51" t="s">
        <v>2115</v>
      </c>
      <c r="D803" s="3">
        <v>2016</v>
      </c>
      <c r="E803" s="3">
        <v>2021</v>
      </c>
      <c r="F803" s="55">
        <v>6983.05</v>
      </c>
      <c r="G803" s="4">
        <f t="shared" si="857"/>
        <v>1.155</v>
      </c>
      <c r="H803" s="4">
        <f t="shared" si="858"/>
        <v>0.25</v>
      </c>
      <c r="I803" s="4">
        <f t="shared" si="859"/>
        <v>470.51</v>
      </c>
      <c r="J803" s="4">
        <f t="shared" si="860"/>
        <v>470.51</v>
      </c>
      <c r="K803" s="4">
        <f t="shared" si="861"/>
        <v>0</v>
      </c>
      <c r="L803" s="4">
        <f t="shared" si="862"/>
        <v>0</v>
      </c>
      <c r="M803" s="4">
        <f t="shared" si="863"/>
        <v>0</v>
      </c>
      <c r="N803" s="4">
        <v>1.155</v>
      </c>
      <c r="O803" s="4">
        <v>0.25</v>
      </c>
      <c r="P803" s="4">
        <f t="shared" si="864"/>
        <v>470.51</v>
      </c>
      <c r="Q803" s="4">
        <v>470.51</v>
      </c>
      <c r="R803" s="4"/>
      <c r="S803" s="4"/>
      <c r="T803" s="4"/>
      <c r="U803" s="4">
        <v>0</v>
      </c>
      <c r="V803" s="4">
        <v>0</v>
      </c>
      <c r="W803" s="4">
        <f t="shared" si="852"/>
        <v>0</v>
      </c>
      <c r="X803" s="4">
        <v>0</v>
      </c>
      <c r="Y803" s="4"/>
      <c r="Z803" s="4"/>
      <c r="AA803" s="4"/>
      <c r="AB803" s="4">
        <v>0</v>
      </c>
      <c r="AC803" s="4">
        <v>0</v>
      </c>
      <c r="AD803" s="4">
        <f t="shared" si="853"/>
        <v>0</v>
      </c>
      <c r="AE803" s="4">
        <v>0</v>
      </c>
      <c r="AF803" s="4"/>
      <c r="AG803" s="4"/>
      <c r="AH803" s="4"/>
      <c r="AI803" s="4">
        <v>0</v>
      </c>
      <c r="AJ803" s="4">
        <v>0</v>
      </c>
      <c r="AK803" s="4">
        <f t="shared" si="854"/>
        <v>0</v>
      </c>
      <c r="AL803" s="4">
        <f>VLOOKUP(C803,'[1]ИП-2020-2025 рабоч '!$I$15:$BG$1560,51,0)</f>
        <v>0</v>
      </c>
      <c r="AM803" s="4"/>
      <c r="AN803" s="4"/>
      <c r="AO803" s="4"/>
      <c r="AP803" s="4">
        <v>0</v>
      </c>
      <c r="AQ803" s="4">
        <v>0</v>
      </c>
      <c r="AR803" s="4">
        <f t="shared" si="841"/>
        <v>0</v>
      </c>
      <c r="AS803" s="4">
        <f>VLOOKUP(C803,'[1]ИП-2020-2025 рабоч '!$I$15:$BO$1404,59,0)</f>
        <v>0</v>
      </c>
      <c r="AT803" s="4"/>
      <c r="AU803" s="54"/>
      <c r="AV803" s="54"/>
      <c r="AW803" s="38"/>
      <c r="AX803" s="38"/>
      <c r="AY803" s="38"/>
      <c r="AZ803" s="38"/>
      <c r="BA803" s="38"/>
      <c r="BB803" s="38"/>
      <c r="BC803" s="38"/>
      <c r="BD803" s="38"/>
    </row>
    <row r="804" spans="1:56" s="39" customFormat="1" ht="99.75" x14ac:dyDescent="0.5">
      <c r="A804" s="2">
        <f t="shared" si="856"/>
        <v>706</v>
      </c>
      <c r="B804" s="59" t="s">
        <v>2116</v>
      </c>
      <c r="C804" s="51" t="s">
        <v>2117</v>
      </c>
      <c r="D804" s="3">
        <v>2016</v>
      </c>
      <c r="E804" s="3">
        <v>2021</v>
      </c>
      <c r="F804" s="55">
        <v>4791.41</v>
      </c>
      <c r="G804" s="4">
        <f t="shared" si="857"/>
        <v>0.55500000000000005</v>
      </c>
      <c r="H804" s="4">
        <f t="shared" si="858"/>
        <v>0.26</v>
      </c>
      <c r="I804" s="4">
        <f t="shared" si="859"/>
        <v>886.7360000000001</v>
      </c>
      <c r="J804" s="4">
        <f t="shared" si="860"/>
        <v>886.7360000000001</v>
      </c>
      <c r="K804" s="4">
        <f t="shared" si="861"/>
        <v>0</v>
      </c>
      <c r="L804" s="4">
        <f t="shared" si="862"/>
        <v>0</v>
      </c>
      <c r="M804" s="4">
        <f t="shared" si="863"/>
        <v>0</v>
      </c>
      <c r="N804" s="4">
        <v>0.55500000000000005</v>
      </c>
      <c r="O804" s="4">
        <v>0.26</v>
      </c>
      <c r="P804" s="4">
        <f t="shared" si="864"/>
        <v>886.7360000000001</v>
      </c>
      <c r="Q804" s="4">
        <v>886.7360000000001</v>
      </c>
      <c r="R804" s="4"/>
      <c r="S804" s="4"/>
      <c r="T804" s="4"/>
      <c r="U804" s="4">
        <v>0</v>
      </c>
      <c r="V804" s="4">
        <v>0</v>
      </c>
      <c r="W804" s="4">
        <f t="shared" si="852"/>
        <v>0</v>
      </c>
      <c r="X804" s="4">
        <v>0</v>
      </c>
      <c r="Y804" s="4"/>
      <c r="Z804" s="4"/>
      <c r="AA804" s="4"/>
      <c r="AB804" s="4">
        <v>0</v>
      </c>
      <c r="AC804" s="4">
        <v>0</v>
      </c>
      <c r="AD804" s="4">
        <f t="shared" si="853"/>
        <v>0</v>
      </c>
      <c r="AE804" s="4">
        <v>0</v>
      </c>
      <c r="AF804" s="4"/>
      <c r="AG804" s="4"/>
      <c r="AH804" s="4"/>
      <c r="AI804" s="4">
        <v>0</v>
      </c>
      <c r="AJ804" s="4">
        <v>0</v>
      </c>
      <c r="AK804" s="4">
        <f t="shared" si="854"/>
        <v>0</v>
      </c>
      <c r="AL804" s="4">
        <f>VLOOKUP(C804,'[1]ИП-2020-2025 рабоч '!$I$15:$BG$1560,51,0)</f>
        <v>0</v>
      </c>
      <c r="AM804" s="4"/>
      <c r="AN804" s="4"/>
      <c r="AO804" s="4"/>
      <c r="AP804" s="4">
        <v>0</v>
      </c>
      <c r="AQ804" s="4">
        <v>0</v>
      </c>
      <c r="AR804" s="4">
        <f t="shared" ref="AR804:AR859" si="865">AS804+AT804+AU804</f>
        <v>0</v>
      </c>
      <c r="AS804" s="4">
        <f>VLOOKUP(C804,'[1]ИП-2020-2025 рабоч '!$I$15:$BO$1404,59,0)</f>
        <v>0</v>
      </c>
      <c r="AT804" s="4"/>
      <c r="AU804" s="54"/>
      <c r="AV804" s="54"/>
      <c r="AW804" s="38"/>
      <c r="AX804" s="38"/>
      <c r="AY804" s="38"/>
      <c r="AZ804" s="38"/>
      <c r="BA804" s="38"/>
      <c r="BB804" s="38"/>
      <c r="BC804" s="38"/>
      <c r="BD804" s="38"/>
    </row>
    <row r="805" spans="1:56" s="39" customFormat="1" ht="99.75" x14ac:dyDescent="0.5">
      <c r="A805" s="2">
        <f t="shared" si="856"/>
        <v>707</v>
      </c>
      <c r="B805" s="59" t="s">
        <v>2118</v>
      </c>
      <c r="C805" s="51" t="s">
        <v>2119</v>
      </c>
      <c r="D805" s="3">
        <v>2017</v>
      </c>
      <c r="E805" s="3">
        <v>2023</v>
      </c>
      <c r="F805" s="55">
        <v>4430.43</v>
      </c>
      <c r="G805" s="4">
        <f t="shared" si="857"/>
        <v>0.25</v>
      </c>
      <c r="H805" s="4">
        <f t="shared" si="858"/>
        <v>0.8</v>
      </c>
      <c r="I805" s="4">
        <f t="shared" si="859"/>
        <v>4430.43</v>
      </c>
      <c r="J805" s="4">
        <f t="shared" si="860"/>
        <v>4430.43</v>
      </c>
      <c r="K805" s="4">
        <f t="shared" si="861"/>
        <v>0</v>
      </c>
      <c r="L805" s="4">
        <f t="shared" si="862"/>
        <v>0</v>
      </c>
      <c r="M805" s="4">
        <f t="shared" si="863"/>
        <v>0</v>
      </c>
      <c r="N805" s="4">
        <v>0</v>
      </c>
      <c r="O805" s="4">
        <v>0</v>
      </c>
      <c r="P805" s="4">
        <f t="shared" si="864"/>
        <v>0</v>
      </c>
      <c r="Q805" s="4">
        <v>0</v>
      </c>
      <c r="R805" s="4"/>
      <c r="S805" s="4"/>
      <c r="T805" s="4"/>
      <c r="U805" s="4">
        <v>0</v>
      </c>
      <c r="V805" s="4">
        <v>0</v>
      </c>
      <c r="W805" s="4">
        <f t="shared" si="852"/>
        <v>0</v>
      </c>
      <c r="X805" s="4">
        <v>0</v>
      </c>
      <c r="Y805" s="4"/>
      <c r="Z805" s="4"/>
      <c r="AA805" s="4"/>
      <c r="AB805" s="4">
        <v>0.25</v>
      </c>
      <c r="AC805" s="4">
        <v>0.8</v>
      </c>
      <c r="AD805" s="4">
        <f t="shared" si="853"/>
        <v>4430.43</v>
      </c>
      <c r="AE805" s="4">
        <v>4430.43</v>
      </c>
      <c r="AF805" s="4"/>
      <c r="AG805" s="4"/>
      <c r="AH805" s="4"/>
      <c r="AI805" s="4">
        <v>0</v>
      </c>
      <c r="AJ805" s="4">
        <v>0</v>
      </c>
      <c r="AK805" s="4">
        <f t="shared" si="854"/>
        <v>0</v>
      </c>
      <c r="AL805" s="4">
        <f>VLOOKUP(C805,'[1]ИП-2020-2025 рабоч '!$I$15:$BG$1560,51,0)</f>
        <v>0</v>
      </c>
      <c r="AM805" s="4"/>
      <c r="AN805" s="4"/>
      <c r="AO805" s="4"/>
      <c r="AP805" s="4">
        <v>0</v>
      </c>
      <c r="AQ805" s="4">
        <v>0</v>
      </c>
      <c r="AR805" s="4">
        <f t="shared" si="865"/>
        <v>0</v>
      </c>
      <c r="AS805" s="4">
        <f>VLOOKUP(C805,'[1]ИП-2020-2025 рабоч '!$I$15:$BO$1404,59,0)</f>
        <v>0</v>
      </c>
      <c r="AT805" s="4"/>
      <c r="AU805" s="54"/>
      <c r="AV805" s="54"/>
      <c r="AW805" s="38"/>
      <c r="AX805" s="38"/>
      <c r="AY805" s="38"/>
      <c r="AZ805" s="38"/>
      <c r="BA805" s="38"/>
      <c r="BB805" s="38"/>
      <c r="BC805" s="38"/>
      <c r="BD805" s="38"/>
    </row>
    <row r="806" spans="1:56" s="39" customFormat="1" ht="99.75" x14ac:dyDescent="0.5">
      <c r="A806" s="2">
        <f t="shared" si="856"/>
        <v>708</v>
      </c>
      <c r="B806" s="59" t="s">
        <v>2120</v>
      </c>
      <c r="C806" s="51" t="s">
        <v>2121</v>
      </c>
      <c r="D806" s="3">
        <v>2017</v>
      </c>
      <c r="E806" s="3">
        <v>2023</v>
      </c>
      <c r="F806" s="55">
        <v>4430.43</v>
      </c>
      <c r="G806" s="4">
        <f t="shared" si="857"/>
        <v>0.25</v>
      </c>
      <c r="H806" s="4">
        <f t="shared" si="858"/>
        <v>0.8</v>
      </c>
      <c r="I806" s="4">
        <f t="shared" si="859"/>
        <v>4430.43</v>
      </c>
      <c r="J806" s="4">
        <f t="shared" si="860"/>
        <v>4430.43</v>
      </c>
      <c r="K806" s="4">
        <f t="shared" si="861"/>
        <v>0</v>
      </c>
      <c r="L806" s="4">
        <f t="shared" si="862"/>
        <v>0</v>
      </c>
      <c r="M806" s="4">
        <f t="shared" si="863"/>
        <v>0</v>
      </c>
      <c r="N806" s="4">
        <v>0</v>
      </c>
      <c r="O806" s="4">
        <v>0</v>
      </c>
      <c r="P806" s="4">
        <f t="shared" si="864"/>
        <v>0</v>
      </c>
      <c r="Q806" s="4">
        <v>0</v>
      </c>
      <c r="R806" s="4"/>
      <c r="S806" s="4"/>
      <c r="T806" s="4"/>
      <c r="U806" s="4">
        <v>0</v>
      </c>
      <c r="V806" s="4">
        <v>0</v>
      </c>
      <c r="W806" s="4">
        <f t="shared" si="852"/>
        <v>0</v>
      </c>
      <c r="X806" s="4">
        <v>0</v>
      </c>
      <c r="Y806" s="4"/>
      <c r="Z806" s="4"/>
      <c r="AA806" s="4"/>
      <c r="AB806" s="4">
        <v>0.25</v>
      </c>
      <c r="AC806" s="4">
        <v>0.8</v>
      </c>
      <c r="AD806" s="4">
        <f t="shared" si="853"/>
        <v>4430.43</v>
      </c>
      <c r="AE806" s="4">
        <v>4430.43</v>
      </c>
      <c r="AF806" s="4"/>
      <c r="AG806" s="4"/>
      <c r="AH806" s="4"/>
      <c r="AI806" s="4">
        <v>0</v>
      </c>
      <c r="AJ806" s="4">
        <v>0</v>
      </c>
      <c r="AK806" s="4">
        <f t="shared" si="854"/>
        <v>0</v>
      </c>
      <c r="AL806" s="4">
        <f>VLOOKUP(C806,'[1]ИП-2020-2025 рабоч '!$I$15:$BG$1560,51,0)</f>
        <v>0</v>
      </c>
      <c r="AM806" s="4"/>
      <c r="AN806" s="4"/>
      <c r="AO806" s="4"/>
      <c r="AP806" s="4">
        <v>0</v>
      </c>
      <c r="AQ806" s="4">
        <v>0</v>
      </c>
      <c r="AR806" s="4">
        <f t="shared" si="865"/>
        <v>0</v>
      </c>
      <c r="AS806" s="4">
        <f>VLOOKUP(C806,'[1]ИП-2020-2025 рабоч '!$I$15:$BO$1404,59,0)</f>
        <v>0</v>
      </c>
      <c r="AT806" s="4"/>
      <c r="AU806" s="54"/>
      <c r="AV806" s="54"/>
      <c r="AW806" s="38"/>
      <c r="AX806" s="38"/>
      <c r="AY806" s="38"/>
      <c r="AZ806" s="38"/>
      <c r="BA806" s="38"/>
      <c r="BB806" s="38"/>
      <c r="BC806" s="38"/>
      <c r="BD806" s="38"/>
    </row>
    <row r="807" spans="1:56" s="39" customFormat="1" ht="99.75" x14ac:dyDescent="0.5">
      <c r="A807" s="2">
        <f t="shared" si="856"/>
        <v>709</v>
      </c>
      <c r="B807" s="59" t="s">
        <v>2122</v>
      </c>
      <c r="C807" s="51" t="s">
        <v>2123</v>
      </c>
      <c r="D807" s="3">
        <v>2017</v>
      </c>
      <c r="E807" s="3">
        <v>2023</v>
      </c>
      <c r="F807" s="55">
        <v>4430.43</v>
      </c>
      <c r="G807" s="4">
        <f t="shared" si="857"/>
        <v>0.25</v>
      </c>
      <c r="H807" s="4">
        <f t="shared" si="858"/>
        <v>0.8</v>
      </c>
      <c r="I807" s="4">
        <f t="shared" si="859"/>
        <v>4430.43</v>
      </c>
      <c r="J807" s="4">
        <f t="shared" si="860"/>
        <v>4430.43</v>
      </c>
      <c r="K807" s="4">
        <f t="shared" si="861"/>
        <v>0</v>
      </c>
      <c r="L807" s="4">
        <f t="shared" si="862"/>
        <v>0</v>
      </c>
      <c r="M807" s="4">
        <f t="shared" si="863"/>
        <v>0</v>
      </c>
      <c r="N807" s="4">
        <v>0</v>
      </c>
      <c r="O807" s="4">
        <v>0</v>
      </c>
      <c r="P807" s="4">
        <f t="shared" si="864"/>
        <v>0</v>
      </c>
      <c r="Q807" s="4">
        <v>0</v>
      </c>
      <c r="R807" s="4"/>
      <c r="S807" s="4"/>
      <c r="T807" s="4"/>
      <c r="U807" s="4">
        <v>0</v>
      </c>
      <c r="V807" s="4">
        <v>0</v>
      </c>
      <c r="W807" s="4">
        <f t="shared" si="852"/>
        <v>0</v>
      </c>
      <c r="X807" s="4">
        <v>0</v>
      </c>
      <c r="Y807" s="4"/>
      <c r="Z807" s="4"/>
      <c r="AA807" s="4"/>
      <c r="AB807" s="4">
        <v>0.25</v>
      </c>
      <c r="AC807" s="4">
        <v>0.8</v>
      </c>
      <c r="AD807" s="4">
        <f t="shared" si="853"/>
        <v>4430.43</v>
      </c>
      <c r="AE807" s="4">
        <v>4430.43</v>
      </c>
      <c r="AF807" s="4"/>
      <c r="AG807" s="4"/>
      <c r="AH807" s="4"/>
      <c r="AI807" s="4">
        <v>0</v>
      </c>
      <c r="AJ807" s="4">
        <v>0</v>
      </c>
      <c r="AK807" s="4">
        <f t="shared" si="854"/>
        <v>0</v>
      </c>
      <c r="AL807" s="4">
        <f>VLOOKUP(C807,'[1]ИП-2020-2025 рабоч '!$I$15:$BG$1560,51,0)</f>
        <v>0</v>
      </c>
      <c r="AM807" s="4"/>
      <c r="AN807" s="4"/>
      <c r="AO807" s="4"/>
      <c r="AP807" s="4">
        <v>0</v>
      </c>
      <c r="AQ807" s="4">
        <v>0</v>
      </c>
      <c r="AR807" s="4">
        <f t="shared" si="865"/>
        <v>0</v>
      </c>
      <c r="AS807" s="4">
        <f>VLOOKUP(C807,'[1]ИП-2020-2025 рабоч '!$I$15:$BO$1404,59,0)</f>
        <v>0</v>
      </c>
      <c r="AT807" s="4"/>
      <c r="AU807" s="54"/>
      <c r="AV807" s="54"/>
      <c r="AW807" s="38"/>
      <c r="AX807" s="38"/>
      <c r="AY807" s="38"/>
      <c r="AZ807" s="38"/>
      <c r="BA807" s="38"/>
      <c r="BB807" s="38"/>
      <c r="BC807" s="38"/>
      <c r="BD807" s="38"/>
    </row>
    <row r="808" spans="1:56" s="39" customFormat="1" ht="99.75" x14ac:dyDescent="0.5">
      <c r="A808" s="2">
        <f t="shared" si="856"/>
        <v>710</v>
      </c>
      <c r="B808" s="59" t="s">
        <v>2124</v>
      </c>
      <c r="C808" s="51" t="s">
        <v>2125</v>
      </c>
      <c r="D808" s="3">
        <v>2017</v>
      </c>
      <c r="E808" s="3">
        <v>2023</v>
      </c>
      <c r="F808" s="55">
        <v>3976.69</v>
      </c>
      <c r="G808" s="4">
        <f t="shared" si="857"/>
        <v>0.25</v>
      </c>
      <c r="H808" s="4">
        <f t="shared" si="858"/>
        <v>0.25</v>
      </c>
      <c r="I808" s="4">
        <f t="shared" si="859"/>
        <v>3976.69</v>
      </c>
      <c r="J808" s="4">
        <f t="shared" si="860"/>
        <v>3976.69</v>
      </c>
      <c r="K808" s="4">
        <f t="shared" si="861"/>
        <v>0</v>
      </c>
      <c r="L808" s="4">
        <f t="shared" si="862"/>
        <v>0</v>
      </c>
      <c r="M808" s="4">
        <f t="shared" si="863"/>
        <v>0</v>
      </c>
      <c r="N808" s="4">
        <v>0</v>
      </c>
      <c r="O808" s="4">
        <v>0</v>
      </c>
      <c r="P808" s="4">
        <f t="shared" si="864"/>
        <v>0</v>
      </c>
      <c r="Q808" s="4">
        <v>0</v>
      </c>
      <c r="R808" s="4"/>
      <c r="S808" s="4"/>
      <c r="T808" s="4"/>
      <c r="U808" s="4">
        <v>0</v>
      </c>
      <c r="V808" s="4">
        <v>0</v>
      </c>
      <c r="W808" s="4">
        <f t="shared" si="852"/>
        <v>0</v>
      </c>
      <c r="X808" s="4">
        <v>0</v>
      </c>
      <c r="Y808" s="4"/>
      <c r="Z808" s="4"/>
      <c r="AA808" s="4"/>
      <c r="AB808" s="4">
        <v>0.25</v>
      </c>
      <c r="AC808" s="4">
        <v>0.25</v>
      </c>
      <c r="AD808" s="4">
        <f t="shared" si="853"/>
        <v>3976.69</v>
      </c>
      <c r="AE808" s="4">
        <v>3976.69</v>
      </c>
      <c r="AF808" s="4"/>
      <c r="AG808" s="4"/>
      <c r="AH808" s="4"/>
      <c r="AI808" s="4">
        <v>0</v>
      </c>
      <c r="AJ808" s="4">
        <v>0</v>
      </c>
      <c r="AK808" s="4">
        <f t="shared" si="854"/>
        <v>0</v>
      </c>
      <c r="AL808" s="4">
        <f>VLOOKUP(C808,'[1]ИП-2020-2025 рабоч '!$I$15:$BG$1560,51,0)</f>
        <v>0</v>
      </c>
      <c r="AM808" s="4"/>
      <c r="AN808" s="4"/>
      <c r="AO808" s="4"/>
      <c r="AP808" s="4">
        <v>0</v>
      </c>
      <c r="AQ808" s="4">
        <v>0</v>
      </c>
      <c r="AR808" s="4">
        <f t="shared" si="865"/>
        <v>0</v>
      </c>
      <c r="AS808" s="4">
        <f>VLOOKUP(C808,'[1]ИП-2020-2025 рабоч '!$I$15:$BO$1404,59,0)</f>
        <v>0</v>
      </c>
      <c r="AT808" s="4"/>
      <c r="AU808" s="54"/>
      <c r="AV808" s="54"/>
      <c r="AW808" s="38"/>
      <c r="AX808" s="38"/>
      <c r="AY808" s="38"/>
      <c r="AZ808" s="38"/>
      <c r="BA808" s="38"/>
      <c r="BB808" s="38"/>
      <c r="BC808" s="38"/>
      <c r="BD808" s="38"/>
    </row>
    <row r="809" spans="1:56" s="39" customFormat="1" ht="99.75" x14ac:dyDescent="0.5">
      <c r="A809" s="2">
        <f t="shared" si="856"/>
        <v>711</v>
      </c>
      <c r="B809" s="59" t="s">
        <v>2126</v>
      </c>
      <c r="C809" s="51" t="s">
        <v>2127</v>
      </c>
      <c r="D809" s="3">
        <v>2017</v>
      </c>
      <c r="E809" s="3">
        <v>2023</v>
      </c>
      <c r="F809" s="55">
        <v>3976.69</v>
      </c>
      <c r="G809" s="4">
        <f t="shared" si="857"/>
        <v>0.25</v>
      </c>
      <c r="H809" s="4">
        <f t="shared" si="858"/>
        <v>0.25</v>
      </c>
      <c r="I809" s="4">
        <f t="shared" si="859"/>
        <v>3976.69</v>
      </c>
      <c r="J809" s="4">
        <f t="shared" si="860"/>
        <v>3976.69</v>
      </c>
      <c r="K809" s="4">
        <f t="shared" si="861"/>
        <v>0</v>
      </c>
      <c r="L809" s="4">
        <f t="shared" si="862"/>
        <v>0</v>
      </c>
      <c r="M809" s="4">
        <f t="shared" si="863"/>
        <v>0</v>
      </c>
      <c r="N809" s="4">
        <v>0</v>
      </c>
      <c r="O809" s="4">
        <v>0</v>
      </c>
      <c r="P809" s="4">
        <f t="shared" si="864"/>
        <v>0</v>
      </c>
      <c r="Q809" s="4">
        <v>0</v>
      </c>
      <c r="R809" s="4"/>
      <c r="S809" s="4"/>
      <c r="T809" s="4"/>
      <c r="U809" s="4">
        <v>0</v>
      </c>
      <c r="V809" s="4">
        <v>0</v>
      </c>
      <c r="W809" s="4">
        <f t="shared" si="852"/>
        <v>0</v>
      </c>
      <c r="X809" s="4">
        <v>0</v>
      </c>
      <c r="Y809" s="4"/>
      <c r="Z809" s="4"/>
      <c r="AA809" s="4"/>
      <c r="AB809" s="4">
        <v>0.25</v>
      </c>
      <c r="AC809" s="4">
        <v>0.25</v>
      </c>
      <c r="AD809" s="4">
        <f t="shared" si="853"/>
        <v>3976.69</v>
      </c>
      <c r="AE809" s="4">
        <v>3976.69</v>
      </c>
      <c r="AF809" s="4"/>
      <c r="AG809" s="4"/>
      <c r="AH809" s="4"/>
      <c r="AI809" s="4">
        <v>0</v>
      </c>
      <c r="AJ809" s="4">
        <v>0</v>
      </c>
      <c r="AK809" s="4">
        <f t="shared" si="854"/>
        <v>0</v>
      </c>
      <c r="AL809" s="4">
        <f>VLOOKUP(C809,'[1]ИП-2020-2025 рабоч '!$I$15:$BG$1560,51,0)</f>
        <v>0</v>
      </c>
      <c r="AM809" s="4"/>
      <c r="AN809" s="4"/>
      <c r="AO809" s="4"/>
      <c r="AP809" s="4">
        <v>0</v>
      </c>
      <c r="AQ809" s="4">
        <v>0</v>
      </c>
      <c r="AR809" s="4">
        <f t="shared" si="865"/>
        <v>0</v>
      </c>
      <c r="AS809" s="4">
        <f>VLOOKUP(C809,'[1]ИП-2020-2025 рабоч '!$I$15:$BO$1404,59,0)</f>
        <v>0</v>
      </c>
      <c r="AT809" s="4"/>
      <c r="AU809" s="54"/>
      <c r="AV809" s="54"/>
      <c r="AW809" s="38"/>
      <c r="AX809" s="38"/>
      <c r="AY809" s="38"/>
      <c r="AZ809" s="38"/>
      <c r="BA809" s="38"/>
      <c r="BB809" s="38"/>
      <c r="BC809" s="38"/>
      <c r="BD809" s="38"/>
    </row>
    <row r="810" spans="1:56" s="39" customFormat="1" ht="99.75" x14ac:dyDescent="0.5">
      <c r="A810" s="2">
        <f t="shared" si="856"/>
        <v>712</v>
      </c>
      <c r="B810" s="59" t="s">
        <v>2128</v>
      </c>
      <c r="C810" s="51" t="s">
        <v>2129</v>
      </c>
      <c r="D810" s="3">
        <v>2018</v>
      </c>
      <c r="E810" s="3">
        <v>2022</v>
      </c>
      <c r="F810" s="55">
        <v>4097.79</v>
      </c>
      <c r="G810" s="4">
        <f t="shared" si="857"/>
        <v>0.36199999999999999</v>
      </c>
      <c r="H810" s="4">
        <f t="shared" si="858"/>
        <v>0.4</v>
      </c>
      <c r="I810" s="4">
        <f t="shared" si="859"/>
        <v>2322.94</v>
      </c>
      <c r="J810" s="4">
        <f t="shared" si="860"/>
        <v>2322.94</v>
      </c>
      <c r="K810" s="4">
        <f t="shared" si="861"/>
        <v>0</v>
      </c>
      <c r="L810" s="4">
        <f t="shared" si="862"/>
        <v>0</v>
      </c>
      <c r="M810" s="4">
        <f t="shared" si="863"/>
        <v>0</v>
      </c>
      <c r="N810" s="4">
        <v>0</v>
      </c>
      <c r="O810" s="4">
        <v>0</v>
      </c>
      <c r="P810" s="4">
        <f t="shared" si="864"/>
        <v>10</v>
      </c>
      <c r="Q810" s="4">
        <v>10</v>
      </c>
      <c r="R810" s="4"/>
      <c r="S810" s="4"/>
      <c r="T810" s="4"/>
      <c r="U810" s="4">
        <v>0.36199999999999999</v>
      </c>
      <c r="V810" s="4">
        <v>0.4</v>
      </c>
      <c r="W810" s="4">
        <f t="shared" si="852"/>
        <v>312.94</v>
      </c>
      <c r="X810" s="4">
        <v>312.94</v>
      </c>
      <c r="Y810" s="4"/>
      <c r="Z810" s="4"/>
      <c r="AA810" s="4"/>
      <c r="AB810" s="4">
        <v>0</v>
      </c>
      <c r="AC810" s="4">
        <v>0</v>
      </c>
      <c r="AD810" s="4">
        <f t="shared" si="853"/>
        <v>2000</v>
      </c>
      <c r="AE810" s="4">
        <v>2000</v>
      </c>
      <c r="AF810" s="4"/>
      <c r="AG810" s="4"/>
      <c r="AH810" s="4"/>
      <c r="AI810" s="4">
        <v>0</v>
      </c>
      <c r="AJ810" s="4">
        <v>0</v>
      </c>
      <c r="AK810" s="4">
        <f t="shared" si="854"/>
        <v>0</v>
      </c>
      <c r="AL810" s="4">
        <f>VLOOKUP(C810,'[1]ИП-2020-2025 рабоч '!$I$15:$BG$1560,51,0)</f>
        <v>0</v>
      </c>
      <c r="AM810" s="4"/>
      <c r="AN810" s="4"/>
      <c r="AO810" s="4"/>
      <c r="AP810" s="4">
        <v>0</v>
      </c>
      <c r="AQ810" s="4">
        <v>0</v>
      </c>
      <c r="AR810" s="4">
        <f t="shared" si="865"/>
        <v>0</v>
      </c>
      <c r="AS810" s="4">
        <f>VLOOKUP(C810,'[1]ИП-2020-2025 рабоч '!$I$15:$BO$1404,59,0)</f>
        <v>0</v>
      </c>
      <c r="AT810" s="4"/>
      <c r="AU810" s="54"/>
      <c r="AV810" s="54"/>
      <c r="AW810" s="38"/>
      <c r="AX810" s="38"/>
      <c r="AY810" s="38"/>
      <c r="AZ810" s="38"/>
      <c r="BA810" s="38"/>
      <c r="BB810" s="38"/>
      <c r="BC810" s="38"/>
      <c r="BD810" s="38"/>
    </row>
    <row r="811" spans="1:56" s="39" customFormat="1" ht="99.75" x14ac:dyDescent="0.5">
      <c r="A811" s="2">
        <f t="shared" si="856"/>
        <v>713</v>
      </c>
      <c r="B811" s="59" t="s">
        <v>2130</v>
      </c>
      <c r="C811" s="51" t="s">
        <v>2131</v>
      </c>
      <c r="D811" s="3">
        <v>2018</v>
      </c>
      <c r="E811" s="3">
        <v>2021</v>
      </c>
      <c r="F811" s="55">
        <v>2802.45</v>
      </c>
      <c r="G811" s="4">
        <f t="shared" si="857"/>
        <v>0.47</v>
      </c>
      <c r="H811" s="4">
        <f t="shared" si="858"/>
        <v>0.25</v>
      </c>
      <c r="I811" s="4">
        <f t="shared" si="859"/>
        <v>473.25800000000004</v>
      </c>
      <c r="J811" s="4">
        <f t="shared" si="860"/>
        <v>473.25800000000004</v>
      </c>
      <c r="K811" s="4">
        <f t="shared" si="861"/>
        <v>0</v>
      </c>
      <c r="L811" s="4">
        <f t="shared" si="862"/>
        <v>0</v>
      </c>
      <c r="M811" s="4">
        <f t="shared" si="863"/>
        <v>0</v>
      </c>
      <c r="N811" s="4">
        <v>0.47</v>
      </c>
      <c r="O811" s="4">
        <v>0.25</v>
      </c>
      <c r="P811" s="4">
        <f t="shared" si="864"/>
        <v>473.25800000000004</v>
      </c>
      <c r="Q811" s="4">
        <v>473.25800000000004</v>
      </c>
      <c r="R811" s="4"/>
      <c r="S811" s="4"/>
      <c r="T811" s="4"/>
      <c r="U811" s="4">
        <v>0</v>
      </c>
      <c r="V811" s="4">
        <v>0</v>
      </c>
      <c r="W811" s="4">
        <f t="shared" si="852"/>
        <v>0</v>
      </c>
      <c r="X811" s="4">
        <v>0</v>
      </c>
      <c r="Y811" s="4"/>
      <c r="Z811" s="4"/>
      <c r="AA811" s="4"/>
      <c r="AB811" s="4">
        <v>0</v>
      </c>
      <c r="AC811" s="4">
        <v>0</v>
      </c>
      <c r="AD811" s="4">
        <f t="shared" si="853"/>
        <v>0</v>
      </c>
      <c r="AE811" s="4">
        <v>0</v>
      </c>
      <c r="AF811" s="4"/>
      <c r="AG811" s="4"/>
      <c r="AH811" s="4"/>
      <c r="AI811" s="4">
        <v>0</v>
      </c>
      <c r="AJ811" s="4">
        <v>0</v>
      </c>
      <c r="AK811" s="4">
        <f t="shared" si="854"/>
        <v>0</v>
      </c>
      <c r="AL811" s="4">
        <f>VLOOKUP(C811,'[1]ИП-2020-2025 рабоч '!$I$15:$BG$1560,51,0)</f>
        <v>0</v>
      </c>
      <c r="AM811" s="4"/>
      <c r="AN811" s="4"/>
      <c r="AO811" s="4"/>
      <c r="AP811" s="4">
        <v>0</v>
      </c>
      <c r="AQ811" s="4">
        <v>0</v>
      </c>
      <c r="AR811" s="4">
        <f t="shared" si="865"/>
        <v>0</v>
      </c>
      <c r="AS811" s="4">
        <f>VLOOKUP(C811,'[1]ИП-2020-2025 рабоч '!$I$15:$BO$1404,59,0)</f>
        <v>0</v>
      </c>
      <c r="AT811" s="4"/>
      <c r="AU811" s="54"/>
      <c r="AV811" s="54"/>
      <c r="AW811" s="38"/>
      <c r="AX811" s="38"/>
      <c r="AY811" s="38"/>
      <c r="AZ811" s="38"/>
      <c r="BA811" s="38"/>
      <c r="BB811" s="38"/>
      <c r="BC811" s="38"/>
      <c r="BD811" s="38"/>
    </row>
    <row r="812" spans="1:56" s="39" customFormat="1" ht="99.75" x14ac:dyDescent="0.5">
      <c r="A812" s="2">
        <f t="shared" si="856"/>
        <v>714</v>
      </c>
      <c r="B812" s="59" t="s">
        <v>2132</v>
      </c>
      <c r="C812" s="51" t="s">
        <v>2133</v>
      </c>
      <c r="D812" s="3">
        <v>2019</v>
      </c>
      <c r="E812" s="3">
        <v>2023</v>
      </c>
      <c r="F812" s="55">
        <v>3976.69</v>
      </c>
      <c r="G812" s="4">
        <f t="shared" si="857"/>
        <v>0.25</v>
      </c>
      <c r="H812" s="4">
        <f t="shared" si="858"/>
        <v>0.4</v>
      </c>
      <c r="I812" s="4">
        <f t="shared" si="859"/>
        <v>3976.69</v>
      </c>
      <c r="J812" s="4">
        <f t="shared" si="860"/>
        <v>3976.69</v>
      </c>
      <c r="K812" s="4">
        <f t="shared" si="861"/>
        <v>0</v>
      </c>
      <c r="L812" s="4">
        <f t="shared" si="862"/>
        <v>0</v>
      </c>
      <c r="M812" s="4">
        <f t="shared" si="863"/>
        <v>0</v>
      </c>
      <c r="N812" s="4">
        <v>0</v>
      </c>
      <c r="O812" s="4">
        <v>0</v>
      </c>
      <c r="P812" s="4">
        <f t="shared" si="864"/>
        <v>0</v>
      </c>
      <c r="Q812" s="4">
        <v>0</v>
      </c>
      <c r="R812" s="4"/>
      <c r="S812" s="4"/>
      <c r="T812" s="4"/>
      <c r="U812" s="4">
        <v>0</v>
      </c>
      <c r="V812" s="4">
        <v>0</v>
      </c>
      <c r="W812" s="4">
        <f t="shared" si="852"/>
        <v>0</v>
      </c>
      <c r="X812" s="4">
        <v>0</v>
      </c>
      <c r="Y812" s="4"/>
      <c r="Z812" s="4"/>
      <c r="AA812" s="4"/>
      <c r="AB812" s="4">
        <v>0.25</v>
      </c>
      <c r="AC812" s="4">
        <v>0.4</v>
      </c>
      <c r="AD812" s="4">
        <f t="shared" si="853"/>
        <v>3976.69</v>
      </c>
      <c r="AE812" s="4">
        <v>3976.69</v>
      </c>
      <c r="AF812" s="4"/>
      <c r="AG812" s="4"/>
      <c r="AH812" s="4"/>
      <c r="AI812" s="4">
        <v>0</v>
      </c>
      <c r="AJ812" s="4">
        <v>0</v>
      </c>
      <c r="AK812" s="4">
        <f t="shared" si="854"/>
        <v>0</v>
      </c>
      <c r="AL812" s="4">
        <f>VLOOKUP(C812,'[1]ИП-2020-2025 рабоч '!$I$15:$BG$1560,51,0)</f>
        <v>0</v>
      </c>
      <c r="AM812" s="4"/>
      <c r="AN812" s="4"/>
      <c r="AO812" s="4"/>
      <c r="AP812" s="4">
        <v>0</v>
      </c>
      <c r="AQ812" s="4">
        <v>0</v>
      </c>
      <c r="AR812" s="4">
        <f t="shared" si="865"/>
        <v>0</v>
      </c>
      <c r="AS812" s="4">
        <f>VLOOKUP(C812,'[1]ИП-2020-2025 рабоч '!$I$15:$BO$1404,59,0)</f>
        <v>0</v>
      </c>
      <c r="AT812" s="4"/>
      <c r="AU812" s="54"/>
      <c r="AV812" s="54"/>
      <c r="AW812" s="38"/>
      <c r="AX812" s="38"/>
      <c r="AY812" s="38"/>
      <c r="AZ812" s="38"/>
      <c r="BA812" s="38"/>
      <c r="BB812" s="38"/>
      <c r="BC812" s="38"/>
      <c r="BD812" s="38"/>
    </row>
    <row r="813" spans="1:56" s="39" customFormat="1" ht="99.75" x14ac:dyDescent="0.5">
      <c r="A813" s="2">
        <f t="shared" si="856"/>
        <v>715</v>
      </c>
      <c r="B813" s="59" t="s">
        <v>2134</v>
      </c>
      <c r="C813" s="51" t="s">
        <v>2135</v>
      </c>
      <c r="D813" s="3">
        <v>2019</v>
      </c>
      <c r="E813" s="3">
        <v>2023</v>
      </c>
      <c r="F813" s="55">
        <v>3976.69</v>
      </c>
      <c r="G813" s="4">
        <f t="shared" si="857"/>
        <v>0.25</v>
      </c>
      <c r="H813" s="4">
        <f t="shared" si="858"/>
        <v>0.4</v>
      </c>
      <c r="I813" s="4">
        <f t="shared" si="859"/>
        <v>3976.69</v>
      </c>
      <c r="J813" s="4">
        <f t="shared" si="860"/>
        <v>3976.69</v>
      </c>
      <c r="K813" s="4">
        <f t="shared" si="861"/>
        <v>0</v>
      </c>
      <c r="L813" s="4">
        <f t="shared" si="862"/>
        <v>0</v>
      </c>
      <c r="M813" s="4">
        <f t="shared" si="863"/>
        <v>0</v>
      </c>
      <c r="N813" s="4">
        <v>0</v>
      </c>
      <c r="O813" s="4">
        <v>0</v>
      </c>
      <c r="P813" s="4">
        <f t="shared" si="864"/>
        <v>0</v>
      </c>
      <c r="Q813" s="4">
        <v>0</v>
      </c>
      <c r="R813" s="4"/>
      <c r="S813" s="4"/>
      <c r="T813" s="4"/>
      <c r="U813" s="4">
        <v>0</v>
      </c>
      <c r="V813" s="4">
        <v>0</v>
      </c>
      <c r="W813" s="4">
        <f t="shared" si="852"/>
        <v>0</v>
      </c>
      <c r="X813" s="4">
        <v>0</v>
      </c>
      <c r="Y813" s="4"/>
      <c r="Z813" s="4"/>
      <c r="AA813" s="4"/>
      <c r="AB813" s="4">
        <v>0.25</v>
      </c>
      <c r="AC813" s="4">
        <v>0.4</v>
      </c>
      <c r="AD813" s="4">
        <f t="shared" si="853"/>
        <v>3976.69</v>
      </c>
      <c r="AE813" s="4">
        <v>3976.69</v>
      </c>
      <c r="AF813" s="4"/>
      <c r="AG813" s="4"/>
      <c r="AH813" s="4"/>
      <c r="AI813" s="4">
        <v>0</v>
      </c>
      <c r="AJ813" s="4">
        <v>0</v>
      </c>
      <c r="AK813" s="4">
        <f t="shared" si="854"/>
        <v>0</v>
      </c>
      <c r="AL813" s="4">
        <f>VLOOKUP(C813,'[1]ИП-2020-2025 рабоч '!$I$15:$BG$1560,51,0)</f>
        <v>0</v>
      </c>
      <c r="AM813" s="4"/>
      <c r="AN813" s="4"/>
      <c r="AO813" s="4"/>
      <c r="AP813" s="4">
        <v>0</v>
      </c>
      <c r="AQ813" s="4">
        <v>0</v>
      </c>
      <c r="AR813" s="4">
        <f t="shared" si="865"/>
        <v>0</v>
      </c>
      <c r="AS813" s="4">
        <f>VLOOKUP(C813,'[1]ИП-2020-2025 рабоч '!$I$15:$BO$1404,59,0)</f>
        <v>0</v>
      </c>
      <c r="AT813" s="4"/>
      <c r="AU813" s="54"/>
      <c r="AV813" s="54"/>
      <c r="AW813" s="38"/>
      <c r="AX813" s="38"/>
      <c r="AY813" s="38"/>
      <c r="AZ813" s="38"/>
      <c r="BA813" s="38"/>
      <c r="BB813" s="38"/>
      <c r="BC813" s="38"/>
      <c r="BD813" s="38"/>
    </row>
    <row r="814" spans="1:56" s="39" customFormat="1" ht="99.75" x14ac:dyDescent="0.5">
      <c r="A814" s="2">
        <f t="shared" si="856"/>
        <v>716</v>
      </c>
      <c r="B814" s="59" t="s">
        <v>2136</v>
      </c>
      <c r="C814" s="51" t="s">
        <v>2137</v>
      </c>
      <c r="D814" s="3">
        <v>2019</v>
      </c>
      <c r="E814" s="3">
        <v>2023</v>
      </c>
      <c r="F814" s="55">
        <v>3976.69</v>
      </c>
      <c r="G814" s="4">
        <f t="shared" si="857"/>
        <v>0.25</v>
      </c>
      <c r="H814" s="4">
        <f t="shared" si="858"/>
        <v>0.4</v>
      </c>
      <c r="I814" s="4">
        <f t="shared" si="859"/>
        <v>3976.69</v>
      </c>
      <c r="J814" s="4">
        <f t="shared" si="860"/>
        <v>3976.69</v>
      </c>
      <c r="K814" s="4">
        <f t="shared" si="861"/>
        <v>0</v>
      </c>
      <c r="L814" s="4">
        <f t="shared" si="862"/>
        <v>0</v>
      </c>
      <c r="M814" s="4">
        <f t="shared" si="863"/>
        <v>0</v>
      </c>
      <c r="N814" s="4">
        <v>0</v>
      </c>
      <c r="O814" s="4">
        <v>0</v>
      </c>
      <c r="P814" s="4">
        <f t="shared" si="864"/>
        <v>0</v>
      </c>
      <c r="Q814" s="4">
        <v>0</v>
      </c>
      <c r="R814" s="4"/>
      <c r="S814" s="4"/>
      <c r="T814" s="4"/>
      <c r="U814" s="4">
        <v>0</v>
      </c>
      <c r="V814" s="4">
        <v>0</v>
      </c>
      <c r="W814" s="4">
        <f t="shared" si="852"/>
        <v>0</v>
      </c>
      <c r="X814" s="4">
        <v>0</v>
      </c>
      <c r="Y814" s="4"/>
      <c r="Z814" s="4"/>
      <c r="AA814" s="4"/>
      <c r="AB814" s="4">
        <v>0.25</v>
      </c>
      <c r="AC814" s="4">
        <v>0.4</v>
      </c>
      <c r="AD814" s="4">
        <f t="shared" si="853"/>
        <v>3976.69</v>
      </c>
      <c r="AE814" s="4">
        <v>3976.69</v>
      </c>
      <c r="AF814" s="4"/>
      <c r="AG814" s="4"/>
      <c r="AH814" s="4"/>
      <c r="AI814" s="4">
        <v>0</v>
      </c>
      <c r="AJ814" s="4">
        <v>0</v>
      </c>
      <c r="AK814" s="4">
        <f t="shared" si="854"/>
        <v>0</v>
      </c>
      <c r="AL814" s="4">
        <f>VLOOKUP(C814,'[1]ИП-2020-2025 рабоч '!$I$15:$BG$1560,51,0)</f>
        <v>0</v>
      </c>
      <c r="AM814" s="4"/>
      <c r="AN814" s="4"/>
      <c r="AO814" s="4"/>
      <c r="AP814" s="4">
        <v>0</v>
      </c>
      <c r="AQ814" s="4">
        <v>0</v>
      </c>
      <c r="AR814" s="4">
        <f t="shared" si="865"/>
        <v>0</v>
      </c>
      <c r="AS814" s="4">
        <f>VLOOKUP(C814,'[1]ИП-2020-2025 рабоч '!$I$15:$BO$1404,59,0)</f>
        <v>0</v>
      </c>
      <c r="AT814" s="4"/>
      <c r="AU814" s="54"/>
      <c r="AV814" s="54"/>
      <c r="AW814" s="38"/>
      <c r="AX814" s="38"/>
      <c r="AY814" s="38"/>
      <c r="AZ814" s="38"/>
      <c r="BA814" s="38"/>
      <c r="BB814" s="38"/>
      <c r="BC814" s="38"/>
      <c r="BD814" s="38"/>
    </row>
    <row r="815" spans="1:56" s="39" customFormat="1" ht="99.75" x14ac:dyDescent="0.5">
      <c r="A815" s="2">
        <f t="shared" si="856"/>
        <v>717</v>
      </c>
      <c r="B815" s="59" t="s">
        <v>2140</v>
      </c>
      <c r="C815" s="51" t="s">
        <v>2141</v>
      </c>
      <c r="D815" s="3">
        <v>2013</v>
      </c>
      <c r="E815" s="3">
        <v>2022</v>
      </c>
      <c r="F815" s="55">
        <v>34574.78</v>
      </c>
      <c r="G815" s="4">
        <f t="shared" si="857"/>
        <v>2.6</v>
      </c>
      <c r="H815" s="4">
        <f t="shared" si="858"/>
        <v>0.5</v>
      </c>
      <c r="I815" s="4">
        <f t="shared" si="859"/>
        <v>10300</v>
      </c>
      <c r="J815" s="4">
        <f t="shared" si="860"/>
        <v>10300</v>
      </c>
      <c r="K815" s="4">
        <f t="shared" si="861"/>
        <v>0</v>
      </c>
      <c r="L815" s="4">
        <f t="shared" si="862"/>
        <v>0</v>
      </c>
      <c r="M815" s="4">
        <f t="shared" si="863"/>
        <v>0</v>
      </c>
      <c r="N815" s="4">
        <v>0</v>
      </c>
      <c r="O815" s="4">
        <v>0</v>
      </c>
      <c r="P815" s="4">
        <f t="shared" si="864"/>
        <v>10000</v>
      </c>
      <c r="Q815" s="4">
        <v>10000</v>
      </c>
      <c r="R815" s="4"/>
      <c r="S815" s="4"/>
      <c r="T815" s="4"/>
      <c r="U815" s="4">
        <v>2.6</v>
      </c>
      <c r="V815" s="4">
        <v>0.5</v>
      </c>
      <c r="W815" s="4">
        <f t="shared" si="852"/>
        <v>300</v>
      </c>
      <c r="X815" s="4">
        <v>300</v>
      </c>
      <c r="Y815" s="4"/>
      <c r="Z815" s="4"/>
      <c r="AA815" s="4"/>
      <c r="AB815" s="4">
        <v>0</v>
      </c>
      <c r="AC815" s="4">
        <v>0</v>
      </c>
      <c r="AD815" s="4">
        <f t="shared" si="853"/>
        <v>0</v>
      </c>
      <c r="AE815" s="4">
        <v>0</v>
      </c>
      <c r="AF815" s="4"/>
      <c r="AG815" s="4"/>
      <c r="AH815" s="4"/>
      <c r="AI815" s="4">
        <v>0</v>
      </c>
      <c r="AJ815" s="4">
        <v>0</v>
      </c>
      <c r="AK815" s="4">
        <f t="shared" si="854"/>
        <v>0</v>
      </c>
      <c r="AL815" s="4">
        <f>VLOOKUP(C815,'[1]ИП-2020-2025 рабоч '!$I$15:$BG$1560,51,0)</f>
        <v>0</v>
      </c>
      <c r="AM815" s="4"/>
      <c r="AN815" s="4"/>
      <c r="AO815" s="4"/>
      <c r="AP815" s="4">
        <v>0</v>
      </c>
      <c r="AQ815" s="4">
        <v>0</v>
      </c>
      <c r="AR815" s="4">
        <f t="shared" si="865"/>
        <v>0</v>
      </c>
      <c r="AS815" s="4">
        <f>VLOOKUP(C815,'[1]ИП-2020-2025 рабоч '!$I$15:$BO$1404,59,0)</f>
        <v>0</v>
      </c>
      <c r="AT815" s="4"/>
      <c r="AU815" s="54"/>
      <c r="AV815" s="54"/>
      <c r="AW815" s="38"/>
      <c r="AX815" s="38"/>
      <c r="AY815" s="38"/>
      <c r="AZ815" s="38"/>
      <c r="BA815" s="38"/>
      <c r="BB815" s="38"/>
      <c r="BC815" s="38"/>
      <c r="BD815" s="38"/>
    </row>
    <row r="816" spans="1:56" s="39" customFormat="1" ht="99.75" x14ac:dyDescent="0.5">
      <c r="A816" s="2">
        <f t="shared" si="856"/>
        <v>718</v>
      </c>
      <c r="B816" s="59" t="s">
        <v>2142</v>
      </c>
      <c r="C816" s="51" t="s">
        <v>2143</v>
      </c>
      <c r="D816" s="3">
        <v>2018</v>
      </c>
      <c r="E816" s="3">
        <v>2022</v>
      </c>
      <c r="F816" s="55">
        <v>10215.459999999999</v>
      </c>
      <c r="G816" s="4">
        <f t="shared" si="857"/>
        <v>0</v>
      </c>
      <c r="H816" s="4">
        <f t="shared" si="858"/>
        <v>0</v>
      </c>
      <c r="I816" s="4">
        <f t="shared" si="859"/>
        <v>10215.459999999999</v>
      </c>
      <c r="J816" s="4">
        <f t="shared" si="860"/>
        <v>10215.459999999999</v>
      </c>
      <c r="K816" s="4">
        <f t="shared" si="861"/>
        <v>0</v>
      </c>
      <c r="L816" s="4">
        <f t="shared" si="862"/>
        <v>0</v>
      </c>
      <c r="M816" s="4">
        <f t="shared" si="863"/>
        <v>0</v>
      </c>
      <c r="N816" s="4">
        <v>0</v>
      </c>
      <c r="O816" s="4">
        <v>0</v>
      </c>
      <c r="P816" s="4">
        <f t="shared" si="864"/>
        <v>0</v>
      </c>
      <c r="Q816" s="4">
        <v>0</v>
      </c>
      <c r="R816" s="4"/>
      <c r="S816" s="4"/>
      <c r="T816" s="4"/>
      <c r="U816" s="4">
        <v>0</v>
      </c>
      <c r="V816" s="4">
        <v>0</v>
      </c>
      <c r="W816" s="4">
        <f t="shared" si="852"/>
        <v>455.46</v>
      </c>
      <c r="X816" s="4">
        <v>455.46</v>
      </c>
      <c r="Y816" s="4"/>
      <c r="Z816" s="4"/>
      <c r="AA816" s="4"/>
      <c r="AB816" s="4">
        <v>0</v>
      </c>
      <c r="AC816" s="4">
        <v>0</v>
      </c>
      <c r="AD816" s="4">
        <f t="shared" si="853"/>
        <v>9760</v>
      </c>
      <c r="AE816" s="4">
        <v>9760</v>
      </c>
      <c r="AF816" s="4"/>
      <c r="AG816" s="4"/>
      <c r="AH816" s="4"/>
      <c r="AI816" s="4">
        <v>0</v>
      </c>
      <c r="AJ816" s="4">
        <v>0</v>
      </c>
      <c r="AK816" s="4">
        <f t="shared" si="854"/>
        <v>0</v>
      </c>
      <c r="AL816" s="4">
        <f>VLOOKUP(C816,'[1]ИП-2020-2025 рабоч '!$I$15:$BG$1560,51,0)</f>
        <v>0</v>
      </c>
      <c r="AM816" s="4"/>
      <c r="AN816" s="4"/>
      <c r="AO816" s="4"/>
      <c r="AP816" s="4">
        <v>0</v>
      </c>
      <c r="AQ816" s="4">
        <v>0</v>
      </c>
      <c r="AR816" s="4">
        <f t="shared" si="865"/>
        <v>0</v>
      </c>
      <c r="AS816" s="4">
        <f>VLOOKUP(C816,'[1]ИП-2020-2025 рабоч '!$I$15:$BO$1404,59,0)</f>
        <v>0</v>
      </c>
      <c r="AT816" s="4"/>
      <c r="AU816" s="54"/>
      <c r="AV816" s="54"/>
      <c r="AW816" s="38"/>
      <c r="AX816" s="38"/>
      <c r="AY816" s="38"/>
      <c r="AZ816" s="38"/>
      <c r="BA816" s="38"/>
      <c r="BB816" s="38"/>
      <c r="BC816" s="38"/>
      <c r="BD816" s="38"/>
    </row>
    <row r="817" spans="1:56" s="39" customFormat="1" ht="99.75" x14ac:dyDescent="0.5">
      <c r="A817" s="2">
        <f t="shared" si="856"/>
        <v>719</v>
      </c>
      <c r="B817" s="59" t="s">
        <v>2144</v>
      </c>
      <c r="C817" s="51" t="s">
        <v>2145</v>
      </c>
      <c r="D817" s="3">
        <v>2018</v>
      </c>
      <c r="E817" s="3">
        <v>2022</v>
      </c>
      <c r="F817" s="55">
        <v>10215.459999999999</v>
      </c>
      <c r="G817" s="4">
        <f t="shared" si="857"/>
        <v>0</v>
      </c>
      <c r="H817" s="4">
        <f t="shared" si="858"/>
        <v>0</v>
      </c>
      <c r="I817" s="4">
        <f t="shared" si="859"/>
        <v>10215.459999999999</v>
      </c>
      <c r="J817" s="4">
        <f t="shared" si="860"/>
        <v>10215.459999999999</v>
      </c>
      <c r="K817" s="4">
        <f t="shared" si="861"/>
        <v>0</v>
      </c>
      <c r="L817" s="4">
        <f t="shared" si="862"/>
        <v>0</v>
      </c>
      <c r="M817" s="4">
        <f t="shared" si="863"/>
        <v>0</v>
      </c>
      <c r="N817" s="4">
        <v>0</v>
      </c>
      <c r="O817" s="4">
        <v>0</v>
      </c>
      <c r="P817" s="4">
        <f t="shared" si="864"/>
        <v>0</v>
      </c>
      <c r="Q817" s="4">
        <v>0</v>
      </c>
      <c r="R817" s="4"/>
      <c r="S817" s="4"/>
      <c r="T817" s="4"/>
      <c r="U817" s="4">
        <v>0</v>
      </c>
      <c r="V817" s="4">
        <v>0</v>
      </c>
      <c r="W817" s="4">
        <f t="shared" si="852"/>
        <v>215.46</v>
      </c>
      <c r="X817" s="4">
        <v>215.46</v>
      </c>
      <c r="Y817" s="4"/>
      <c r="Z817" s="4"/>
      <c r="AA817" s="4"/>
      <c r="AB817" s="4">
        <v>0</v>
      </c>
      <c r="AC817" s="4">
        <v>0</v>
      </c>
      <c r="AD817" s="4">
        <f t="shared" si="853"/>
        <v>10000</v>
      </c>
      <c r="AE817" s="4">
        <v>10000</v>
      </c>
      <c r="AF817" s="4"/>
      <c r="AG817" s="4"/>
      <c r="AH817" s="4"/>
      <c r="AI817" s="4">
        <v>0</v>
      </c>
      <c r="AJ817" s="4">
        <v>0</v>
      </c>
      <c r="AK817" s="4">
        <f t="shared" si="854"/>
        <v>0</v>
      </c>
      <c r="AL817" s="4">
        <f>VLOOKUP(C817,'[1]ИП-2020-2025 рабоч '!$I$15:$BG$1560,51,0)</f>
        <v>0</v>
      </c>
      <c r="AM817" s="4"/>
      <c r="AN817" s="4"/>
      <c r="AO817" s="4"/>
      <c r="AP817" s="4">
        <v>0</v>
      </c>
      <c r="AQ817" s="4">
        <v>0</v>
      </c>
      <c r="AR817" s="4">
        <f t="shared" si="865"/>
        <v>0</v>
      </c>
      <c r="AS817" s="4">
        <f>VLOOKUP(C817,'[1]ИП-2020-2025 рабоч '!$I$15:$BO$1404,59,0)</f>
        <v>0</v>
      </c>
      <c r="AT817" s="4"/>
      <c r="AU817" s="54"/>
      <c r="AV817" s="54"/>
      <c r="AW817" s="38"/>
      <c r="AX817" s="38"/>
      <c r="AY817" s="38"/>
      <c r="AZ817" s="38"/>
      <c r="BA817" s="38"/>
      <c r="BB817" s="38"/>
      <c r="BC817" s="38"/>
      <c r="BD817" s="38"/>
    </row>
    <row r="818" spans="1:56" s="39" customFormat="1" ht="66.75" x14ac:dyDescent="0.5">
      <c r="A818" s="2">
        <f t="shared" si="856"/>
        <v>720</v>
      </c>
      <c r="B818" s="59" t="s">
        <v>2146</v>
      </c>
      <c r="C818" s="51" t="s">
        <v>2147</v>
      </c>
      <c r="D818" s="3">
        <v>2018</v>
      </c>
      <c r="E818" s="3">
        <v>2021</v>
      </c>
      <c r="F818" s="55">
        <v>7882.7</v>
      </c>
      <c r="G818" s="4">
        <f t="shared" si="857"/>
        <v>0</v>
      </c>
      <c r="H818" s="4">
        <f t="shared" si="858"/>
        <v>0</v>
      </c>
      <c r="I818" s="4">
        <f t="shared" si="859"/>
        <v>7882.7</v>
      </c>
      <c r="J818" s="4">
        <f t="shared" si="860"/>
        <v>7882.7</v>
      </c>
      <c r="K818" s="4">
        <f t="shared" si="861"/>
        <v>0</v>
      </c>
      <c r="L818" s="4">
        <f t="shared" si="862"/>
        <v>0</v>
      </c>
      <c r="M818" s="4">
        <f t="shared" si="863"/>
        <v>0</v>
      </c>
      <c r="N818" s="4">
        <v>0</v>
      </c>
      <c r="O818" s="4">
        <v>0</v>
      </c>
      <c r="P818" s="4">
        <f t="shared" si="864"/>
        <v>382.7</v>
      </c>
      <c r="Q818" s="4">
        <v>382.7</v>
      </c>
      <c r="R818" s="4"/>
      <c r="S818" s="4"/>
      <c r="T818" s="4"/>
      <c r="U818" s="4">
        <v>0</v>
      </c>
      <c r="V818" s="4">
        <v>0</v>
      </c>
      <c r="W818" s="4">
        <f t="shared" si="852"/>
        <v>7500</v>
      </c>
      <c r="X818" s="4">
        <v>7500</v>
      </c>
      <c r="Y818" s="4"/>
      <c r="Z818" s="4"/>
      <c r="AA818" s="4"/>
      <c r="AB818" s="4">
        <v>0</v>
      </c>
      <c r="AC818" s="4">
        <v>0</v>
      </c>
      <c r="AD818" s="4">
        <f t="shared" si="853"/>
        <v>0</v>
      </c>
      <c r="AE818" s="4">
        <v>0</v>
      </c>
      <c r="AF818" s="4"/>
      <c r="AG818" s="4"/>
      <c r="AH818" s="4"/>
      <c r="AI818" s="4">
        <v>0</v>
      </c>
      <c r="AJ818" s="4">
        <v>0</v>
      </c>
      <c r="AK818" s="4">
        <f t="shared" si="854"/>
        <v>0</v>
      </c>
      <c r="AL818" s="4">
        <f>VLOOKUP(C818,'[1]ИП-2020-2025 рабоч '!$I$15:$BG$1560,51,0)</f>
        <v>0</v>
      </c>
      <c r="AM818" s="4"/>
      <c r="AN818" s="4"/>
      <c r="AO818" s="4"/>
      <c r="AP818" s="4">
        <v>0</v>
      </c>
      <c r="AQ818" s="4">
        <v>0</v>
      </c>
      <c r="AR818" s="4">
        <f t="shared" si="865"/>
        <v>0</v>
      </c>
      <c r="AS818" s="4">
        <f>VLOOKUP(C818,'[1]ИП-2020-2025 рабоч '!$I$15:$BO$1404,59,0)</f>
        <v>0</v>
      </c>
      <c r="AT818" s="4"/>
      <c r="AU818" s="54"/>
      <c r="AV818" s="54"/>
      <c r="AW818" s="38"/>
      <c r="AX818" s="38"/>
      <c r="AY818" s="38"/>
      <c r="AZ818" s="38"/>
      <c r="BA818" s="38"/>
      <c r="BB818" s="38"/>
      <c r="BC818" s="38"/>
      <c r="BD818" s="38"/>
    </row>
    <row r="819" spans="1:56" s="39" customFormat="1" ht="96.75" customHeight="1" x14ac:dyDescent="0.5">
      <c r="A819" s="2">
        <f t="shared" si="856"/>
        <v>721</v>
      </c>
      <c r="B819" s="59" t="s">
        <v>2148</v>
      </c>
      <c r="C819" s="51" t="s">
        <v>2149</v>
      </c>
      <c r="D819" s="3">
        <v>2018</v>
      </c>
      <c r="E819" s="3">
        <v>2022</v>
      </c>
      <c r="F819" s="55">
        <v>14853.98</v>
      </c>
      <c r="G819" s="4">
        <f t="shared" si="857"/>
        <v>0</v>
      </c>
      <c r="H819" s="4">
        <f t="shared" si="858"/>
        <v>0</v>
      </c>
      <c r="I819" s="4">
        <f t="shared" si="859"/>
        <v>14853.98</v>
      </c>
      <c r="J819" s="4">
        <f t="shared" si="860"/>
        <v>14853.98</v>
      </c>
      <c r="K819" s="4">
        <f t="shared" si="861"/>
        <v>0</v>
      </c>
      <c r="L819" s="4">
        <f t="shared" si="862"/>
        <v>0</v>
      </c>
      <c r="M819" s="4">
        <f t="shared" si="863"/>
        <v>0</v>
      </c>
      <c r="N819" s="4">
        <v>0</v>
      </c>
      <c r="O819" s="4">
        <v>0</v>
      </c>
      <c r="P819" s="4">
        <f t="shared" si="864"/>
        <v>0</v>
      </c>
      <c r="Q819" s="4">
        <v>0</v>
      </c>
      <c r="R819" s="4"/>
      <c r="S819" s="4"/>
      <c r="T819" s="4"/>
      <c r="U819" s="4">
        <v>0</v>
      </c>
      <c r="V819" s="4">
        <v>0</v>
      </c>
      <c r="W819" s="4">
        <f t="shared" si="852"/>
        <v>353.98</v>
      </c>
      <c r="X819" s="4">
        <v>353.98</v>
      </c>
      <c r="Y819" s="4"/>
      <c r="Z819" s="4"/>
      <c r="AA819" s="4"/>
      <c r="AB819" s="4">
        <v>0</v>
      </c>
      <c r="AC819" s="4">
        <v>0</v>
      </c>
      <c r="AD819" s="4">
        <f t="shared" si="853"/>
        <v>14500</v>
      </c>
      <c r="AE819" s="4">
        <v>14500</v>
      </c>
      <c r="AF819" s="4"/>
      <c r="AG819" s="4"/>
      <c r="AH819" s="4"/>
      <c r="AI819" s="4">
        <v>0</v>
      </c>
      <c r="AJ819" s="4">
        <v>0</v>
      </c>
      <c r="AK819" s="4">
        <f t="shared" si="854"/>
        <v>0</v>
      </c>
      <c r="AL819" s="4">
        <f>VLOOKUP(C819,'[1]ИП-2020-2025 рабоч '!$I$15:$BG$1560,51,0)</f>
        <v>0</v>
      </c>
      <c r="AM819" s="4"/>
      <c r="AN819" s="4"/>
      <c r="AO819" s="4"/>
      <c r="AP819" s="4">
        <v>0</v>
      </c>
      <c r="AQ819" s="4">
        <v>0</v>
      </c>
      <c r="AR819" s="4">
        <f t="shared" si="865"/>
        <v>0</v>
      </c>
      <c r="AS819" s="4">
        <f>VLOOKUP(C819,'[1]ИП-2020-2025 рабоч '!$I$15:$BO$1404,59,0)</f>
        <v>0</v>
      </c>
      <c r="AT819" s="4"/>
      <c r="AU819" s="54"/>
      <c r="AV819" s="54"/>
      <c r="AW819" s="38"/>
      <c r="AX819" s="38"/>
      <c r="AY819" s="38"/>
      <c r="AZ819" s="38"/>
      <c r="BA819" s="38"/>
      <c r="BB819" s="38"/>
      <c r="BC819" s="38"/>
      <c r="BD819" s="38"/>
    </row>
    <row r="820" spans="1:56" s="39" customFormat="1" ht="99.75" x14ac:dyDescent="0.5">
      <c r="A820" s="2">
        <f t="shared" si="856"/>
        <v>722</v>
      </c>
      <c r="B820" s="59" t="s">
        <v>2150</v>
      </c>
      <c r="C820" s="51" t="s">
        <v>2151</v>
      </c>
      <c r="D820" s="3">
        <v>2018</v>
      </c>
      <c r="E820" s="3">
        <v>2021</v>
      </c>
      <c r="F820" s="55">
        <v>5576.66</v>
      </c>
      <c r="G820" s="4">
        <f t="shared" si="857"/>
        <v>0</v>
      </c>
      <c r="H820" s="4">
        <f t="shared" si="858"/>
        <v>0</v>
      </c>
      <c r="I820" s="4">
        <f t="shared" si="859"/>
        <v>5576.66</v>
      </c>
      <c r="J820" s="4">
        <f t="shared" si="860"/>
        <v>5576.66</v>
      </c>
      <c r="K820" s="4">
        <f t="shared" si="861"/>
        <v>0</v>
      </c>
      <c r="L820" s="4">
        <f t="shared" si="862"/>
        <v>0</v>
      </c>
      <c r="M820" s="4">
        <f t="shared" si="863"/>
        <v>0</v>
      </c>
      <c r="N820" s="4">
        <v>0</v>
      </c>
      <c r="O820" s="4">
        <v>0</v>
      </c>
      <c r="P820" s="4">
        <f t="shared" si="864"/>
        <v>276.66000000000003</v>
      </c>
      <c r="Q820" s="4">
        <v>276.66000000000003</v>
      </c>
      <c r="R820" s="4"/>
      <c r="S820" s="4"/>
      <c r="T820" s="4"/>
      <c r="U820" s="4">
        <v>0</v>
      </c>
      <c r="V820" s="4">
        <v>0</v>
      </c>
      <c r="W820" s="4">
        <f t="shared" si="852"/>
        <v>5300</v>
      </c>
      <c r="X820" s="4">
        <v>5300</v>
      </c>
      <c r="Y820" s="4"/>
      <c r="Z820" s="4"/>
      <c r="AA820" s="4"/>
      <c r="AB820" s="4">
        <v>0</v>
      </c>
      <c r="AC820" s="4">
        <v>0</v>
      </c>
      <c r="AD820" s="4">
        <f t="shared" si="853"/>
        <v>0</v>
      </c>
      <c r="AE820" s="4">
        <v>0</v>
      </c>
      <c r="AF820" s="4"/>
      <c r="AG820" s="4"/>
      <c r="AH820" s="4"/>
      <c r="AI820" s="4">
        <v>0</v>
      </c>
      <c r="AJ820" s="4">
        <v>0</v>
      </c>
      <c r="AK820" s="4">
        <f t="shared" si="854"/>
        <v>0</v>
      </c>
      <c r="AL820" s="4">
        <f>VLOOKUP(C820,'[1]ИП-2020-2025 рабоч '!$I$15:$BG$1560,51,0)</f>
        <v>0</v>
      </c>
      <c r="AM820" s="4"/>
      <c r="AN820" s="4"/>
      <c r="AO820" s="4"/>
      <c r="AP820" s="4">
        <v>0</v>
      </c>
      <c r="AQ820" s="4">
        <v>0</v>
      </c>
      <c r="AR820" s="4">
        <f t="shared" si="865"/>
        <v>0</v>
      </c>
      <c r="AS820" s="4">
        <f>VLOOKUP(C820,'[1]ИП-2020-2025 рабоч '!$I$15:$BO$1404,59,0)</f>
        <v>0</v>
      </c>
      <c r="AT820" s="4"/>
      <c r="AU820" s="54"/>
      <c r="AV820" s="54"/>
      <c r="AW820" s="38"/>
      <c r="AX820" s="38"/>
      <c r="AY820" s="38"/>
      <c r="AZ820" s="38"/>
      <c r="BA820" s="38"/>
      <c r="BB820" s="38"/>
      <c r="BC820" s="38"/>
      <c r="BD820" s="38"/>
    </row>
    <row r="821" spans="1:56" s="39" customFormat="1" ht="66.75" x14ac:dyDescent="0.5">
      <c r="A821" s="2">
        <f t="shared" si="856"/>
        <v>723</v>
      </c>
      <c r="B821" s="59" t="s">
        <v>2152</v>
      </c>
      <c r="C821" s="51" t="s">
        <v>2153</v>
      </c>
      <c r="D821" s="3">
        <v>2018</v>
      </c>
      <c r="E821" s="3">
        <v>2021</v>
      </c>
      <c r="F821" s="55">
        <v>3235.01</v>
      </c>
      <c r="G821" s="4">
        <f t="shared" si="857"/>
        <v>0</v>
      </c>
      <c r="H821" s="4">
        <f t="shared" si="858"/>
        <v>0</v>
      </c>
      <c r="I821" s="4">
        <f t="shared" si="859"/>
        <v>535.01</v>
      </c>
      <c r="J821" s="4">
        <f t="shared" si="860"/>
        <v>535.01</v>
      </c>
      <c r="K821" s="4">
        <f t="shared" si="861"/>
        <v>0</v>
      </c>
      <c r="L821" s="4">
        <f t="shared" si="862"/>
        <v>0</v>
      </c>
      <c r="M821" s="4">
        <f t="shared" si="863"/>
        <v>0</v>
      </c>
      <c r="N821" s="4">
        <v>0</v>
      </c>
      <c r="O821" s="4">
        <v>0</v>
      </c>
      <c r="P821" s="4">
        <f t="shared" si="864"/>
        <v>235.01</v>
      </c>
      <c r="Q821" s="4">
        <v>235.01</v>
      </c>
      <c r="R821" s="4"/>
      <c r="S821" s="4"/>
      <c r="T821" s="4"/>
      <c r="U821" s="4">
        <v>0</v>
      </c>
      <c r="V821" s="4">
        <v>0</v>
      </c>
      <c r="W821" s="4">
        <f t="shared" si="852"/>
        <v>300</v>
      </c>
      <c r="X821" s="4">
        <v>300</v>
      </c>
      <c r="Y821" s="4"/>
      <c r="Z821" s="4"/>
      <c r="AA821" s="4"/>
      <c r="AB821" s="4">
        <v>0</v>
      </c>
      <c r="AC821" s="4">
        <v>0</v>
      </c>
      <c r="AD821" s="4">
        <f t="shared" si="853"/>
        <v>0</v>
      </c>
      <c r="AE821" s="4">
        <v>0</v>
      </c>
      <c r="AF821" s="4"/>
      <c r="AG821" s="4"/>
      <c r="AH821" s="4"/>
      <c r="AI821" s="4">
        <v>0</v>
      </c>
      <c r="AJ821" s="4">
        <v>0</v>
      </c>
      <c r="AK821" s="4">
        <f t="shared" si="854"/>
        <v>0</v>
      </c>
      <c r="AL821" s="4">
        <f>VLOOKUP(C821,'[1]ИП-2020-2025 рабоч '!$I$15:$BG$1560,51,0)</f>
        <v>0</v>
      </c>
      <c r="AM821" s="4"/>
      <c r="AN821" s="4"/>
      <c r="AO821" s="4"/>
      <c r="AP821" s="4">
        <v>0</v>
      </c>
      <c r="AQ821" s="4">
        <v>0</v>
      </c>
      <c r="AR821" s="4">
        <f t="shared" si="865"/>
        <v>0</v>
      </c>
      <c r="AS821" s="4">
        <f>VLOOKUP(C821,'[1]ИП-2020-2025 рабоч '!$I$15:$BO$1404,59,0)</f>
        <v>0</v>
      </c>
      <c r="AT821" s="4"/>
      <c r="AU821" s="54"/>
      <c r="AV821" s="54"/>
      <c r="AW821" s="38"/>
      <c r="AX821" s="38"/>
      <c r="AY821" s="38"/>
      <c r="AZ821" s="38"/>
      <c r="BA821" s="38"/>
      <c r="BB821" s="38"/>
      <c r="BC821" s="38"/>
      <c r="BD821" s="38"/>
    </row>
    <row r="822" spans="1:56" s="39" customFormat="1" ht="66.75" x14ac:dyDescent="0.5">
      <c r="A822" s="2">
        <f t="shared" si="856"/>
        <v>724</v>
      </c>
      <c r="B822" s="59" t="s">
        <v>2154</v>
      </c>
      <c r="C822" s="51" t="s">
        <v>2155</v>
      </c>
      <c r="D822" s="3">
        <v>2018</v>
      </c>
      <c r="E822" s="3">
        <v>2021</v>
      </c>
      <c r="F822" s="55">
        <v>5576.66</v>
      </c>
      <c r="G822" s="4">
        <f t="shared" si="857"/>
        <v>0</v>
      </c>
      <c r="H822" s="4">
        <f t="shared" si="858"/>
        <v>0</v>
      </c>
      <c r="I822" s="4">
        <f t="shared" si="859"/>
        <v>5576.66</v>
      </c>
      <c r="J822" s="4">
        <f t="shared" si="860"/>
        <v>5576.66</v>
      </c>
      <c r="K822" s="4">
        <f t="shared" si="861"/>
        <v>0</v>
      </c>
      <c r="L822" s="4">
        <f t="shared" si="862"/>
        <v>0</v>
      </c>
      <c r="M822" s="4">
        <f t="shared" si="863"/>
        <v>0</v>
      </c>
      <c r="N822" s="4">
        <v>0</v>
      </c>
      <c r="O822" s="4">
        <v>0</v>
      </c>
      <c r="P822" s="4">
        <f t="shared" si="864"/>
        <v>276.66000000000003</v>
      </c>
      <c r="Q822" s="4">
        <v>276.66000000000003</v>
      </c>
      <c r="R822" s="4"/>
      <c r="S822" s="4"/>
      <c r="T822" s="4"/>
      <c r="U822" s="4">
        <v>0</v>
      </c>
      <c r="V822" s="4">
        <v>0</v>
      </c>
      <c r="W822" s="4">
        <f t="shared" si="852"/>
        <v>5300</v>
      </c>
      <c r="X822" s="4">
        <v>5300</v>
      </c>
      <c r="Y822" s="4"/>
      <c r="Z822" s="4"/>
      <c r="AA822" s="4"/>
      <c r="AB822" s="4">
        <v>0</v>
      </c>
      <c r="AC822" s="4">
        <v>0</v>
      </c>
      <c r="AD822" s="4">
        <f t="shared" si="853"/>
        <v>0</v>
      </c>
      <c r="AE822" s="4">
        <v>0</v>
      </c>
      <c r="AF822" s="4"/>
      <c r="AG822" s="4"/>
      <c r="AH822" s="4"/>
      <c r="AI822" s="4">
        <v>0</v>
      </c>
      <c r="AJ822" s="4">
        <v>0</v>
      </c>
      <c r="AK822" s="4">
        <f t="shared" si="854"/>
        <v>0</v>
      </c>
      <c r="AL822" s="4">
        <f>VLOOKUP(C822,'[1]ИП-2020-2025 рабоч '!$I$15:$BG$1560,51,0)</f>
        <v>0</v>
      </c>
      <c r="AM822" s="4"/>
      <c r="AN822" s="4"/>
      <c r="AO822" s="4"/>
      <c r="AP822" s="4">
        <v>0</v>
      </c>
      <c r="AQ822" s="4">
        <v>0</v>
      </c>
      <c r="AR822" s="4">
        <f t="shared" si="865"/>
        <v>0</v>
      </c>
      <c r="AS822" s="4">
        <f>VLOOKUP(C822,'[1]ИП-2020-2025 рабоч '!$I$15:$BO$1404,59,0)</f>
        <v>0</v>
      </c>
      <c r="AT822" s="4"/>
      <c r="AU822" s="54"/>
      <c r="AV822" s="54"/>
      <c r="AW822" s="38"/>
      <c r="AX822" s="38"/>
      <c r="AY822" s="38"/>
      <c r="AZ822" s="38"/>
      <c r="BA822" s="38"/>
      <c r="BB822" s="38"/>
      <c r="BC822" s="38"/>
      <c r="BD822" s="38"/>
    </row>
    <row r="823" spans="1:56" s="39" customFormat="1" ht="99.75" x14ac:dyDescent="0.5">
      <c r="A823" s="2">
        <f t="shared" si="856"/>
        <v>725</v>
      </c>
      <c r="B823" s="59" t="s">
        <v>2156</v>
      </c>
      <c r="C823" s="51" t="s">
        <v>2157</v>
      </c>
      <c r="D823" s="3">
        <v>2018</v>
      </c>
      <c r="E823" s="3">
        <v>2021</v>
      </c>
      <c r="F823" s="55">
        <v>5576.66</v>
      </c>
      <c r="G823" s="4">
        <f t="shared" si="857"/>
        <v>0</v>
      </c>
      <c r="H823" s="4">
        <f t="shared" si="858"/>
        <v>0</v>
      </c>
      <c r="I823" s="4">
        <f t="shared" si="859"/>
        <v>5576.66</v>
      </c>
      <c r="J823" s="4">
        <f t="shared" si="860"/>
        <v>5576.66</v>
      </c>
      <c r="K823" s="4">
        <f t="shared" si="861"/>
        <v>0</v>
      </c>
      <c r="L823" s="4">
        <f t="shared" si="862"/>
        <v>0</v>
      </c>
      <c r="M823" s="4">
        <f t="shared" si="863"/>
        <v>0</v>
      </c>
      <c r="N823" s="4">
        <v>0</v>
      </c>
      <c r="O823" s="4">
        <v>0</v>
      </c>
      <c r="P823" s="4">
        <f t="shared" si="864"/>
        <v>276.66000000000003</v>
      </c>
      <c r="Q823" s="4">
        <v>276.66000000000003</v>
      </c>
      <c r="R823" s="4"/>
      <c r="S823" s="4"/>
      <c r="T823" s="4"/>
      <c r="U823" s="4">
        <v>0</v>
      </c>
      <c r="V823" s="4">
        <v>0</v>
      </c>
      <c r="W823" s="4">
        <f t="shared" si="852"/>
        <v>5300</v>
      </c>
      <c r="X823" s="4">
        <v>5300</v>
      </c>
      <c r="Y823" s="4"/>
      <c r="Z823" s="4"/>
      <c r="AA823" s="4"/>
      <c r="AB823" s="4">
        <v>0</v>
      </c>
      <c r="AC823" s="4">
        <v>0</v>
      </c>
      <c r="AD823" s="4">
        <f t="shared" si="853"/>
        <v>0</v>
      </c>
      <c r="AE823" s="4">
        <v>0</v>
      </c>
      <c r="AF823" s="4"/>
      <c r="AG823" s="4"/>
      <c r="AH823" s="4"/>
      <c r="AI823" s="4">
        <v>0</v>
      </c>
      <c r="AJ823" s="4">
        <v>0</v>
      </c>
      <c r="AK823" s="4">
        <f t="shared" si="854"/>
        <v>0</v>
      </c>
      <c r="AL823" s="4">
        <f>VLOOKUP(C823,'[1]ИП-2020-2025 рабоч '!$I$15:$BG$1560,51,0)</f>
        <v>0</v>
      </c>
      <c r="AM823" s="4"/>
      <c r="AN823" s="4"/>
      <c r="AO823" s="4"/>
      <c r="AP823" s="4">
        <v>0</v>
      </c>
      <c r="AQ823" s="4">
        <v>0</v>
      </c>
      <c r="AR823" s="4">
        <f t="shared" si="865"/>
        <v>0</v>
      </c>
      <c r="AS823" s="4">
        <f>VLOOKUP(C823,'[1]ИП-2020-2025 рабоч '!$I$15:$BO$1404,59,0)</f>
        <v>0</v>
      </c>
      <c r="AT823" s="4"/>
      <c r="AU823" s="54"/>
      <c r="AV823" s="54"/>
      <c r="AW823" s="38"/>
      <c r="AX823" s="38"/>
      <c r="AY823" s="38"/>
      <c r="AZ823" s="38"/>
      <c r="BA823" s="38"/>
      <c r="BB823" s="38"/>
      <c r="BC823" s="38"/>
      <c r="BD823" s="38"/>
    </row>
    <row r="824" spans="1:56" s="39" customFormat="1" ht="66.75" x14ac:dyDescent="0.5">
      <c r="A824" s="2">
        <f t="shared" si="856"/>
        <v>726</v>
      </c>
      <c r="B824" s="59" t="s">
        <v>2158</v>
      </c>
      <c r="C824" s="51" t="s">
        <v>2159</v>
      </c>
      <c r="D824" s="3">
        <v>2018</v>
      </c>
      <c r="E824" s="3">
        <v>2021</v>
      </c>
      <c r="F824" s="55">
        <v>3235.01</v>
      </c>
      <c r="G824" s="4">
        <f t="shared" si="857"/>
        <v>0</v>
      </c>
      <c r="H824" s="4">
        <f t="shared" si="858"/>
        <v>0</v>
      </c>
      <c r="I824" s="4">
        <f t="shared" si="859"/>
        <v>3235.01</v>
      </c>
      <c r="J824" s="4">
        <f t="shared" si="860"/>
        <v>3235.01</v>
      </c>
      <c r="K824" s="4">
        <f t="shared" si="861"/>
        <v>0</v>
      </c>
      <c r="L824" s="4">
        <f t="shared" si="862"/>
        <v>0</v>
      </c>
      <c r="M824" s="4">
        <f t="shared" si="863"/>
        <v>0</v>
      </c>
      <c r="N824" s="4">
        <v>0</v>
      </c>
      <c r="O824" s="4">
        <v>0</v>
      </c>
      <c r="P824" s="4">
        <f t="shared" si="864"/>
        <v>235.01</v>
      </c>
      <c r="Q824" s="4">
        <v>235.01</v>
      </c>
      <c r="R824" s="4"/>
      <c r="S824" s="4"/>
      <c r="T824" s="4"/>
      <c r="U824" s="4">
        <v>0</v>
      </c>
      <c r="V824" s="4">
        <v>0</v>
      </c>
      <c r="W824" s="4">
        <f t="shared" si="852"/>
        <v>3000</v>
      </c>
      <c r="X824" s="4">
        <v>3000</v>
      </c>
      <c r="Y824" s="4"/>
      <c r="Z824" s="4"/>
      <c r="AA824" s="4"/>
      <c r="AB824" s="4">
        <v>0</v>
      </c>
      <c r="AC824" s="4">
        <v>0</v>
      </c>
      <c r="AD824" s="4">
        <f t="shared" si="853"/>
        <v>0</v>
      </c>
      <c r="AE824" s="4">
        <v>0</v>
      </c>
      <c r="AF824" s="4"/>
      <c r="AG824" s="4"/>
      <c r="AH824" s="4"/>
      <c r="AI824" s="4">
        <v>0</v>
      </c>
      <c r="AJ824" s="4">
        <v>0</v>
      </c>
      <c r="AK824" s="4">
        <f t="shared" si="854"/>
        <v>0</v>
      </c>
      <c r="AL824" s="4">
        <f>VLOOKUP(C824,'[1]ИП-2020-2025 рабоч '!$I$15:$BG$1560,51,0)</f>
        <v>0</v>
      </c>
      <c r="AM824" s="4"/>
      <c r="AN824" s="4"/>
      <c r="AO824" s="4"/>
      <c r="AP824" s="4">
        <v>0</v>
      </c>
      <c r="AQ824" s="4">
        <v>0</v>
      </c>
      <c r="AR824" s="4">
        <f t="shared" si="865"/>
        <v>0</v>
      </c>
      <c r="AS824" s="4">
        <f>VLOOKUP(C824,'[1]ИП-2020-2025 рабоч '!$I$15:$BO$1404,59,0)</f>
        <v>0</v>
      </c>
      <c r="AT824" s="4"/>
      <c r="AU824" s="54"/>
      <c r="AV824" s="54"/>
      <c r="AW824" s="38"/>
      <c r="AX824" s="38"/>
      <c r="AY824" s="38"/>
      <c r="AZ824" s="38"/>
      <c r="BA824" s="38"/>
      <c r="BB824" s="38"/>
      <c r="BC824" s="38"/>
      <c r="BD824" s="38"/>
    </row>
    <row r="825" spans="1:56" s="39" customFormat="1" ht="99.75" x14ac:dyDescent="0.5">
      <c r="A825" s="2">
        <f t="shared" si="856"/>
        <v>727</v>
      </c>
      <c r="B825" s="59" t="s">
        <v>2160</v>
      </c>
      <c r="C825" s="51" t="s">
        <v>2161</v>
      </c>
      <c r="D825" s="3">
        <v>2018</v>
      </c>
      <c r="E825" s="3">
        <v>2021</v>
      </c>
      <c r="F825" s="55">
        <v>7882.7</v>
      </c>
      <c r="G825" s="4">
        <f t="shared" si="857"/>
        <v>0</v>
      </c>
      <c r="H825" s="4">
        <f t="shared" si="858"/>
        <v>0</v>
      </c>
      <c r="I825" s="4">
        <f t="shared" si="859"/>
        <v>7882.7</v>
      </c>
      <c r="J825" s="4">
        <f t="shared" si="860"/>
        <v>7882.7</v>
      </c>
      <c r="K825" s="4">
        <f t="shared" si="861"/>
        <v>0</v>
      </c>
      <c r="L825" s="4">
        <f t="shared" si="862"/>
        <v>0</v>
      </c>
      <c r="M825" s="4">
        <f t="shared" si="863"/>
        <v>0</v>
      </c>
      <c r="N825" s="4">
        <v>0</v>
      </c>
      <c r="O825" s="4">
        <v>0</v>
      </c>
      <c r="P825" s="4">
        <f t="shared" si="864"/>
        <v>382.7</v>
      </c>
      <c r="Q825" s="4">
        <v>382.7</v>
      </c>
      <c r="R825" s="4"/>
      <c r="S825" s="4"/>
      <c r="T825" s="4"/>
      <c r="U825" s="4">
        <v>0</v>
      </c>
      <c r="V825" s="4">
        <v>0</v>
      </c>
      <c r="W825" s="4">
        <f t="shared" si="852"/>
        <v>7500</v>
      </c>
      <c r="X825" s="4">
        <v>7500</v>
      </c>
      <c r="Y825" s="4"/>
      <c r="Z825" s="4"/>
      <c r="AA825" s="4"/>
      <c r="AB825" s="4">
        <v>0</v>
      </c>
      <c r="AC825" s="4">
        <v>0</v>
      </c>
      <c r="AD825" s="4">
        <f t="shared" si="853"/>
        <v>0</v>
      </c>
      <c r="AE825" s="4">
        <v>0</v>
      </c>
      <c r="AF825" s="4"/>
      <c r="AG825" s="4"/>
      <c r="AH825" s="4"/>
      <c r="AI825" s="4">
        <v>0</v>
      </c>
      <c r="AJ825" s="4">
        <v>0</v>
      </c>
      <c r="AK825" s="4">
        <f t="shared" si="854"/>
        <v>0</v>
      </c>
      <c r="AL825" s="4">
        <f>VLOOKUP(C825,'[1]ИП-2020-2025 рабоч '!$I$15:$BG$1560,51,0)</f>
        <v>0</v>
      </c>
      <c r="AM825" s="4"/>
      <c r="AN825" s="4"/>
      <c r="AO825" s="4"/>
      <c r="AP825" s="4">
        <v>0</v>
      </c>
      <c r="AQ825" s="4">
        <v>0</v>
      </c>
      <c r="AR825" s="4">
        <f t="shared" si="865"/>
        <v>0</v>
      </c>
      <c r="AS825" s="4">
        <f>VLOOKUP(C825,'[1]ИП-2020-2025 рабоч '!$I$15:$BO$1404,59,0)</f>
        <v>0</v>
      </c>
      <c r="AT825" s="4"/>
      <c r="AU825" s="54"/>
      <c r="AV825" s="54"/>
      <c r="AW825" s="38"/>
      <c r="AX825" s="38"/>
      <c r="AY825" s="38"/>
      <c r="AZ825" s="38"/>
      <c r="BA825" s="38"/>
      <c r="BB825" s="38"/>
      <c r="BC825" s="38"/>
      <c r="BD825" s="38"/>
    </row>
    <row r="826" spans="1:56" s="39" customFormat="1" ht="99.75" x14ac:dyDescent="0.5">
      <c r="A826" s="2">
        <f t="shared" si="856"/>
        <v>728</v>
      </c>
      <c r="B826" s="59" t="s">
        <v>2162</v>
      </c>
      <c r="C826" s="51" t="s">
        <v>2163</v>
      </c>
      <c r="D826" s="3">
        <v>2018</v>
      </c>
      <c r="E826" s="3">
        <v>2021</v>
      </c>
      <c r="F826" s="55">
        <v>7882.7</v>
      </c>
      <c r="G826" s="4">
        <f t="shared" si="857"/>
        <v>0</v>
      </c>
      <c r="H826" s="4">
        <f t="shared" si="858"/>
        <v>0</v>
      </c>
      <c r="I826" s="4">
        <f t="shared" si="859"/>
        <v>7882.7</v>
      </c>
      <c r="J826" s="4">
        <f t="shared" si="860"/>
        <v>7882.7</v>
      </c>
      <c r="K826" s="4">
        <f t="shared" si="861"/>
        <v>0</v>
      </c>
      <c r="L826" s="4">
        <f t="shared" si="862"/>
        <v>0</v>
      </c>
      <c r="M826" s="4">
        <f t="shared" si="863"/>
        <v>0</v>
      </c>
      <c r="N826" s="4">
        <v>0</v>
      </c>
      <c r="O826" s="4">
        <v>0</v>
      </c>
      <c r="P826" s="4">
        <f t="shared" si="864"/>
        <v>382.7</v>
      </c>
      <c r="Q826" s="4">
        <v>382.7</v>
      </c>
      <c r="R826" s="4"/>
      <c r="S826" s="4"/>
      <c r="T826" s="4"/>
      <c r="U826" s="4">
        <v>0</v>
      </c>
      <c r="V826" s="4">
        <v>0</v>
      </c>
      <c r="W826" s="4">
        <f t="shared" si="852"/>
        <v>7500</v>
      </c>
      <c r="X826" s="4">
        <v>7500</v>
      </c>
      <c r="Y826" s="4"/>
      <c r="Z826" s="4"/>
      <c r="AA826" s="4"/>
      <c r="AB826" s="4">
        <v>0</v>
      </c>
      <c r="AC826" s="4">
        <v>0</v>
      </c>
      <c r="AD826" s="4">
        <f t="shared" si="853"/>
        <v>0</v>
      </c>
      <c r="AE826" s="4">
        <v>0</v>
      </c>
      <c r="AF826" s="4"/>
      <c r="AG826" s="4"/>
      <c r="AH826" s="4"/>
      <c r="AI826" s="4">
        <v>0</v>
      </c>
      <c r="AJ826" s="4">
        <v>0</v>
      </c>
      <c r="AK826" s="4">
        <f t="shared" si="854"/>
        <v>0</v>
      </c>
      <c r="AL826" s="4">
        <f>VLOOKUP(C826,'[1]ИП-2020-2025 рабоч '!$I$15:$BG$1560,51,0)</f>
        <v>0</v>
      </c>
      <c r="AM826" s="4"/>
      <c r="AN826" s="4"/>
      <c r="AO826" s="4"/>
      <c r="AP826" s="4">
        <v>0</v>
      </c>
      <c r="AQ826" s="4">
        <v>0</v>
      </c>
      <c r="AR826" s="4">
        <f t="shared" si="865"/>
        <v>0</v>
      </c>
      <c r="AS826" s="4">
        <f>VLOOKUP(C826,'[1]ИП-2020-2025 рабоч '!$I$15:$BO$1404,59,0)</f>
        <v>0</v>
      </c>
      <c r="AT826" s="4"/>
      <c r="AU826" s="54"/>
      <c r="AV826" s="54"/>
      <c r="AW826" s="38"/>
      <c r="AX826" s="38"/>
      <c r="AY826" s="38"/>
      <c r="AZ826" s="38"/>
      <c r="BA826" s="38"/>
      <c r="BB826" s="38"/>
      <c r="BC826" s="38"/>
      <c r="BD826" s="38"/>
    </row>
    <row r="827" spans="1:56" s="39" customFormat="1" ht="99.75" x14ac:dyDescent="0.5">
      <c r="A827" s="2">
        <f t="shared" si="856"/>
        <v>729</v>
      </c>
      <c r="B827" s="59" t="s">
        <v>2164</v>
      </c>
      <c r="C827" s="51" t="s">
        <v>2165</v>
      </c>
      <c r="D827" s="3">
        <v>2018</v>
      </c>
      <c r="E827" s="3">
        <v>2021</v>
      </c>
      <c r="F827" s="55">
        <v>5576.66</v>
      </c>
      <c r="G827" s="4">
        <f t="shared" si="857"/>
        <v>0</v>
      </c>
      <c r="H827" s="4">
        <f t="shared" si="858"/>
        <v>0</v>
      </c>
      <c r="I827" s="4">
        <f t="shared" si="859"/>
        <v>5576.66</v>
      </c>
      <c r="J827" s="4">
        <f t="shared" si="860"/>
        <v>5576.66</v>
      </c>
      <c r="K827" s="4">
        <f t="shared" si="861"/>
        <v>0</v>
      </c>
      <c r="L827" s="4">
        <f t="shared" si="862"/>
        <v>0</v>
      </c>
      <c r="M827" s="4">
        <f t="shared" si="863"/>
        <v>0</v>
      </c>
      <c r="N827" s="4">
        <v>0</v>
      </c>
      <c r="O827" s="4">
        <v>0</v>
      </c>
      <c r="P827" s="4">
        <f t="shared" si="864"/>
        <v>276.66000000000003</v>
      </c>
      <c r="Q827" s="4">
        <v>276.66000000000003</v>
      </c>
      <c r="R827" s="4"/>
      <c r="S827" s="4"/>
      <c r="T827" s="4"/>
      <c r="U827" s="4">
        <v>0</v>
      </c>
      <c r="V827" s="4">
        <v>0</v>
      </c>
      <c r="W827" s="4">
        <f t="shared" si="852"/>
        <v>5300</v>
      </c>
      <c r="X827" s="4">
        <v>5300</v>
      </c>
      <c r="Y827" s="4"/>
      <c r="Z827" s="4"/>
      <c r="AA827" s="4"/>
      <c r="AB827" s="4">
        <v>0</v>
      </c>
      <c r="AC827" s="4">
        <v>0</v>
      </c>
      <c r="AD827" s="4">
        <f t="shared" si="853"/>
        <v>0</v>
      </c>
      <c r="AE827" s="4">
        <v>0</v>
      </c>
      <c r="AF827" s="4"/>
      <c r="AG827" s="4"/>
      <c r="AH827" s="4"/>
      <c r="AI827" s="4">
        <v>0</v>
      </c>
      <c r="AJ827" s="4">
        <v>0</v>
      </c>
      <c r="AK827" s="4">
        <f t="shared" si="854"/>
        <v>0</v>
      </c>
      <c r="AL827" s="4">
        <f>VLOOKUP(C827,'[1]ИП-2020-2025 рабоч '!$I$15:$BG$1560,51,0)</f>
        <v>0</v>
      </c>
      <c r="AM827" s="4"/>
      <c r="AN827" s="4"/>
      <c r="AO827" s="4"/>
      <c r="AP827" s="4">
        <v>0</v>
      </c>
      <c r="AQ827" s="4">
        <v>0</v>
      </c>
      <c r="AR827" s="4">
        <f t="shared" si="865"/>
        <v>0</v>
      </c>
      <c r="AS827" s="4">
        <f>VLOOKUP(C827,'[1]ИП-2020-2025 рабоч '!$I$15:$BO$1404,59,0)</f>
        <v>0</v>
      </c>
      <c r="AT827" s="4"/>
      <c r="AU827" s="54"/>
      <c r="AV827" s="54"/>
      <c r="AW827" s="38"/>
      <c r="AX827" s="38"/>
      <c r="AY827" s="38"/>
      <c r="AZ827" s="38"/>
      <c r="BA827" s="38"/>
      <c r="BB827" s="38"/>
      <c r="BC827" s="38"/>
      <c r="BD827" s="38"/>
    </row>
    <row r="828" spans="1:56" s="39" customFormat="1" ht="66.75" x14ac:dyDescent="0.5">
      <c r="A828" s="2">
        <f t="shared" si="856"/>
        <v>730</v>
      </c>
      <c r="B828" s="59" t="s">
        <v>2146</v>
      </c>
      <c r="C828" s="51" t="s">
        <v>2166</v>
      </c>
      <c r="D828" s="3">
        <v>2018</v>
      </c>
      <c r="E828" s="3">
        <v>2021</v>
      </c>
      <c r="F828" s="55">
        <v>3235.01</v>
      </c>
      <c r="G828" s="4">
        <f t="shared" si="857"/>
        <v>0</v>
      </c>
      <c r="H828" s="4">
        <f t="shared" si="858"/>
        <v>0</v>
      </c>
      <c r="I828" s="4">
        <f t="shared" si="859"/>
        <v>3235.01</v>
      </c>
      <c r="J828" s="4">
        <f t="shared" si="860"/>
        <v>3235.01</v>
      </c>
      <c r="K828" s="4">
        <f t="shared" si="861"/>
        <v>0</v>
      </c>
      <c r="L828" s="4">
        <f t="shared" si="862"/>
        <v>0</v>
      </c>
      <c r="M828" s="4">
        <f t="shared" si="863"/>
        <v>0</v>
      </c>
      <c r="N828" s="4">
        <v>0</v>
      </c>
      <c r="O828" s="4">
        <v>0</v>
      </c>
      <c r="P828" s="4">
        <f t="shared" si="864"/>
        <v>235.01</v>
      </c>
      <c r="Q828" s="4">
        <v>235.01</v>
      </c>
      <c r="R828" s="4"/>
      <c r="S828" s="4"/>
      <c r="T828" s="4"/>
      <c r="U828" s="4">
        <v>0</v>
      </c>
      <c r="V828" s="4">
        <v>0</v>
      </c>
      <c r="W828" s="4">
        <f t="shared" si="852"/>
        <v>3000</v>
      </c>
      <c r="X828" s="4">
        <v>3000</v>
      </c>
      <c r="Y828" s="4"/>
      <c r="Z828" s="4"/>
      <c r="AA828" s="4"/>
      <c r="AB828" s="4">
        <v>0</v>
      </c>
      <c r="AC828" s="4">
        <v>0</v>
      </c>
      <c r="AD828" s="4">
        <f t="shared" si="853"/>
        <v>0</v>
      </c>
      <c r="AE828" s="4">
        <v>0</v>
      </c>
      <c r="AF828" s="4"/>
      <c r="AG828" s="4"/>
      <c r="AH828" s="4"/>
      <c r="AI828" s="4">
        <v>0</v>
      </c>
      <c r="AJ828" s="4">
        <v>0</v>
      </c>
      <c r="AK828" s="4">
        <f t="shared" si="854"/>
        <v>0</v>
      </c>
      <c r="AL828" s="4">
        <f>VLOOKUP(C828,'[1]ИП-2020-2025 рабоч '!$I$15:$BG$1560,51,0)</f>
        <v>0</v>
      </c>
      <c r="AM828" s="4"/>
      <c r="AN828" s="4"/>
      <c r="AO828" s="4"/>
      <c r="AP828" s="4">
        <v>0</v>
      </c>
      <c r="AQ828" s="4">
        <v>0</v>
      </c>
      <c r="AR828" s="4">
        <f t="shared" si="865"/>
        <v>0</v>
      </c>
      <c r="AS828" s="4">
        <f>VLOOKUP(C828,'[1]ИП-2020-2025 рабоч '!$I$15:$BO$1404,59,0)</f>
        <v>0</v>
      </c>
      <c r="AT828" s="4"/>
      <c r="AU828" s="54"/>
      <c r="AV828" s="54"/>
      <c r="AW828" s="38"/>
      <c r="AX828" s="38"/>
      <c r="AY828" s="38"/>
      <c r="AZ828" s="38"/>
      <c r="BA828" s="38"/>
      <c r="BB828" s="38"/>
      <c r="BC828" s="38"/>
      <c r="BD828" s="38"/>
    </row>
    <row r="829" spans="1:56" s="39" customFormat="1" ht="99.75" x14ac:dyDescent="0.5">
      <c r="A829" s="2">
        <f t="shared" si="856"/>
        <v>731</v>
      </c>
      <c r="B829" s="59" t="s">
        <v>2167</v>
      </c>
      <c r="C829" s="51" t="s">
        <v>2168</v>
      </c>
      <c r="D829" s="3">
        <v>2018</v>
      </c>
      <c r="E829" s="3">
        <v>2021</v>
      </c>
      <c r="F829" s="55">
        <v>7882.7</v>
      </c>
      <c r="G829" s="4">
        <f t="shared" si="857"/>
        <v>0</v>
      </c>
      <c r="H829" s="4">
        <f t="shared" si="858"/>
        <v>0</v>
      </c>
      <c r="I829" s="4">
        <f t="shared" si="859"/>
        <v>7882.7</v>
      </c>
      <c r="J829" s="4">
        <f t="shared" si="860"/>
        <v>7882.7</v>
      </c>
      <c r="K829" s="4">
        <f t="shared" si="861"/>
        <v>0</v>
      </c>
      <c r="L829" s="4">
        <f t="shared" si="862"/>
        <v>0</v>
      </c>
      <c r="M829" s="4">
        <f t="shared" si="863"/>
        <v>0</v>
      </c>
      <c r="N829" s="4">
        <v>0</v>
      </c>
      <c r="O829" s="4">
        <v>0</v>
      </c>
      <c r="P829" s="4">
        <f t="shared" si="864"/>
        <v>382.7</v>
      </c>
      <c r="Q829" s="4">
        <v>382.7</v>
      </c>
      <c r="R829" s="4"/>
      <c r="S829" s="4"/>
      <c r="T829" s="4"/>
      <c r="U829" s="4">
        <v>0</v>
      </c>
      <c r="V829" s="4">
        <v>0</v>
      </c>
      <c r="W829" s="4">
        <f t="shared" si="852"/>
        <v>7500</v>
      </c>
      <c r="X829" s="4">
        <v>7500</v>
      </c>
      <c r="Y829" s="4"/>
      <c r="Z829" s="4"/>
      <c r="AA829" s="4"/>
      <c r="AB829" s="4">
        <v>0</v>
      </c>
      <c r="AC829" s="4">
        <v>0</v>
      </c>
      <c r="AD829" s="4">
        <f t="shared" si="853"/>
        <v>0</v>
      </c>
      <c r="AE829" s="4">
        <v>0</v>
      </c>
      <c r="AF829" s="4"/>
      <c r="AG829" s="4"/>
      <c r="AH829" s="4"/>
      <c r="AI829" s="4">
        <v>0</v>
      </c>
      <c r="AJ829" s="4">
        <v>0</v>
      </c>
      <c r="AK829" s="4">
        <f t="shared" si="854"/>
        <v>0</v>
      </c>
      <c r="AL829" s="4">
        <f>VLOOKUP(C829,'[1]ИП-2020-2025 рабоч '!$I$15:$BG$1560,51,0)</f>
        <v>0</v>
      </c>
      <c r="AM829" s="4"/>
      <c r="AN829" s="4"/>
      <c r="AO829" s="4"/>
      <c r="AP829" s="4">
        <v>0</v>
      </c>
      <c r="AQ829" s="4">
        <v>0</v>
      </c>
      <c r="AR829" s="4">
        <f t="shared" si="865"/>
        <v>0</v>
      </c>
      <c r="AS829" s="4">
        <f>VLOOKUP(C829,'[1]ИП-2020-2025 рабоч '!$I$15:$BO$1404,59,0)</f>
        <v>0</v>
      </c>
      <c r="AT829" s="4"/>
      <c r="AU829" s="54"/>
      <c r="AV829" s="54"/>
      <c r="AW829" s="38"/>
      <c r="AX829" s="38"/>
      <c r="AY829" s="38"/>
      <c r="AZ829" s="38"/>
      <c r="BA829" s="38"/>
      <c r="BB829" s="38"/>
      <c r="BC829" s="38"/>
      <c r="BD829" s="38"/>
    </row>
    <row r="830" spans="1:56" s="39" customFormat="1" ht="66.75" x14ac:dyDescent="0.5">
      <c r="A830" s="2">
        <f t="shared" si="856"/>
        <v>732</v>
      </c>
      <c r="B830" s="59" t="s">
        <v>2169</v>
      </c>
      <c r="C830" s="51" t="s">
        <v>2170</v>
      </c>
      <c r="D830" s="3">
        <v>2018</v>
      </c>
      <c r="E830" s="3">
        <v>2021</v>
      </c>
      <c r="F830" s="55">
        <v>3235.01</v>
      </c>
      <c r="G830" s="4">
        <f t="shared" si="857"/>
        <v>0</v>
      </c>
      <c r="H830" s="4">
        <f t="shared" si="858"/>
        <v>0</v>
      </c>
      <c r="I830" s="4">
        <f t="shared" si="859"/>
        <v>3235.01</v>
      </c>
      <c r="J830" s="4">
        <f t="shared" si="860"/>
        <v>3235.01</v>
      </c>
      <c r="K830" s="4">
        <f t="shared" si="861"/>
        <v>0</v>
      </c>
      <c r="L830" s="4">
        <f t="shared" si="862"/>
        <v>0</v>
      </c>
      <c r="M830" s="4">
        <f t="shared" si="863"/>
        <v>0</v>
      </c>
      <c r="N830" s="4">
        <v>0</v>
      </c>
      <c r="O830" s="4">
        <v>0</v>
      </c>
      <c r="P830" s="4">
        <f t="shared" si="864"/>
        <v>235.01</v>
      </c>
      <c r="Q830" s="4">
        <v>235.01</v>
      </c>
      <c r="R830" s="4"/>
      <c r="S830" s="4"/>
      <c r="T830" s="4"/>
      <c r="U830" s="4">
        <v>0</v>
      </c>
      <c r="V830" s="4">
        <v>0</v>
      </c>
      <c r="W830" s="4">
        <f t="shared" si="852"/>
        <v>3000</v>
      </c>
      <c r="X830" s="4">
        <v>3000</v>
      </c>
      <c r="Y830" s="4"/>
      <c r="Z830" s="4"/>
      <c r="AA830" s="4"/>
      <c r="AB830" s="4">
        <v>0</v>
      </c>
      <c r="AC830" s="4">
        <v>0</v>
      </c>
      <c r="AD830" s="4">
        <f t="shared" si="853"/>
        <v>0</v>
      </c>
      <c r="AE830" s="4">
        <v>0</v>
      </c>
      <c r="AF830" s="4"/>
      <c r="AG830" s="4"/>
      <c r="AH830" s="4"/>
      <c r="AI830" s="4">
        <v>0</v>
      </c>
      <c r="AJ830" s="4">
        <v>0</v>
      </c>
      <c r="AK830" s="4">
        <f t="shared" si="854"/>
        <v>0</v>
      </c>
      <c r="AL830" s="4">
        <f>VLOOKUP(C830,'[1]ИП-2020-2025 рабоч '!$I$15:$BG$1560,51,0)</f>
        <v>0</v>
      </c>
      <c r="AM830" s="4"/>
      <c r="AN830" s="4"/>
      <c r="AO830" s="4"/>
      <c r="AP830" s="4">
        <v>0</v>
      </c>
      <c r="AQ830" s="4">
        <v>0</v>
      </c>
      <c r="AR830" s="4">
        <f t="shared" si="865"/>
        <v>0</v>
      </c>
      <c r="AS830" s="4">
        <f>VLOOKUP(C830,'[1]ИП-2020-2025 рабоч '!$I$15:$BO$1404,59,0)</f>
        <v>0</v>
      </c>
      <c r="AT830" s="4"/>
      <c r="AU830" s="54"/>
      <c r="AV830" s="54"/>
      <c r="AW830" s="38"/>
      <c r="AX830" s="38"/>
      <c r="AY830" s="38"/>
      <c r="AZ830" s="38"/>
      <c r="BA830" s="38"/>
      <c r="BB830" s="38"/>
      <c r="BC830" s="38"/>
      <c r="BD830" s="38"/>
    </row>
    <row r="831" spans="1:56" s="39" customFormat="1" ht="66.75" x14ac:dyDescent="0.5">
      <c r="A831" s="2">
        <f t="shared" si="856"/>
        <v>733</v>
      </c>
      <c r="B831" s="59" t="s">
        <v>2171</v>
      </c>
      <c r="C831" s="51" t="s">
        <v>2172</v>
      </c>
      <c r="D831" s="3">
        <v>2018</v>
      </c>
      <c r="E831" s="3">
        <v>2021</v>
      </c>
      <c r="F831" s="55">
        <v>5576.66</v>
      </c>
      <c r="G831" s="4">
        <f t="shared" si="857"/>
        <v>0</v>
      </c>
      <c r="H831" s="4">
        <f t="shared" si="858"/>
        <v>0</v>
      </c>
      <c r="I831" s="4">
        <f t="shared" si="859"/>
        <v>5576.66</v>
      </c>
      <c r="J831" s="4">
        <f t="shared" si="860"/>
        <v>5576.66</v>
      </c>
      <c r="K831" s="4">
        <f t="shared" si="861"/>
        <v>0</v>
      </c>
      <c r="L831" s="4">
        <f t="shared" si="862"/>
        <v>0</v>
      </c>
      <c r="M831" s="4">
        <f t="shared" si="863"/>
        <v>0</v>
      </c>
      <c r="N831" s="4">
        <v>0</v>
      </c>
      <c r="O831" s="4">
        <v>0</v>
      </c>
      <c r="P831" s="4">
        <f t="shared" si="864"/>
        <v>576.66</v>
      </c>
      <c r="Q831" s="4">
        <v>576.66</v>
      </c>
      <c r="R831" s="4"/>
      <c r="S831" s="4"/>
      <c r="T831" s="4"/>
      <c r="U831" s="4">
        <v>0</v>
      </c>
      <c r="V831" s="4">
        <v>0</v>
      </c>
      <c r="W831" s="4">
        <f t="shared" si="852"/>
        <v>5000</v>
      </c>
      <c r="X831" s="4">
        <v>5000</v>
      </c>
      <c r="Y831" s="4"/>
      <c r="Z831" s="4"/>
      <c r="AA831" s="4"/>
      <c r="AB831" s="4">
        <v>0</v>
      </c>
      <c r="AC831" s="4">
        <v>0</v>
      </c>
      <c r="AD831" s="4">
        <f t="shared" si="853"/>
        <v>0</v>
      </c>
      <c r="AE831" s="4">
        <v>0</v>
      </c>
      <c r="AF831" s="4"/>
      <c r="AG831" s="4"/>
      <c r="AH831" s="4"/>
      <c r="AI831" s="4">
        <v>0</v>
      </c>
      <c r="AJ831" s="4">
        <v>0</v>
      </c>
      <c r="AK831" s="4">
        <f t="shared" si="854"/>
        <v>0</v>
      </c>
      <c r="AL831" s="4">
        <f>VLOOKUP(C831,'[1]ИП-2020-2025 рабоч '!$I$15:$BG$1560,51,0)</f>
        <v>0</v>
      </c>
      <c r="AM831" s="4"/>
      <c r="AN831" s="4"/>
      <c r="AO831" s="4"/>
      <c r="AP831" s="4">
        <v>0</v>
      </c>
      <c r="AQ831" s="4">
        <v>0</v>
      </c>
      <c r="AR831" s="4">
        <f t="shared" si="865"/>
        <v>0</v>
      </c>
      <c r="AS831" s="4">
        <f>VLOOKUP(C831,'[1]ИП-2020-2025 рабоч '!$I$15:$BO$1404,59,0)</f>
        <v>0</v>
      </c>
      <c r="AT831" s="4"/>
      <c r="AU831" s="54"/>
      <c r="AV831" s="54"/>
      <c r="AW831" s="38"/>
      <c r="AX831" s="38"/>
      <c r="AY831" s="38"/>
      <c r="AZ831" s="38"/>
      <c r="BA831" s="38"/>
      <c r="BB831" s="38"/>
      <c r="BC831" s="38"/>
      <c r="BD831" s="38"/>
    </row>
    <row r="832" spans="1:56" s="39" customFormat="1" ht="66.75" x14ac:dyDescent="0.5">
      <c r="A832" s="2">
        <f t="shared" si="856"/>
        <v>734</v>
      </c>
      <c r="B832" s="59" t="s">
        <v>2173</v>
      </c>
      <c r="C832" s="51" t="s">
        <v>2174</v>
      </c>
      <c r="D832" s="3">
        <v>2018</v>
      </c>
      <c r="E832" s="3">
        <v>2021</v>
      </c>
      <c r="F832" s="55">
        <v>3235.01</v>
      </c>
      <c r="G832" s="4">
        <f t="shared" si="857"/>
        <v>0</v>
      </c>
      <c r="H832" s="4">
        <f t="shared" si="858"/>
        <v>0</v>
      </c>
      <c r="I832" s="4">
        <f t="shared" si="859"/>
        <v>3235.01</v>
      </c>
      <c r="J832" s="4">
        <f t="shared" si="860"/>
        <v>3235.01</v>
      </c>
      <c r="K832" s="4">
        <f t="shared" si="861"/>
        <v>0</v>
      </c>
      <c r="L832" s="4">
        <f t="shared" si="862"/>
        <v>0</v>
      </c>
      <c r="M832" s="4">
        <f t="shared" si="863"/>
        <v>0</v>
      </c>
      <c r="N832" s="4">
        <v>0</v>
      </c>
      <c r="O832" s="4">
        <v>0</v>
      </c>
      <c r="P832" s="4">
        <f t="shared" si="864"/>
        <v>235.01</v>
      </c>
      <c r="Q832" s="4">
        <v>235.01</v>
      </c>
      <c r="R832" s="4"/>
      <c r="S832" s="4"/>
      <c r="T832" s="4"/>
      <c r="U832" s="4">
        <v>0</v>
      </c>
      <c r="V832" s="4">
        <v>0</v>
      </c>
      <c r="W832" s="4">
        <f t="shared" si="852"/>
        <v>3000</v>
      </c>
      <c r="X832" s="4">
        <v>3000</v>
      </c>
      <c r="Y832" s="4"/>
      <c r="Z832" s="4"/>
      <c r="AA832" s="4"/>
      <c r="AB832" s="4">
        <v>0</v>
      </c>
      <c r="AC832" s="4">
        <v>0</v>
      </c>
      <c r="AD832" s="4">
        <f t="shared" si="853"/>
        <v>0</v>
      </c>
      <c r="AE832" s="4">
        <v>0</v>
      </c>
      <c r="AF832" s="4"/>
      <c r="AG832" s="4"/>
      <c r="AH832" s="4"/>
      <c r="AI832" s="4">
        <v>0</v>
      </c>
      <c r="AJ832" s="4">
        <v>0</v>
      </c>
      <c r="AK832" s="4">
        <f t="shared" si="854"/>
        <v>0</v>
      </c>
      <c r="AL832" s="4">
        <f>VLOOKUP(C832,'[1]ИП-2020-2025 рабоч '!$I$15:$BG$1560,51,0)</f>
        <v>0</v>
      </c>
      <c r="AM832" s="4"/>
      <c r="AN832" s="4"/>
      <c r="AO832" s="4"/>
      <c r="AP832" s="4">
        <v>0</v>
      </c>
      <c r="AQ832" s="4">
        <v>0</v>
      </c>
      <c r="AR832" s="4">
        <f t="shared" si="865"/>
        <v>0</v>
      </c>
      <c r="AS832" s="4">
        <f>VLOOKUP(C832,'[1]ИП-2020-2025 рабоч '!$I$15:$BO$1404,59,0)</f>
        <v>0</v>
      </c>
      <c r="AT832" s="4"/>
      <c r="AU832" s="54"/>
      <c r="AV832" s="54"/>
      <c r="AW832" s="38"/>
      <c r="AX832" s="38"/>
      <c r="AY832" s="38"/>
      <c r="AZ832" s="38"/>
      <c r="BA832" s="38"/>
      <c r="BB832" s="38"/>
      <c r="BC832" s="38"/>
      <c r="BD832" s="38"/>
    </row>
    <row r="833" spans="1:56" s="39" customFormat="1" ht="99.75" x14ac:dyDescent="0.5">
      <c r="A833" s="2">
        <f t="shared" si="856"/>
        <v>735</v>
      </c>
      <c r="B833" s="59" t="s">
        <v>2175</v>
      </c>
      <c r="C833" s="51" t="s">
        <v>2176</v>
      </c>
      <c r="D833" s="3">
        <v>2018</v>
      </c>
      <c r="E833" s="3">
        <v>2021</v>
      </c>
      <c r="F833" s="55">
        <v>3235.01</v>
      </c>
      <c r="G833" s="4">
        <f t="shared" si="857"/>
        <v>0</v>
      </c>
      <c r="H833" s="4">
        <f t="shared" si="858"/>
        <v>0</v>
      </c>
      <c r="I833" s="4">
        <f t="shared" si="859"/>
        <v>3235.01</v>
      </c>
      <c r="J833" s="4">
        <f t="shared" si="860"/>
        <v>3235.01</v>
      </c>
      <c r="K833" s="4">
        <f t="shared" si="861"/>
        <v>0</v>
      </c>
      <c r="L833" s="4">
        <f t="shared" si="862"/>
        <v>0</v>
      </c>
      <c r="M833" s="4">
        <f t="shared" si="863"/>
        <v>0</v>
      </c>
      <c r="N833" s="4">
        <v>0</v>
      </c>
      <c r="O833" s="4">
        <v>0</v>
      </c>
      <c r="P833" s="4">
        <f t="shared" si="864"/>
        <v>235.01</v>
      </c>
      <c r="Q833" s="4">
        <v>235.01</v>
      </c>
      <c r="R833" s="4"/>
      <c r="S833" s="4"/>
      <c r="T833" s="4"/>
      <c r="U833" s="4">
        <v>0</v>
      </c>
      <c r="V833" s="4">
        <v>0</v>
      </c>
      <c r="W833" s="4">
        <f t="shared" si="852"/>
        <v>3000</v>
      </c>
      <c r="X833" s="4">
        <v>3000</v>
      </c>
      <c r="Y833" s="4"/>
      <c r="Z833" s="4"/>
      <c r="AA833" s="4"/>
      <c r="AB833" s="4">
        <v>0</v>
      </c>
      <c r="AC833" s="4">
        <v>0</v>
      </c>
      <c r="AD833" s="4">
        <f t="shared" si="853"/>
        <v>0</v>
      </c>
      <c r="AE833" s="4">
        <v>0</v>
      </c>
      <c r="AF833" s="4"/>
      <c r="AG833" s="4"/>
      <c r="AH833" s="4"/>
      <c r="AI833" s="4">
        <v>0</v>
      </c>
      <c r="AJ833" s="4">
        <v>0</v>
      </c>
      <c r="AK833" s="4">
        <f t="shared" si="854"/>
        <v>0</v>
      </c>
      <c r="AL833" s="4">
        <f>VLOOKUP(C833,'[1]ИП-2020-2025 рабоч '!$I$15:$BG$1560,51,0)</f>
        <v>0</v>
      </c>
      <c r="AM833" s="4"/>
      <c r="AN833" s="4"/>
      <c r="AO833" s="4"/>
      <c r="AP833" s="4">
        <v>0</v>
      </c>
      <c r="AQ833" s="4">
        <v>0</v>
      </c>
      <c r="AR833" s="4">
        <f t="shared" si="865"/>
        <v>0</v>
      </c>
      <c r="AS833" s="4">
        <f>VLOOKUP(C833,'[1]ИП-2020-2025 рабоч '!$I$15:$BO$1404,59,0)</f>
        <v>0</v>
      </c>
      <c r="AT833" s="4"/>
      <c r="AU833" s="54"/>
      <c r="AV833" s="54"/>
      <c r="AW833" s="38"/>
      <c r="AX833" s="38"/>
      <c r="AY833" s="38"/>
      <c r="AZ833" s="38"/>
      <c r="BA833" s="38"/>
      <c r="BB833" s="38"/>
      <c r="BC833" s="38"/>
      <c r="BD833" s="38"/>
    </row>
    <row r="834" spans="1:56" s="39" customFormat="1" ht="66.75" x14ac:dyDescent="0.5">
      <c r="A834" s="2">
        <f t="shared" si="856"/>
        <v>736</v>
      </c>
      <c r="B834" s="59" t="s">
        <v>2158</v>
      </c>
      <c r="C834" s="51" t="s">
        <v>2177</v>
      </c>
      <c r="D834" s="3">
        <v>2018</v>
      </c>
      <c r="E834" s="3">
        <v>2022</v>
      </c>
      <c r="F834" s="55">
        <v>3235.01</v>
      </c>
      <c r="G834" s="4">
        <f t="shared" si="857"/>
        <v>0</v>
      </c>
      <c r="H834" s="4">
        <f t="shared" si="858"/>
        <v>0</v>
      </c>
      <c r="I834" s="4">
        <f t="shared" si="859"/>
        <v>3235.01</v>
      </c>
      <c r="J834" s="4">
        <f t="shared" si="860"/>
        <v>3235.01</v>
      </c>
      <c r="K834" s="4">
        <f t="shared" si="861"/>
        <v>0</v>
      </c>
      <c r="L834" s="4">
        <f t="shared" si="862"/>
        <v>0</v>
      </c>
      <c r="M834" s="4">
        <f t="shared" si="863"/>
        <v>0</v>
      </c>
      <c r="N834" s="4">
        <v>0</v>
      </c>
      <c r="O834" s="4">
        <v>0</v>
      </c>
      <c r="P834" s="4">
        <f t="shared" si="864"/>
        <v>0</v>
      </c>
      <c r="Q834" s="4">
        <v>0</v>
      </c>
      <c r="R834" s="4"/>
      <c r="S834" s="4"/>
      <c r="T834" s="4"/>
      <c r="U834" s="4">
        <v>0</v>
      </c>
      <c r="V834" s="4">
        <v>0</v>
      </c>
      <c r="W834" s="4">
        <f t="shared" si="852"/>
        <v>235.01</v>
      </c>
      <c r="X834" s="4">
        <v>235.01</v>
      </c>
      <c r="Y834" s="4"/>
      <c r="Z834" s="4"/>
      <c r="AA834" s="4"/>
      <c r="AB834" s="4">
        <v>0</v>
      </c>
      <c r="AC834" s="4">
        <v>0</v>
      </c>
      <c r="AD834" s="4">
        <f t="shared" si="853"/>
        <v>3000</v>
      </c>
      <c r="AE834" s="4">
        <v>3000</v>
      </c>
      <c r="AF834" s="4"/>
      <c r="AG834" s="4"/>
      <c r="AH834" s="4"/>
      <c r="AI834" s="4">
        <v>0</v>
      </c>
      <c r="AJ834" s="4">
        <v>0</v>
      </c>
      <c r="AK834" s="4">
        <f t="shared" si="854"/>
        <v>0</v>
      </c>
      <c r="AL834" s="4">
        <f>VLOOKUP(C834,'[1]ИП-2020-2025 рабоч '!$I$15:$BG$1560,51,0)</f>
        <v>0</v>
      </c>
      <c r="AM834" s="4"/>
      <c r="AN834" s="4"/>
      <c r="AO834" s="4"/>
      <c r="AP834" s="4">
        <v>0</v>
      </c>
      <c r="AQ834" s="4">
        <v>0</v>
      </c>
      <c r="AR834" s="4">
        <f t="shared" si="865"/>
        <v>0</v>
      </c>
      <c r="AS834" s="4">
        <f>VLOOKUP(C834,'[1]ИП-2020-2025 рабоч '!$I$15:$BO$1404,59,0)</f>
        <v>0</v>
      </c>
      <c r="AT834" s="4"/>
      <c r="AU834" s="54"/>
      <c r="AV834" s="54"/>
      <c r="AW834" s="38"/>
      <c r="AX834" s="38"/>
      <c r="AY834" s="38"/>
      <c r="AZ834" s="38"/>
      <c r="BA834" s="38"/>
      <c r="BB834" s="38"/>
      <c r="BC834" s="38"/>
      <c r="BD834" s="38"/>
    </row>
    <row r="835" spans="1:56" s="39" customFormat="1" ht="66.75" x14ac:dyDescent="0.5">
      <c r="A835" s="2">
        <f t="shared" si="856"/>
        <v>737</v>
      </c>
      <c r="B835" s="59" t="s">
        <v>2158</v>
      </c>
      <c r="C835" s="51" t="s">
        <v>2178</v>
      </c>
      <c r="D835" s="3">
        <v>2018</v>
      </c>
      <c r="E835" s="3">
        <v>2022</v>
      </c>
      <c r="F835" s="55">
        <v>3235.01</v>
      </c>
      <c r="G835" s="4">
        <f t="shared" si="857"/>
        <v>0</v>
      </c>
      <c r="H835" s="4">
        <f t="shared" si="858"/>
        <v>0</v>
      </c>
      <c r="I835" s="4">
        <f t="shared" si="859"/>
        <v>3235.01</v>
      </c>
      <c r="J835" s="4">
        <f t="shared" si="860"/>
        <v>3235.01</v>
      </c>
      <c r="K835" s="4">
        <f t="shared" si="861"/>
        <v>0</v>
      </c>
      <c r="L835" s="4">
        <f t="shared" si="862"/>
        <v>0</v>
      </c>
      <c r="M835" s="4">
        <f t="shared" si="863"/>
        <v>0</v>
      </c>
      <c r="N835" s="4">
        <v>0</v>
      </c>
      <c r="O835" s="4">
        <v>0</v>
      </c>
      <c r="P835" s="4">
        <f t="shared" si="864"/>
        <v>0</v>
      </c>
      <c r="Q835" s="4">
        <v>0</v>
      </c>
      <c r="R835" s="4"/>
      <c r="S835" s="4"/>
      <c r="T835" s="4"/>
      <c r="U835" s="4">
        <v>0</v>
      </c>
      <c r="V835" s="4">
        <v>0</v>
      </c>
      <c r="W835" s="4">
        <f t="shared" si="852"/>
        <v>235.01</v>
      </c>
      <c r="X835" s="4">
        <v>235.01</v>
      </c>
      <c r="Y835" s="4"/>
      <c r="Z835" s="4"/>
      <c r="AA835" s="4"/>
      <c r="AB835" s="4">
        <v>0</v>
      </c>
      <c r="AC835" s="4">
        <v>0</v>
      </c>
      <c r="AD835" s="4">
        <f t="shared" si="853"/>
        <v>3000</v>
      </c>
      <c r="AE835" s="4">
        <v>3000</v>
      </c>
      <c r="AF835" s="4"/>
      <c r="AG835" s="4"/>
      <c r="AH835" s="4"/>
      <c r="AI835" s="4">
        <v>0</v>
      </c>
      <c r="AJ835" s="4">
        <v>0</v>
      </c>
      <c r="AK835" s="4">
        <f t="shared" si="854"/>
        <v>0</v>
      </c>
      <c r="AL835" s="4">
        <f>VLOOKUP(C835,'[1]ИП-2020-2025 рабоч '!$I$15:$BG$1560,51,0)</f>
        <v>0</v>
      </c>
      <c r="AM835" s="4"/>
      <c r="AN835" s="4"/>
      <c r="AO835" s="4"/>
      <c r="AP835" s="4">
        <v>0</v>
      </c>
      <c r="AQ835" s="4">
        <v>0</v>
      </c>
      <c r="AR835" s="4">
        <f t="shared" si="865"/>
        <v>0</v>
      </c>
      <c r="AS835" s="4">
        <f>VLOOKUP(C835,'[1]ИП-2020-2025 рабоч '!$I$15:$BO$1404,59,0)</f>
        <v>0</v>
      </c>
      <c r="AT835" s="4"/>
      <c r="AU835" s="54"/>
      <c r="AV835" s="54"/>
      <c r="AW835" s="38"/>
      <c r="AX835" s="38"/>
      <c r="AY835" s="38"/>
      <c r="AZ835" s="38"/>
      <c r="BA835" s="38"/>
      <c r="BB835" s="38"/>
      <c r="BC835" s="38"/>
      <c r="BD835" s="38"/>
    </row>
    <row r="836" spans="1:56" s="39" customFormat="1" ht="66.75" x14ac:dyDescent="0.5">
      <c r="A836" s="2">
        <f t="shared" si="856"/>
        <v>738</v>
      </c>
      <c r="B836" s="59" t="s">
        <v>2158</v>
      </c>
      <c r="C836" s="51" t="s">
        <v>2179</v>
      </c>
      <c r="D836" s="3">
        <v>2018</v>
      </c>
      <c r="E836" s="3">
        <v>2022</v>
      </c>
      <c r="F836" s="55">
        <v>10215.459999999999</v>
      </c>
      <c r="G836" s="4">
        <f t="shared" si="857"/>
        <v>0</v>
      </c>
      <c r="H836" s="4">
        <f t="shared" si="858"/>
        <v>0</v>
      </c>
      <c r="I836" s="4">
        <f t="shared" si="859"/>
        <v>10215.459999999999</v>
      </c>
      <c r="J836" s="4">
        <f t="shared" si="860"/>
        <v>10215.459999999999</v>
      </c>
      <c r="K836" s="4">
        <f t="shared" si="861"/>
        <v>0</v>
      </c>
      <c r="L836" s="4">
        <f t="shared" si="862"/>
        <v>0</v>
      </c>
      <c r="M836" s="4">
        <f t="shared" si="863"/>
        <v>0</v>
      </c>
      <c r="N836" s="4">
        <v>0</v>
      </c>
      <c r="O836" s="4">
        <v>0</v>
      </c>
      <c r="P836" s="4">
        <f t="shared" si="864"/>
        <v>0</v>
      </c>
      <c r="Q836" s="4">
        <v>0</v>
      </c>
      <c r="R836" s="4"/>
      <c r="S836" s="4"/>
      <c r="T836" s="4"/>
      <c r="U836" s="4">
        <v>0</v>
      </c>
      <c r="V836" s="4">
        <v>0</v>
      </c>
      <c r="W836" s="4">
        <f t="shared" si="852"/>
        <v>215.46</v>
      </c>
      <c r="X836" s="4">
        <v>215.46</v>
      </c>
      <c r="Y836" s="4"/>
      <c r="Z836" s="4"/>
      <c r="AA836" s="4"/>
      <c r="AB836" s="4">
        <v>0</v>
      </c>
      <c r="AC836" s="4">
        <v>0</v>
      </c>
      <c r="AD836" s="4">
        <f t="shared" si="853"/>
        <v>10000</v>
      </c>
      <c r="AE836" s="4">
        <v>10000</v>
      </c>
      <c r="AF836" s="4"/>
      <c r="AG836" s="4"/>
      <c r="AH836" s="4"/>
      <c r="AI836" s="4">
        <v>0</v>
      </c>
      <c r="AJ836" s="4">
        <v>0</v>
      </c>
      <c r="AK836" s="4">
        <f t="shared" si="854"/>
        <v>0</v>
      </c>
      <c r="AL836" s="4">
        <f>VLOOKUP(C836,'[1]ИП-2020-2025 рабоч '!$I$15:$BG$1560,51,0)</f>
        <v>0</v>
      </c>
      <c r="AM836" s="4"/>
      <c r="AN836" s="4"/>
      <c r="AO836" s="4"/>
      <c r="AP836" s="4">
        <v>0</v>
      </c>
      <c r="AQ836" s="4">
        <v>0</v>
      </c>
      <c r="AR836" s="4">
        <f t="shared" si="865"/>
        <v>0</v>
      </c>
      <c r="AS836" s="4">
        <f>VLOOKUP(C836,'[1]ИП-2020-2025 рабоч '!$I$15:$BO$1404,59,0)</f>
        <v>0</v>
      </c>
      <c r="AT836" s="4"/>
      <c r="AU836" s="54"/>
      <c r="AV836" s="54"/>
      <c r="AW836" s="38"/>
      <c r="AX836" s="38"/>
      <c r="AY836" s="38"/>
      <c r="AZ836" s="38"/>
      <c r="BA836" s="38"/>
      <c r="BB836" s="38"/>
      <c r="BC836" s="38"/>
      <c r="BD836" s="38"/>
    </row>
    <row r="837" spans="1:56" s="39" customFormat="1" ht="66.75" x14ac:dyDescent="0.5">
      <c r="A837" s="2">
        <f t="shared" si="856"/>
        <v>739</v>
      </c>
      <c r="B837" s="59" t="s">
        <v>2158</v>
      </c>
      <c r="C837" s="51" t="s">
        <v>2180</v>
      </c>
      <c r="D837" s="3">
        <v>2018</v>
      </c>
      <c r="E837" s="3">
        <v>2022</v>
      </c>
      <c r="F837" s="55">
        <v>5576.66</v>
      </c>
      <c r="G837" s="4">
        <f t="shared" si="857"/>
        <v>0</v>
      </c>
      <c r="H837" s="4">
        <f t="shared" si="858"/>
        <v>0</v>
      </c>
      <c r="I837" s="4">
        <f t="shared" si="859"/>
        <v>5576.66</v>
      </c>
      <c r="J837" s="4">
        <f t="shared" si="860"/>
        <v>5576.66</v>
      </c>
      <c r="K837" s="4">
        <f t="shared" si="861"/>
        <v>0</v>
      </c>
      <c r="L837" s="4">
        <f t="shared" si="862"/>
        <v>0</v>
      </c>
      <c r="M837" s="4">
        <f t="shared" si="863"/>
        <v>0</v>
      </c>
      <c r="N837" s="4">
        <v>0</v>
      </c>
      <c r="O837" s="4">
        <v>0</v>
      </c>
      <c r="P837" s="4">
        <f t="shared" si="864"/>
        <v>0</v>
      </c>
      <c r="Q837" s="4">
        <v>0</v>
      </c>
      <c r="R837" s="4"/>
      <c r="S837" s="4"/>
      <c r="T837" s="4"/>
      <c r="U837" s="4">
        <v>0</v>
      </c>
      <c r="V837" s="4">
        <v>0</v>
      </c>
      <c r="W837" s="4">
        <f t="shared" si="852"/>
        <v>576.66</v>
      </c>
      <c r="X837" s="4">
        <v>576.66</v>
      </c>
      <c r="Y837" s="4"/>
      <c r="Z837" s="4"/>
      <c r="AA837" s="4"/>
      <c r="AB837" s="4">
        <v>0</v>
      </c>
      <c r="AC837" s="4">
        <v>0</v>
      </c>
      <c r="AD837" s="4">
        <f t="shared" si="853"/>
        <v>5000</v>
      </c>
      <c r="AE837" s="4">
        <v>5000</v>
      </c>
      <c r="AF837" s="4"/>
      <c r="AG837" s="4"/>
      <c r="AH837" s="4"/>
      <c r="AI837" s="4">
        <v>0</v>
      </c>
      <c r="AJ837" s="4">
        <v>0</v>
      </c>
      <c r="AK837" s="4">
        <f t="shared" si="854"/>
        <v>0</v>
      </c>
      <c r="AL837" s="4">
        <f>VLOOKUP(C837,'[1]ИП-2020-2025 рабоч '!$I$15:$BG$1560,51,0)</f>
        <v>0</v>
      </c>
      <c r="AM837" s="4"/>
      <c r="AN837" s="4"/>
      <c r="AO837" s="4"/>
      <c r="AP837" s="4">
        <v>0</v>
      </c>
      <c r="AQ837" s="4">
        <v>0</v>
      </c>
      <c r="AR837" s="4">
        <f t="shared" si="865"/>
        <v>0</v>
      </c>
      <c r="AS837" s="4">
        <f>VLOOKUP(C837,'[1]ИП-2020-2025 рабоч '!$I$15:$BO$1404,59,0)</f>
        <v>0</v>
      </c>
      <c r="AT837" s="4"/>
      <c r="AU837" s="54"/>
      <c r="AV837" s="54"/>
      <c r="AW837" s="38"/>
      <c r="AX837" s="38"/>
      <c r="AY837" s="38"/>
      <c r="AZ837" s="38"/>
      <c r="BA837" s="38"/>
      <c r="BB837" s="38"/>
      <c r="BC837" s="38"/>
      <c r="BD837" s="38"/>
    </row>
    <row r="838" spans="1:56" s="39" customFormat="1" ht="66.75" x14ac:dyDescent="0.5">
      <c r="A838" s="2">
        <f t="shared" si="856"/>
        <v>740</v>
      </c>
      <c r="B838" s="59" t="s">
        <v>2158</v>
      </c>
      <c r="C838" s="51" t="s">
        <v>2181</v>
      </c>
      <c r="D838" s="3">
        <v>2018</v>
      </c>
      <c r="E838" s="3">
        <v>2022</v>
      </c>
      <c r="F838" s="55">
        <v>3235.01</v>
      </c>
      <c r="G838" s="4">
        <f t="shared" si="857"/>
        <v>0</v>
      </c>
      <c r="H838" s="4">
        <f t="shared" si="858"/>
        <v>0</v>
      </c>
      <c r="I838" s="4">
        <f t="shared" si="859"/>
        <v>3235.01</v>
      </c>
      <c r="J838" s="4">
        <f t="shared" si="860"/>
        <v>3235.01</v>
      </c>
      <c r="K838" s="4">
        <f t="shared" si="861"/>
        <v>0</v>
      </c>
      <c r="L838" s="4">
        <f t="shared" si="862"/>
        <v>0</v>
      </c>
      <c r="M838" s="4">
        <f t="shared" si="863"/>
        <v>0</v>
      </c>
      <c r="N838" s="4">
        <v>0</v>
      </c>
      <c r="O838" s="4">
        <v>0</v>
      </c>
      <c r="P838" s="4">
        <f t="shared" si="864"/>
        <v>0</v>
      </c>
      <c r="Q838" s="4">
        <v>0</v>
      </c>
      <c r="R838" s="4"/>
      <c r="S838" s="4"/>
      <c r="T838" s="4"/>
      <c r="U838" s="4">
        <v>0</v>
      </c>
      <c r="V838" s="4">
        <v>0</v>
      </c>
      <c r="W838" s="4">
        <f t="shared" si="852"/>
        <v>3235.01</v>
      </c>
      <c r="X838" s="4">
        <v>3235.01</v>
      </c>
      <c r="Y838" s="4"/>
      <c r="Z838" s="4"/>
      <c r="AA838" s="4"/>
      <c r="AB838" s="4">
        <v>0</v>
      </c>
      <c r="AC838" s="4">
        <v>0</v>
      </c>
      <c r="AD838" s="4">
        <f t="shared" si="853"/>
        <v>0</v>
      </c>
      <c r="AE838" s="4">
        <v>0</v>
      </c>
      <c r="AF838" s="4"/>
      <c r="AG838" s="4"/>
      <c r="AH838" s="4"/>
      <c r="AI838" s="4">
        <v>0</v>
      </c>
      <c r="AJ838" s="4">
        <v>0</v>
      </c>
      <c r="AK838" s="4">
        <f t="shared" si="854"/>
        <v>0</v>
      </c>
      <c r="AL838" s="4">
        <f>VLOOKUP(C838,'[1]ИП-2020-2025 рабоч '!$I$15:$BG$1560,51,0)</f>
        <v>0</v>
      </c>
      <c r="AM838" s="4"/>
      <c r="AN838" s="4"/>
      <c r="AO838" s="4"/>
      <c r="AP838" s="4">
        <v>0</v>
      </c>
      <c r="AQ838" s="4">
        <v>0</v>
      </c>
      <c r="AR838" s="4">
        <f t="shared" si="865"/>
        <v>0</v>
      </c>
      <c r="AS838" s="4">
        <f>VLOOKUP(C838,'[1]ИП-2020-2025 рабоч '!$I$15:$BO$1404,59,0)</f>
        <v>0</v>
      </c>
      <c r="AT838" s="4"/>
      <c r="AU838" s="54"/>
      <c r="AV838" s="54"/>
      <c r="AW838" s="38"/>
      <c r="AX838" s="38"/>
      <c r="AY838" s="38"/>
      <c r="AZ838" s="38"/>
      <c r="BA838" s="38"/>
      <c r="BB838" s="38"/>
      <c r="BC838" s="38"/>
      <c r="BD838" s="38"/>
    </row>
    <row r="839" spans="1:56" s="39" customFormat="1" ht="66.75" x14ac:dyDescent="0.5">
      <c r="A839" s="2">
        <f t="shared" si="856"/>
        <v>741</v>
      </c>
      <c r="B839" s="59" t="s">
        <v>2182</v>
      </c>
      <c r="C839" s="51" t="s">
        <v>2183</v>
      </c>
      <c r="D839" s="3">
        <v>2018</v>
      </c>
      <c r="E839" s="3">
        <v>2022</v>
      </c>
      <c r="F839" s="55">
        <v>3235.01</v>
      </c>
      <c r="G839" s="4">
        <f t="shared" si="857"/>
        <v>0</v>
      </c>
      <c r="H839" s="4">
        <f t="shared" si="858"/>
        <v>0</v>
      </c>
      <c r="I839" s="4">
        <f t="shared" si="859"/>
        <v>3235.01</v>
      </c>
      <c r="J839" s="4">
        <f t="shared" si="860"/>
        <v>3235.01</v>
      </c>
      <c r="K839" s="4">
        <f t="shared" si="861"/>
        <v>0</v>
      </c>
      <c r="L839" s="4">
        <f t="shared" si="862"/>
        <v>0</v>
      </c>
      <c r="M839" s="4">
        <f t="shared" si="863"/>
        <v>0</v>
      </c>
      <c r="N839" s="4">
        <v>0</v>
      </c>
      <c r="O839" s="4">
        <v>0</v>
      </c>
      <c r="P839" s="4">
        <f t="shared" si="864"/>
        <v>0</v>
      </c>
      <c r="Q839" s="4">
        <v>0</v>
      </c>
      <c r="R839" s="4"/>
      <c r="S839" s="4"/>
      <c r="T839" s="4"/>
      <c r="U839" s="4">
        <v>0</v>
      </c>
      <c r="V839" s="4">
        <v>0</v>
      </c>
      <c r="W839" s="4">
        <f t="shared" si="852"/>
        <v>3235.01</v>
      </c>
      <c r="X839" s="4">
        <v>3235.01</v>
      </c>
      <c r="Y839" s="4"/>
      <c r="Z839" s="4"/>
      <c r="AA839" s="4"/>
      <c r="AB839" s="4">
        <v>0</v>
      </c>
      <c r="AC839" s="4">
        <v>0</v>
      </c>
      <c r="AD839" s="4">
        <f t="shared" si="853"/>
        <v>0</v>
      </c>
      <c r="AE839" s="4">
        <v>0</v>
      </c>
      <c r="AF839" s="4"/>
      <c r="AG839" s="4"/>
      <c r="AH839" s="4"/>
      <c r="AI839" s="4">
        <v>0</v>
      </c>
      <c r="AJ839" s="4">
        <v>0</v>
      </c>
      <c r="AK839" s="4">
        <f t="shared" si="854"/>
        <v>0</v>
      </c>
      <c r="AL839" s="4">
        <f>VLOOKUP(C839,'[1]ИП-2020-2025 рабоч '!$I$15:$BG$1560,51,0)</f>
        <v>0</v>
      </c>
      <c r="AM839" s="4"/>
      <c r="AN839" s="4"/>
      <c r="AO839" s="4"/>
      <c r="AP839" s="4">
        <v>0</v>
      </c>
      <c r="AQ839" s="4">
        <v>0</v>
      </c>
      <c r="AR839" s="4">
        <f t="shared" si="865"/>
        <v>0</v>
      </c>
      <c r="AS839" s="4">
        <f>VLOOKUP(C839,'[1]ИП-2020-2025 рабоч '!$I$15:$BO$1404,59,0)</f>
        <v>0</v>
      </c>
      <c r="AT839" s="4"/>
      <c r="AU839" s="54"/>
      <c r="AV839" s="54"/>
      <c r="AW839" s="38"/>
      <c r="AX839" s="38"/>
      <c r="AY839" s="38"/>
      <c r="AZ839" s="38"/>
      <c r="BA839" s="38"/>
      <c r="BB839" s="38"/>
      <c r="BC839" s="38"/>
      <c r="BD839" s="38"/>
    </row>
    <row r="840" spans="1:56" s="39" customFormat="1" ht="66.75" x14ac:dyDescent="0.5">
      <c r="A840" s="2">
        <f t="shared" si="856"/>
        <v>742</v>
      </c>
      <c r="B840" s="59" t="s">
        <v>2182</v>
      </c>
      <c r="C840" s="51" t="s">
        <v>2184</v>
      </c>
      <c r="D840" s="3">
        <v>2018</v>
      </c>
      <c r="E840" s="3">
        <v>2022</v>
      </c>
      <c r="F840" s="55">
        <v>7882.7</v>
      </c>
      <c r="G840" s="4">
        <f t="shared" si="857"/>
        <v>0</v>
      </c>
      <c r="H840" s="4">
        <f t="shared" si="858"/>
        <v>0</v>
      </c>
      <c r="I840" s="4">
        <f t="shared" si="859"/>
        <v>7882.6999999999989</v>
      </c>
      <c r="J840" s="4">
        <f t="shared" si="860"/>
        <v>7882.6999999999989</v>
      </c>
      <c r="K840" s="4">
        <f t="shared" si="861"/>
        <v>0</v>
      </c>
      <c r="L840" s="4">
        <f t="shared" si="862"/>
        <v>0</v>
      </c>
      <c r="M840" s="4">
        <f t="shared" si="863"/>
        <v>0</v>
      </c>
      <c r="N840" s="4">
        <v>0</v>
      </c>
      <c r="O840" s="4">
        <v>0</v>
      </c>
      <c r="P840" s="4">
        <f t="shared" si="864"/>
        <v>0</v>
      </c>
      <c r="Q840" s="4">
        <v>0</v>
      </c>
      <c r="R840" s="4"/>
      <c r="S840" s="4"/>
      <c r="T840" s="4"/>
      <c r="U840" s="4">
        <v>0</v>
      </c>
      <c r="V840" s="4">
        <v>0</v>
      </c>
      <c r="W840" s="4">
        <f t="shared" si="852"/>
        <v>5668.0689999999995</v>
      </c>
      <c r="X840" s="4">
        <v>5668.0689999999995</v>
      </c>
      <c r="Y840" s="4"/>
      <c r="Z840" s="4"/>
      <c r="AA840" s="4"/>
      <c r="AB840" s="4">
        <v>0</v>
      </c>
      <c r="AC840" s="4">
        <v>0</v>
      </c>
      <c r="AD840" s="4">
        <f t="shared" si="853"/>
        <v>2214.6309999999999</v>
      </c>
      <c r="AE840" s="4">
        <v>2214.6309999999999</v>
      </c>
      <c r="AF840" s="4"/>
      <c r="AG840" s="4"/>
      <c r="AH840" s="4"/>
      <c r="AI840" s="4">
        <v>0</v>
      </c>
      <c r="AJ840" s="4">
        <v>0</v>
      </c>
      <c r="AK840" s="4">
        <f t="shared" si="854"/>
        <v>0</v>
      </c>
      <c r="AL840" s="4">
        <f>VLOOKUP(C840,'[1]ИП-2020-2025 рабоч '!$I$15:$BG$1560,51,0)</f>
        <v>0</v>
      </c>
      <c r="AM840" s="4"/>
      <c r="AN840" s="4"/>
      <c r="AO840" s="4"/>
      <c r="AP840" s="4">
        <v>0</v>
      </c>
      <c r="AQ840" s="4">
        <v>0</v>
      </c>
      <c r="AR840" s="4">
        <f t="shared" si="865"/>
        <v>0</v>
      </c>
      <c r="AS840" s="4">
        <f>VLOOKUP(C840,'[1]ИП-2020-2025 рабоч '!$I$15:$BO$1404,59,0)</f>
        <v>0</v>
      </c>
      <c r="AT840" s="4"/>
      <c r="AU840" s="54"/>
      <c r="AV840" s="54"/>
      <c r="AW840" s="38"/>
      <c r="AX840" s="38"/>
      <c r="AY840" s="38"/>
      <c r="AZ840" s="38"/>
      <c r="BA840" s="38"/>
      <c r="BB840" s="38"/>
      <c r="BC840" s="38"/>
      <c r="BD840" s="38"/>
    </row>
    <row r="841" spans="1:56" s="39" customFormat="1" ht="66.75" x14ac:dyDescent="0.5">
      <c r="A841" s="2">
        <f t="shared" si="856"/>
        <v>743</v>
      </c>
      <c r="B841" s="59" t="s">
        <v>2158</v>
      </c>
      <c r="C841" s="51" t="s">
        <v>2185</v>
      </c>
      <c r="D841" s="3">
        <v>2018</v>
      </c>
      <c r="E841" s="3">
        <v>2022</v>
      </c>
      <c r="F841" s="55">
        <v>3235.01</v>
      </c>
      <c r="G841" s="4">
        <f t="shared" si="857"/>
        <v>0</v>
      </c>
      <c r="H841" s="4">
        <f t="shared" si="858"/>
        <v>0</v>
      </c>
      <c r="I841" s="4">
        <f t="shared" si="859"/>
        <v>3235.01</v>
      </c>
      <c r="J841" s="4">
        <f t="shared" si="860"/>
        <v>3235.01</v>
      </c>
      <c r="K841" s="4">
        <f t="shared" si="861"/>
        <v>0</v>
      </c>
      <c r="L841" s="4">
        <f t="shared" si="862"/>
        <v>0</v>
      </c>
      <c r="M841" s="4">
        <f t="shared" si="863"/>
        <v>0</v>
      </c>
      <c r="N841" s="4">
        <v>0</v>
      </c>
      <c r="O841" s="4">
        <v>0</v>
      </c>
      <c r="P841" s="4">
        <f t="shared" si="864"/>
        <v>0</v>
      </c>
      <c r="Q841" s="4">
        <v>0</v>
      </c>
      <c r="R841" s="4"/>
      <c r="S841" s="4"/>
      <c r="T841" s="4"/>
      <c r="U841" s="4">
        <v>0</v>
      </c>
      <c r="V841" s="4">
        <v>0</v>
      </c>
      <c r="W841" s="4">
        <f t="shared" si="852"/>
        <v>3235.01</v>
      </c>
      <c r="X841" s="4">
        <v>3235.01</v>
      </c>
      <c r="Y841" s="4"/>
      <c r="Z841" s="4"/>
      <c r="AA841" s="4"/>
      <c r="AB841" s="4">
        <v>0</v>
      </c>
      <c r="AC841" s="4">
        <v>0</v>
      </c>
      <c r="AD841" s="4">
        <f t="shared" si="853"/>
        <v>0</v>
      </c>
      <c r="AE841" s="4">
        <v>0</v>
      </c>
      <c r="AF841" s="4"/>
      <c r="AG841" s="4"/>
      <c r="AH841" s="4"/>
      <c r="AI841" s="4">
        <v>0</v>
      </c>
      <c r="AJ841" s="4">
        <v>0</v>
      </c>
      <c r="AK841" s="4">
        <f t="shared" si="854"/>
        <v>0</v>
      </c>
      <c r="AL841" s="4">
        <f>VLOOKUP(C841,'[1]ИП-2020-2025 рабоч '!$I$15:$BG$1560,51,0)</f>
        <v>0</v>
      </c>
      <c r="AM841" s="4"/>
      <c r="AN841" s="4"/>
      <c r="AO841" s="4"/>
      <c r="AP841" s="4">
        <v>0</v>
      </c>
      <c r="AQ841" s="4">
        <v>0</v>
      </c>
      <c r="AR841" s="4">
        <f t="shared" si="865"/>
        <v>0</v>
      </c>
      <c r="AS841" s="4">
        <f>VLOOKUP(C841,'[1]ИП-2020-2025 рабоч '!$I$15:$BO$1404,59,0)</f>
        <v>0</v>
      </c>
      <c r="AT841" s="4"/>
      <c r="AU841" s="54"/>
      <c r="AV841" s="54"/>
      <c r="AW841" s="38"/>
      <c r="AX841" s="38"/>
      <c r="AY841" s="38"/>
      <c r="AZ841" s="38"/>
      <c r="BA841" s="38"/>
      <c r="BB841" s="38"/>
      <c r="BC841" s="38"/>
      <c r="BD841" s="38"/>
    </row>
    <row r="842" spans="1:56" s="39" customFormat="1" ht="51" customHeight="1" x14ac:dyDescent="0.5">
      <c r="A842" s="2"/>
      <c r="B842" s="20" t="s">
        <v>2186</v>
      </c>
      <c r="C842" s="23"/>
      <c r="D842" s="3"/>
      <c r="E842" s="28"/>
      <c r="F842" s="26">
        <f t="shared" ref="F842:AQ842" si="866">SUM(F843:F849)</f>
        <v>39828.010000000009</v>
      </c>
      <c r="G842" s="26">
        <f t="shared" si="866"/>
        <v>2.95</v>
      </c>
      <c r="H842" s="26">
        <f t="shared" si="866"/>
        <v>0.25</v>
      </c>
      <c r="I842" s="26">
        <f t="shared" si="866"/>
        <v>39828.010000000009</v>
      </c>
      <c r="J842" s="26">
        <f t="shared" si="866"/>
        <v>39828.010000000009</v>
      </c>
      <c r="K842" s="26">
        <f t="shared" si="866"/>
        <v>0</v>
      </c>
      <c r="L842" s="26">
        <f t="shared" si="866"/>
        <v>0</v>
      </c>
      <c r="M842" s="26">
        <f t="shared" si="866"/>
        <v>0</v>
      </c>
      <c r="N842" s="26">
        <f t="shared" si="866"/>
        <v>0</v>
      </c>
      <c r="O842" s="26">
        <f t="shared" si="866"/>
        <v>0</v>
      </c>
      <c r="P842" s="26">
        <f t="shared" si="866"/>
        <v>0</v>
      </c>
      <c r="Q842" s="26">
        <f t="shared" si="866"/>
        <v>0</v>
      </c>
      <c r="R842" s="26">
        <f t="shared" si="866"/>
        <v>0</v>
      </c>
      <c r="S842" s="26">
        <f t="shared" si="866"/>
        <v>0</v>
      </c>
      <c r="T842" s="26">
        <f t="shared" si="866"/>
        <v>0</v>
      </c>
      <c r="U842" s="26">
        <f t="shared" si="866"/>
        <v>0.25</v>
      </c>
      <c r="V842" s="26">
        <f t="shared" si="866"/>
        <v>0</v>
      </c>
      <c r="W842" s="26">
        <f t="shared" si="866"/>
        <v>1983.54</v>
      </c>
      <c r="X842" s="26">
        <f t="shared" si="866"/>
        <v>1983.54</v>
      </c>
      <c r="Y842" s="26">
        <f t="shared" si="866"/>
        <v>0</v>
      </c>
      <c r="Z842" s="26">
        <f t="shared" si="866"/>
        <v>0</v>
      </c>
      <c r="AA842" s="26">
        <f t="shared" si="866"/>
        <v>0</v>
      </c>
      <c r="AB842" s="26">
        <f t="shared" si="866"/>
        <v>2.7</v>
      </c>
      <c r="AC842" s="26">
        <f t="shared" si="866"/>
        <v>0.25</v>
      </c>
      <c r="AD842" s="26">
        <f t="shared" si="866"/>
        <v>32844.470000000008</v>
      </c>
      <c r="AE842" s="26">
        <f t="shared" si="866"/>
        <v>32844.470000000008</v>
      </c>
      <c r="AF842" s="26">
        <f t="shared" si="866"/>
        <v>0</v>
      </c>
      <c r="AG842" s="26">
        <f t="shared" si="866"/>
        <v>0</v>
      </c>
      <c r="AH842" s="26">
        <f t="shared" si="866"/>
        <v>0</v>
      </c>
      <c r="AI842" s="26">
        <f t="shared" si="866"/>
        <v>0</v>
      </c>
      <c r="AJ842" s="26">
        <f t="shared" si="866"/>
        <v>0</v>
      </c>
      <c r="AK842" s="26">
        <f t="shared" si="866"/>
        <v>5000</v>
      </c>
      <c r="AL842" s="26">
        <f t="shared" si="866"/>
        <v>5000</v>
      </c>
      <c r="AM842" s="26">
        <f t="shared" si="866"/>
        <v>0</v>
      </c>
      <c r="AN842" s="26">
        <f t="shared" si="866"/>
        <v>0</v>
      </c>
      <c r="AO842" s="26">
        <f t="shared" si="866"/>
        <v>0</v>
      </c>
      <c r="AP842" s="26">
        <f t="shared" si="866"/>
        <v>0</v>
      </c>
      <c r="AQ842" s="26">
        <f t="shared" si="866"/>
        <v>0</v>
      </c>
      <c r="AR842" s="26">
        <f t="shared" si="865"/>
        <v>0</v>
      </c>
      <c r="AS842" s="26">
        <f>SUM(AS843:AS849)</f>
        <v>0</v>
      </c>
      <c r="AT842" s="26">
        <f>SUM(AT843:AT849)</f>
        <v>0</v>
      </c>
      <c r="AU842" s="26">
        <f>SUM(AU843:AU849)</f>
        <v>0</v>
      </c>
      <c r="AV842" s="26">
        <f>SUM(AV843:AV849)</f>
        <v>0</v>
      </c>
    </row>
    <row r="843" spans="1:56" s="39" customFormat="1" ht="99.75" x14ac:dyDescent="0.5">
      <c r="A843" s="2">
        <f t="shared" ref="A843:A849" si="867">IF(A842&gt;0,A842+1,A841+1)</f>
        <v>744</v>
      </c>
      <c r="B843" s="59" t="s">
        <v>2187</v>
      </c>
      <c r="C843" s="51" t="s">
        <v>2188</v>
      </c>
      <c r="D843" s="3">
        <v>2019</v>
      </c>
      <c r="E843" s="3">
        <v>2023</v>
      </c>
      <c r="F843" s="55">
        <v>16986.12</v>
      </c>
      <c r="G843" s="4">
        <f t="shared" ref="G843:G849" si="868">N843+U843+AB843+AI843+AP843</f>
        <v>2.7</v>
      </c>
      <c r="H843" s="4">
        <f t="shared" ref="H843:H849" si="869">O843+V843+AC843+AJ843+AQ843</f>
        <v>0.25</v>
      </c>
      <c r="I843" s="4">
        <f t="shared" ref="I843:I849" si="870">P843+W843+AD843+AK843+AR843</f>
        <v>16986.12</v>
      </c>
      <c r="J843" s="4">
        <f t="shared" ref="J843:J849" si="871">Q843+X843+AE843+AL843+AS843</f>
        <v>16986.12</v>
      </c>
      <c r="K843" s="4">
        <f t="shared" ref="K843:K849" si="872">R843+Y843+AF843+AM843+AT843</f>
        <v>0</v>
      </c>
      <c r="L843" s="4">
        <f t="shared" ref="L843:L849" si="873">S843+Z843+AG843+AN843+AU843</f>
        <v>0</v>
      </c>
      <c r="M843" s="4">
        <f t="shared" ref="M843:M849" si="874">T843+AA843+AH843+AO843+AV843</f>
        <v>0</v>
      </c>
      <c r="N843" s="4">
        <v>0</v>
      </c>
      <c r="O843" s="4">
        <v>0</v>
      </c>
      <c r="P843" s="4">
        <f t="shared" ref="P843:P849" si="875">Q843+R843+S843</f>
        <v>0</v>
      </c>
      <c r="Q843" s="4">
        <v>0</v>
      </c>
      <c r="R843" s="4"/>
      <c r="S843" s="4"/>
      <c r="T843" s="4"/>
      <c r="U843" s="4">
        <v>0</v>
      </c>
      <c r="V843" s="4">
        <v>0</v>
      </c>
      <c r="W843" s="4">
        <f t="shared" si="852"/>
        <v>0</v>
      </c>
      <c r="X843" s="4">
        <v>0</v>
      </c>
      <c r="Y843" s="4"/>
      <c r="Z843" s="4"/>
      <c r="AA843" s="4"/>
      <c r="AB843" s="4">
        <v>2.7</v>
      </c>
      <c r="AC843" s="4">
        <v>0.25</v>
      </c>
      <c r="AD843" s="4">
        <f t="shared" si="853"/>
        <v>16986.12</v>
      </c>
      <c r="AE843" s="4">
        <v>16986.12</v>
      </c>
      <c r="AF843" s="4"/>
      <c r="AG843" s="4"/>
      <c r="AH843" s="4"/>
      <c r="AI843" s="4">
        <v>0</v>
      </c>
      <c r="AJ843" s="4">
        <v>0</v>
      </c>
      <c r="AK843" s="4">
        <f t="shared" si="854"/>
        <v>0</v>
      </c>
      <c r="AL843" s="4">
        <f>VLOOKUP(C843,'[1]ИП-2020-2025 рабоч '!$I$15:$BG$1560,51,0)</f>
        <v>0</v>
      </c>
      <c r="AM843" s="4"/>
      <c r="AN843" s="4"/>
      <c r="AO843" s="4"/>
      <c r="AP843" s="4">
        <v>0</v>
      </c>
      <c r="AQ843" s="4">
        <v>0</v>
      </c>
      <c r="AR843" s="4">
        <f t="shared" si="865"/>
        <v>0</v>
      </c>
      <c r="AS843" s="4">
        <f>VLOOKUP(C843,'[1]ИП-2020-2025 рабоч '!$I$15:$BO$1404,59,0)</f>
        <v>0</v>
      </c>
      <c r="AT843" s="4"/>
      <c r="AU843" s="54"/>
      <c r="AV843" s="54"/>
      <c r="AW843" s="38"/>
      <c r="AX843" s="38"/>
      <c r="AY843" s="38"/>
      <c r="AZ843" s="38"/>
      <c r="BA843" s="38"/>
      <c r="BB843" s="38"/>
      <c r="BC843" s="38"/>
      <c r="BD843" s="38"/>
    </row>
    <row r="844" spans="1:56" s="39" customFormat="1" ht="99.75" x14ac:dyDescent="0.5">
      <c r="A844" s="2">
        <f t="shared" si="867"/>
        <v>745</v>
      </c>
      <c r="B844" s="59" t="s">
        <v>2189</v>
      </c>
      <c r="C844" s="51" t="s">
        <v>2190</v>
      </c>
      <c r="D844" s="3">
        <v>2020</v>
      </c>
      <c r="E844" s="3">
        <v>2022</v>
      </c>
      <c r="F844" s="55">
        <v>1983.54</v>
      </c>
      <c r="G844" s="4">
        <f t="shared" si="868"/>
        <v>0.25</v>
      </c>
      <c r="H844" s="4">
        <f t="shared" si="869"/>
        <v>0</v>
      </c>
      <c r="I844" s="4">
        <f t="shared" si="870"/>
        <v>1983.54</v>
      </c>
      <c r="J844" s="4">
        <f t="shared" si="871"/>
        <v>1983.54</v>
      </c>
      <c r="K844" s="4">
        <f t="shared" si="872"/>
        <v>0</v>
      </c>
      <c r="L844" s="4">
        <f t="shared" si="873"/>
        <v>0</v>
      </c>
      <c r="M844" s="4">
        <f t="shared" si="874"/>
        <v>0</v>
      </c>
      <c r="N844" s="4">
        <v>0</v>
      </c>
      <c r="O844" s="4">
        <v>0</v>
      </c>
      <c r="P844" s="4">
        <f t="shared" si="875"/>
        <v>0</v>
      </c>
      <c r="Q844" s="4">
        <v>0</v>
      </c>
      <c r="R844" s="4"/>
      <c r="S844" s="4"/>
      <c r="T844" s="4"/>
      <c r="U844" s="4">
        <v>0.25</v>
      </c>
      <c r="V844" s="4">
        <v>0</v>
      </c>
      <c r="W844" s="4">
        <f t="shared" si="852"/>
        <v>1983.54</v>
      </c>
      <c r="X844" s="4">
        <v>1983.54</v>
      </c>
      <c r="Y844" s="4"/>
      <c r="Z844" s="4"/>
      <c r="AA844" s="4"/>
      <c r="AB844" s="4">
        <v>0</v>
      </c>
      <c r="AC844" s="4">
        <v>0</v>
      </c>
      <c r="AD844" s="4">
        <f t="shared" si="853"/>
        <v>0</v>
      </c>
      <c r="AE844" s="4">
        <v>0</v>
      </c>
      <c r="AF844" s="4"/>
      <c r="AG844" s="4"/>
      <c r="AH844" s="4"/>
      <c r="AI844" s="4">
        <v>0</v>
      </c>
      <c r="AJ844" s="4">
        <v>0</v>
      </c>
      <c r="AK844" s="4">
        <f t="shared" si="854"/>
        <v>0</v>
      </c>
      <c r="AL844" s="4">
        <f>VLOOKUP(C844,'[1]ИП-2020-2025 рабоч '!$I$15:$BG$1560,51,0)</f>
        <v>0</v>
      </c>
      <c r="AM844" s="4"/>
      <c r="AN844" s="4"/>
      <c r="AO844" s="4"/>
      <c r="AP844" s="4">
        <v>0</v>
      </c>
      <c r="AQ844" s="4">
        <v>0</v>
      </c>
      <c r="AR844" s="4">
        <f t="shared" si="865"/>
        <v>0</v>
      </c>
      <c r="AS844" s="4">
        <f>VLOOKUP(C844,'[1]ИП-2020-2025 рабоч '!$I$15:$BO$1404,59,0)</f>
        <v>0</v>
      </c>
      <c r="AT844" s="4"/>
      <c r="AU844" s="54"/>
      <c r="AV844" s="54"/>
      <c r="AW844" s="38"/>
      <c r="AX844" s="38"/>
      <c r="AY844" s="38"/>
      <c r="AZ844" s="38"/>
      <c r="BA844" s="38"/>
      <c r="BB844" s="38"/>
      <c r="BC844" s="38"/>
      <c r="BD844" s="38"/>
    </row>
    <row r="845" spans="1:56" s="39" customFormat="1" ht="66.75" x14ac:dyDescent="0.5">
      <c r="A845" s="2">
        <f t="shared" si="867"/>
        <v>746</v>
      </c>
      <c r="B845" s="59" t="s">
        <v>2193</v>
      </c>
      <c r="C845" s="51" t="s">
        <v>2194</v>
      </c>
      <c r="D845" s="3">
        <v>2018</v>
      </c>
      <c r="E845" s="3">
        <v>2023</v>
      </c>
      <c r="F845" s="55">
        <v>5576.66</v>
      </c>
      <c r="G845" s="4">
        <f t="shared" si="868"/>
        <v>0</v>
      </c>
      <c r="H845" s="4">
        <f t="shared" si="869"/>
        <v>0</v>
      </c>
      <c r="I845" s="4">
        <f t="shared" si="870"/>
        <v>5576.66</v>
      </c>
      <c r="J845" s="4">
        <f t="shared" si="871"/>
        <v>5576.66</v>
      </c>
      <c r="K845" s="4">
        <f t="shared" si="872"/>
        <v>0</v>
      </c>
      <c r="L845" s="4">
        <f t="shared" si="873"/>
        <v>0</v>
      </c>
      <c r="M845" s="4">
        <f t="shared" si="874"/>
        <v>0</v>
      </c>
      <c r="N845" s="4">
        <v>0</v>
      </c>
      <c r="O845" s="4">
        <v>0</v>
      </c>
      <c r="P845" s="4">
        <f t="shared" si="875"/>
        <v>0</v>
      </c>
      <c r="Q845" s="4">
        <v>0</v>
      </c>
      <c r="R845" s="4"/>
      <c r="S845" s="4"/>
      <c r="T845" s="4"/>
      <c r="U845" s="4">
        <v>0</v>
      </c>
      <c r="V845" s="4">
        <v>0</v>
      </c>
      <c r="W845" s="4">
        <f t="shared" si="852"/>
        <v>0</v>
      </c>
      <c r="X845" s="4">
        <v>0</v>
      </c>
      <c r="Y845" s="4"/>
      <c r="Z845" s="4"/>
      <c r="AA845" s="4"/>
      <c r="AB845" s="4">
        <v>0</v>
      </c>
      <c r="AC845" s="4">
        <v>0</v>
      </c>
      <c r="AD845" s="4">
        <f t="shared" si="853"/>
        <v>5576.66</v>
      </c>
      <c r="AE845" s="4">
        <v>5576.66</v>
      </c>
      <c r="AF845" s="4"/>
      <c r="AG845" s="4"/>
      <c r="AH845" s="4"/>
      <c r="AI845" s="4">
        <v>0</v>
      </c>
      <c r="AJ845" s="4">
        <v>0</v>
      </c>
      <c r="AK845" s="4">
        <f t="shared" si="854"/>
        <v>0</v>
      </c>
      <c r="AL845" s="4">
        <f>VLOOKUP(C845,'[1]ИП-2020-2025 рабоч '!$I$15:$BG$1560,51,0)</f>
        <v>0</v>
      </c>
      <c r="AM845" s="4"/>
      <c r="AN845" s="4"/>
      <c r="AO845" s="4"/>
      <c r="AP845" s="4">
        <v>0</v>
      </c>
      <c r="AQ845" s="4">
        <v>0</v>
      </c>
      <c r="AR845" s="4">
        <f t="shared" si="865"/>
        <v>0</v>
      </c>
      <c r="AS845" s="4">
        <f>VLOOKUP(C845,'[1]ИП-2020-2025 рабоч '!$I$15:$BO$1404,59,0)</f>
        <v>0</v>
      </c>
      <c r="AT845" s="4"/>
      <c r="AU845" s="54"/>
      <c r="AV845" s="54"/>
      <c r="AW845" s="38"/>
      <c r="AX845" s="38"/>
      <c r="AY845" s="38"/>
      <c r="AZ845" s="38"/>
      <c r="BA845" s="38"/>
      <c r="BB845" s="38"/>
      <c r="BC845" s="38"/>
      <c r="BD845" s="38"/>
    </row>
    <row r="846" spans="1:56" s="39" customFormat="1" ht="66.75" x14ac:dyDescent="0.5">
      <c r="A846" s="2">
        <f t="shared" si="867"/>
        <v>747</v>
      </c>
      <c r="B846" s="59" t="s">
        <v>2193</v>
      </c>
      <c r="C846" s="51" t="s">
        <v>2195</v>
      </c>
      <c r="D846" s="3">
        <v>2018</v>
      </c>
      <c r="E846" s="3">
        <v>2023</v>
      </c>
      <c r="F846" s="55">
        <v>3235.01</v>
      </c>
      <c r="G846" s="4">
        <f t="shared" si="868"/>
        <v>0</v>
      </c>
      <c r="H846" s="4">
        <f t="shared" si="869"/>
        <v>0</v>
      </c>
      <c r="I846" s="4">
        <f t="shared" si="870"/>
        <v>3235.01</v>
      </c>
      <c r="J846" s="4">
        <f t="shared" si="871"/>
        <v>3235.01</v>
      </c>
      <c r="K846" s="4">
        <f t="shared" si="872"/>
        <v>0</v>
      </c>
      <c r="L846" s="4">
        <f t="shared" si="873"/>
        <v>0</v>
      </c>
      <c r="M846" s="4">
        <f t="shared" si="874"/>
        <v>0</v>
      </c>
      <c r="N846" s="4">
        <v>0</v>
      </c>
      <c r="O846" s="4">
        <v>0</v>
      </c>
      <c r="P846" s="4">
        <f t="shared" si="875"/>
        <v>0</v>
      </c>
      <c r="Q846" s="4">
        <v>0</v>
      </c>
      <c r="R846" s="4"/>
      <c r="S846" s="4"/>
      <c r="T846" s="4"/>
      <c r="U846" s="4">
        <v>0</v>
      </c>
      <c r="V846" s="4">
        <v>0</v>
      </c>
      <c r="W846" s="4">
        <f t="shared" si="852"/>
        <v>0</v>
      </c>
      <c r="X846" s="4">
        <v>0</v>
      </c>
      <c r="Y846" s="4"/>
      <c r="Z846" s="4"/>
      <c r="AA846" s="4"/>
      <c r="AB846" s="4">
        <v>0</v>
      </c>
      <c r="AC846" s="4">
        <v>0</v>
      </c>
      <c r="AD846" s="4">
        <f t="shared" si="853"/>
        <v>3235.01</v>
      </c>
      <c r="AE846" s="4">
        <v>3235.01</v>
      </c>
      <c r="AF846" s="4"/>
      <c r="AG846" s="4"/>
      <c r="AH846" s="4"/>
      <c r="AI846" s="4">
        <v>0</v>
      </c>
      <c r="AJ846" s="4">
        <v>0</v>
      </c>
      <c r="AK846" s="4">
        <f t="shared" si="854"/>
        <v>0</v>
      </c>
      <c r="AL846" s="4">
        <f>VLOOKUP(C846,'[1]ИП-2020-2025 рабоч '!$I$15:$BG$1560,51,0)</f>
        <v>0</v>
      </c>
      <c r="AM846" s="4"/>
      <c r="AN846" s="4"/>
      <c r="AO846" s="4"/>
      <c r="AP846" s="4">
        <v>0</v>
      </c>
      <c r="AQ846" s="4">
        <v>0</v>
      </c>
      <c r="AR846" s="4">
        <f t="shared" si="865"/>
        <v>0</v>
      </c>
      <c r="AS846" s="4">
        <f>VLOOKUP(C846,'[1]ИП-2020-2025 рабоч '!$I$15:$BO$1404,59,0)</f>
        <v>0</v>
      </c>
      <c r="AT846" s="4"/>
      <c r="AU846" s="54"/>
      <c r="AV846" s="54"/>
      <c r="AW846" s="38"/>
      <c r="AX846" s="38"/>
      <c r="AY846" s="38"/>
      <c r="AZ846" s="38"/>
      <c r="BA846" s="38"/>
      <c r="BB846" s="38"/>
      <c r="BC846" s="38"/>
      <c r="BD846" s="38"/>
    </row>
    <row r="847" spans="1:56" s="39" customFormat="1" ht="66.75" x14ac:dyDescent="0.5">
      <c r="A847" s="2">
        <f t="shared" si="867"/>
        <v>748</v>
      </c>
      <c r="B847" s="59" t="s">
        <v>2193</v>
      </c>
      <c r="C847" s="51" t="s">
        <v>2196</v>
      </c>
      <c r="D847" s="3">
        <v>2018</v>
      </c>
      <c r="E847" s="3">
        <v>2023</v>
      </c>
      <c r="F847" s="55">
        <v>3235.01</v>
      </c>
      <c r="G847" s="4">
        <f t="shared" si="868"/>
        <v>0</v>
      </c>
      <c r="H847" s="4">
        <f t="shared" si="869"/>
        <v>0</v>
      </c>
      <c r="I847" s="4">
        <f t="shared" si="870"/>
        <v>3235.01</v>
      </c>
      <c r="J847" s="4">
        <f t="shared" si="871"/>
        <v>3235.01</v>
      </c>
      <c r="K847" s="4">
        <f t="shared" si="872"/>
        <v>0</v>
      </c>
      <c r="L847" s="4">
        <f t="shared" si="873"/>
        <v>0</v>
      </c>
      <c r="M847" s="4">
        <f t="shared" si="874"/>
        <v>0</v>
      </c>
      <c r="N847" s="4">
        <v>0</v>
      </c>
      <c r="O847" s="4">
        <v>0</v>
      </c>
      <c r="P847" s="4">
        <f t="shared" si="875"/>
        <v>0</v>
      </c>
      <c r="Q847" s="4">
        <v>0</v>
      </c>
      <c r="R847" s="4"/>
      <c r="S847" s="4"/>
      <c r="T847" s="4"/>
      <c r="U847" s="4">
        <v>0</v>
      </c>
      <c r="V847" s="4">
        <v>0</v>
      </c>
      <c r="W847" s="4">
        <f t="shared" si="852"/>
        <v>0</v>
      </c>
      <c r="X847" s="4">
        <v>0</v>
      </c>
      <c r="Y847" s="4"/>
      <c r="Z847" s="4"/>
      <c r="AA847" s="4"/>
      <c r="AB847" s="4">
        <v>0</v>
      </c>
      <c r="AC847" s="4">
        <v>0</v>
      </c>
      <c r="AD847" s="4">
        <f t="shared" si="853"/>
        <v>3235.01</v>
      </c>
      <c r="AE847" s="4">
        <v>3235.01</v>
      </c>
      <c r="AF847" s="4"/>
      <c r="AG847" s="4"/>
      <c r="AH847" s="4"/>
      <c r="AI847" s="4">
        <v>0</v>
      </c>
      <c r="AJ847" s="4">
        <v>0</v>
      </c>
      <c r="AK847" s="4">
        <f t="shared" si="854"/>
        <v>0</v>
      </c>
      <c r="AL847" s="4">
        <f>VLOOKUP(C847,'[1]ИП-2020-2025 рабоч '!$I$15:$BG$1560,51,0)</f>
        <v>0</v>
      </c>
      <c r="AM847" s="4"/>
      <c r="AN847" s="4"/>
      <c r="AO847" s="4"/>
      <c r="AP847" s="4">
        <v>0</v>
      </c>
      <c r="AQ847" s="4">
        <v>0</v>
      </c>
      <c r="AR847" s="4">
        <f t="shared" si="865"/>
        <v>0</v>
      </c>
      <c r="AS847" s="4">
        <f>VLOOKUP(C847,'[1]ИП-2020-2025 рабоч '!$I$15:$BO$1404,59,0)</f>
        <v>0</v>
      </c>
      <c r="AT847" s="4"/>
      <c r="AU847" s="54"/>
      <c r="AV847" s="54"/>
      <c r="AW847" s="38"/>
      <c r="AX847" s="38"/>
      <c r="AY847" s="38"/>
      <c r="AZ847" s="38"/>
      <c r="BA847" s="38"/>
      <c r="BB847" s="38"/>
      <c r="BC847" s="38"/>
      <c r="BD847" s="38"/>
    </row>
    <row r="848" spans="1:56" s="39" customFormat="1" ht="66.75" x14ac:dyDescent="0.5">
      <c r="A848" s="2">
        <f t="shared" si="867"/>
        <v>749</v>
      </c>
      <c r="B848" s="59" t="s">
        <v>2197</v>
      </c>
      <c r="C848" s="51" t="s">
        <v>2198</v>
      </c>
      <c r="D848" s="3">
        <v>2018</v>
      </c>
      <c r="E848" s="3">
        <v>2023</v>
      </c>
      <c r="F848" s="55">
        <v>3235.01</v>
      </c>
      <c r="G848" s="4">
        <f t="shared" si="868"/>
        <v>0</v>
      </c>
      <c r="H848" s="4">
        <f t="shared" si="869"/>
        <v>0</v>
      </c>
      <c r="I848" s="4">
        <f t="shared" si="870"/>
        <v>3235.01</v>
      </c>
      <c r="J848" s="4">
        <f t="shared" si="871"/>
        <v>3235.01</v>
      </c>
      <c r="K848" s="4">
        <f t="shared" si="872"/>
        <v>0</v>
      </c>
      <c r="L848" s="4">
        <f t="shared" si="873"/>
        <v>0</v>
      </c>
      <c r="M848" s="4">
        <f t="shared" si="874"/>
        <v>0</v>
      </c>
      <c r="N848" s="4">
        <v>0</v>
      </c>
      <c r="O848" s="4">
        <v>0</v>
      </c>
      <c r="P848" s="4">
        <f t="shared" si="875"/>
        <v>0</v>
      </c>
      <c r="Q848" s="4">
        <v>0</v>
      </c>
      <c r="R848" s="4"/>
      <c r="S848" s="4"/>
      <c r="T848" s="4"/>
      <c r="U848" s="4">
        <v>0</v>
      </c>
      <c r="V848" s="4">
        <v>0</v>
      </c>
      <c r="W848" s="4">
        <f t="shared" si="852"/>
        <v>0</v>
      </c>
      <c r="X848" s="4">
        <v>0</v>
      </c>
      <c r="Y848" s="4"/>
      <c r="Z848" s="4"/>
      <c r="AA848" s="4"/>
      <c r="AB848" s="4">
        <v>0</v>
      </c>
      <c r="AC848" s="4">
        <v>0</v>
      </c>
      <c r="AD848" s="4">
        <f t="shared" si="853"/>
        <v>3235.01</v>
      </c>
      <c r="AE848" s="4">
        <v>3235.01</v>
      </c>
      <c r="AF848" s="4"/>
      <c r="AG848" s="4"/>
      <c r="AH848" s="4"/>
      <c r="AI848" s="4">
        <v>0</v>
      </c>
      <c r="AJ848" s="4">
        <v>0</v>
      </c>
      <c r="AK848" s="4">
        <f t="shared" si="854"/>
        <v>0</v>
      </c>
      <c r="AL848" s="4">
        <f>VLOOKUP(C848,'[1]ИП-2020-2025 рабоч '!$I$15:$BG$1560,51,0)</f>
        <v>0</v>
      </c>
      <c r="AM848" s="4"/>
      <c r="AN848" s="4"/>
      <c r="AO848" s="4"/>
      <c r="AP848" s="4">
        <v>0</v>
      </c>
      <c r="AQ848" s="4">
        <v>0</v>
      </c>
      <c r="AR848" s="4">
        <f t="shared" si="865"/>
        <v>0</v>
      </c>
      <c r="AS848" s="4">
        <f>VLOOKUP(C848,'[1]ИП-2020-2025 рабоч '!$I$15:$BO$1404,59,0)</f>
        <v>0</v>
      </c>
      <c r="AT848" s="4"/>
      <c r="AU848" s="54"/>
      <c r="AV848" s="54"/>
      <c r="AW848" s="38"/>
      <c r="AX848" s="38"/>
      <c r="AY848" s="38"/>
      <c r="AZ848" s="38"/>
      <c r="BA848" s="38"/>
      <c r="BB848" s="38"/>
      <c r="BC848" s="38"/>
      <c r="BD848" s="38"/>
    </row>
    <row r="849" spans="1:56" s="39" customFormat="1" ht="66" customHeight="1" x14ac:dyDescent="0.5">
      <c r="A849" s="2">
        <f t="shared" si="867"/>
        <v>750</v>
      </c>
      <c r="B849" s="59" t="s">
        <v>2201</v>
      </c>
      <c r="C849" s="51" t="s">
        <v>2202</v>
      </c>
      <c r="D849" s="3">
        <v>2018</v>
      </c>
      <c r="E849" s="3">
        <v>2024</v>
      </c>
      <c r="F849" s="55">
        <v>5576.66</v>
      </c>
      <c r="G849" s="4">
        <f t="shared" si="868"/>
        <v>0</v>
      </c>
      <c r="H849" s="4">
        <f t="shared" si="869"/>
        <v>0</v>
      </c>
      <c r="I849" s="4">
        <f t="shared" si="870"/>
        <v>5576.66</v>
      </c>
      <c r="J849" s="4">
        <f t="shared" si="871"/>
        <v>5576.66</v>
      </c>
      <c r="K849" s="4">
        <f t="shared" si="872"/>
        <v>0</v>
      </c>
      <c r="L849" s="4">
        <f t="shared" si="873"/>
        <v>0</v>
      </c>
      <c r="M849" s="4">
        <f t="shared" si="874"/>
        <v>0</v>
      </c>
      <c r="N849" s="4">
        <v>0</v>
      </c>
      <c r="O849" s="4">
        <v>0</v>
      </c>
      <c r="P849" s="4">
        <f t="shared" si="875"/>
        <v>0</v>
      </c>
      <c r="Q849" s="4">
        <v>0</v>
      </c>
      <c r="R849" s="4"/>
      <c r="S849" s="4"/>
      <c r="T849" s="4"/>
      <c r="U849" s="4">
        <v>0</v>
      </c>
      <c r="V849" s="4">
        <v>0</v>
      </c>
      <c r="W849" s="4">
        <f t="shared" si="852"/>
        <v>0</v>
      </c>
      <c r="X849" s="4">
        <v>0</v>
      </c>
      <c r="Y849" s="4"/>
      <c r="Z849" s="4"/>
      <c r="AA849" s="4"/>
      <c r="AB849" s="4">
        <v>0</v>
      </c>
      <c r="AC849" s="4">
        <v>0</v>
      </c>
      <c r="AD849" s="4">
        <f t="shared" si="853"/>
        <v>576.66</v>
      </c>
      <c r="AE849" s="4">
        <v>576.66</v>
      </c>
      <c r="AF849" s="4"/>
      <c r="AG849" s="4"/>
      <c r="AH849" s="4"/>
      <c r="AI849" s="4">
        <v>0</v>
      </c>
      <c r="AJ849" s="4">
        <v>0</v>
      </c>
      <c r="AK849" s="4">
        <f t="shared" si="854"/>
        <v>5000</v>
      </c>
      <c r="AL849" s="4">
        <f>VLOOKUP(C849,'[1]ИП-2020-2025 рабоч '!$I$15:$BG$1560,51,0)</f>
        <v>5000</v>
      </c>
      <c r="AM849" s="4"/>
      <c r="AN849" s="4"/>
      <c r="AO849" s="4"/>
      <c r="AP849" s="4">
        <v>0</v>
      </c>
      <c r="AQ849" s="4">
        <v>0</v>
      </c>
      <c r="AR849" s="4">
        <f t="shared" si="865"/>
        <v>0</v>
      </c>
      <c r="AS849" s="4">
        <f>VLOOKUP(C849,'[1]ИП-2020-2025 рабоч '!$I$15:$BO$1404,59,0)</f>
        <v>0</v>
      </c>
      <c r="AT849" s="4"/>
      <c r="AU849" s="54"/>
      <c r="AV849" s="54"/>
      <c r="AW849" s="38"/>
      <c r="AX849" s="38"/>
      <c r="AY849" s="38"/>
      <c r="AZ849" s="38"/>
      <c r="BA849" s="38"/>
      <c r="BB849" s="38"/>
      <c r="BC849" s="38"/>
      <c r="BD849" s="38"/>
    </row>
    <row r="850" spans="1:56" s="39" customFormat="1" ht="47.25" customHeight="1" x14ac:dyDescent="0.5">
      <c r="A850" s="2"/>
      <c r="B850" s="20" t="s">
        <v>980</v>
      </c>
      <c r="C850" s="23"/>
      <c r="D850" s="3"/>
      <c r="E850" s="28"/>
      <c r="F850" s="26">
        <f t="shared" ref="F850:AQ850" si="876">SUM(F851:F851)</f>
        <v>1046.18</v>
      </c>
      <c r="G850" s="26">
        <f t="shared" si="876"/>
        <v>0.3</v>
      </c>
      <c r="H850" s="26">
        <f t="shared" si="876"/>
        <v>0</v>
      </c>
      <c r="I850" s="26">
        <f t="shared" si="876"/>
        <v>1046.1799999999998</v>
      </c>
      <c r="J850" s="26">
        <f t="shared" si="876"/>
        <v>1046.1799999999998</v>
      </c>
      <c r="K850" s="26">
        <f t="shared" si="876"/>
        <v>0</v>
      </c>
      <c r="L850" s="26">
        <f t="shared" si="876"/>
        <v>0</v>
      </c>
      <c r="M850" s="26">
        <f t="shared" si="876"/>
        <v>0</v>
      </c>
      <c r="N850" s="26">
        <f t="shared" si="876"/>
        <v>0</v>
      </c>
      <c r="O850" s="26">
        <f t="shared" si="876"/>
        <v>0</v>
      </c>
      <c r="P850" s="26">
        <f t="shared" si="876"/>
        <v>0</v>
      </c>
      <c r="Q850" s="26">
        <f t="shared" si="876"/>
        <v>0</v>
      </c>
      <c r="R850" s="26">
        <f t="shared" si="876"/>
        <v>0</v>
      </c>
      <c r="S850" s="26">
        <f t="shared" si="876"/>
        <v>0</v>
      </c>
      <c r="T850" s="26">
        <f t="shared" si="876"/>
        <v>0</v>
      </c>
      <c r="U850" s="26">
        <f t="shared" si="876"/>
        <v>0.3</v>
      </c>
      <c r="V850" s="26">
        <f t="shared" si="876"/>
        <v>0</v>
      </c>
      <c r="W850" s="26">
        <f t="shared" si="876"/>
        <v>1046.1799999999998</v>
      </c>
      <c r="X850" s="26">
        <f t="shared" si="876"/>
        <v>1046.1799999999998</v>
      </c>
      <c r="Y850" s="26">
        <f t="shared" si="876"/>
        <v>0</v>
      </c>
      <c r="Z850" s="26">
        <f t="shared" si="876"/>
        <v>0</v>
      </c>
      <c r="AA850" s="26">
        <f t="shared" si="876"/>
        <v>0</v>
      </c>
      <c r="AB850" s="26">
        <f t="shared" si="876"/>
        <v>0</v>
      </c>
      <c r="AC850" s="26">
        <f t="shared" si="876"/>
        <v>0</v>
      </c>
      <c r="AD850" s="26">
        <f t="shared" si="876"/>
        <v>0</v>
      </c>
      <c r="AE850" s="26">
        <f t="shared" si="876"/>
        <v>0</v>
      </c>
      <c r="AF850" s="26">
        <f t="shared" si="876"/>
        <v>0</v>
      </c>
      <c r="AG850" s="26">
        <f t="shared" si="876"/>
        <v>0</v>
      </c>
      <c r="AH850" s="26">
        <f t="shared" si="876"/>
        <v>0</v>
      </c>
      <c r="AI850" s="26">
        <f t="shared" si="876"/>
        <v>0</v>
      </c>
      <c r="AJ850" s="26">
        <f t="shared" si="876"/>
        <v>0</v>
      </c>
      <c r="AK850" s="26">
        <f t="shared" si="876"/>
        <v>0</v>
      </c>
      <c r="AL850" s="26">
        <f t="shared" si="876"/>
        <v>0</v>
      </c>
      <c r="AM850" s="26">
        <f t="shared" si="876"/>
        <v>0</v>
      </c>
      <c r="AN850" s="26">
        <f t="shared" si="876"/>
        <v>0</v>
      </c>
      <c r="AO850" s="26">
        <f t="shared" si="876"/>
        <v>0</v>
      </c>
      <c r="AP850" s="26">
        <f t="shared" si="876"/>
        <v>0</v>
      </c>
      <c r="AQ850" s="26">
        <f t="shared" si="876"/>
        <v>0</v>
      </c>
      <c r="AR850" s="26">
        <f t="shared" si="865"/>
        <v>0</v>
      </c>
      <c r="AS850" s="26">
        <f>SUM(AS851:AS851)</f>
        <v>0</v>
      </c>
      <c r="AT850" s="26">
        <f>SUM(AT851:AT851)</f>
        <v>0</v>
      </c>
      <c r="AU850" s="26">
        <f>SUM(AU851:AU851)</f>
        <v>0</v>
      </c>
      <c r="AV850" s="26">
        <f>SUM(AV851:AV851)</f>
        <v>0</v>
      </c>
    </row>
    <row r="851" spans="1:56" s="39" customFormat="1" ht="99.75" x14ac:dyDescent="0.5">
      <c r="A851" s="2">
        <f t="shared" ref="A851" si="877">IF(A850&gt;0,A850+1,A849+1)</f>
        <v>751</v>
      </c>
      <c r="B851" s="59" t="s">
        <v>3012</v>
      </c>
      <c r="C851" s="51" t="s">
        <v>2203</v>
      </c>
      <c r="D851" s="3">
        <v>2016</v>
      </c>
      <c r="E851" s="3">
        <v>2022</v>
      </c>
      <c r="F851" s="55">
        <v>1046.18</v>
      </c>
      <c r="G851" s="4">
        <f t="shared" ref="G851" si="878">N851+U851+AB851+AI851+AP851</f>
        <v>0.3</v>
      </c>
      <c r="H851" s="4">
        <f t="shared" ref="H851" si="879">O851+V851+AC851+AJ851+AQ851</f>
        <v>0</v>
      </c>
      <c r="I851" s="4">
        <f t="shared" ref="I851" si="880">P851+W851+AD851+AK851+AR851</f>
        <v>1046.1799999999998</v>
      </c>
      <c r="J851" s="4">
        <f t="shared" ref="J851" si="881">Q851+X851+AE851+AL851+AS851</f>
        <v>1046.1799999999998</v>
      </c>
      <c r="K851" s="4">
        <f t="shared" ref="K851" si="882">R851+Y851+AF851+AM851+AT851</f>
        <v>0</v>
      </c>
      <c r="L851" s="4">
        <f t="shared" ref="L851" si="883">S851+Z851+AG851+AN851+AU851</f>
        <v>0</v>
      </c>
      <c r="M851" s="4">
        <f t="shared" ref="M851" si="884">T851+AA851+AH851+AO851+AV851</f>
        <v>0</v>
      </c>
      <c r="N851" s="4">
        <v>0</v>
      </c>
      <c r="O851" s="4">
        <v>0</v>
      </c>
      <c r="P851" s="4">
        <f>Q851+R851+S851</f>
        <v>0</v>
      </c>
      <c r="Q851" s="4">
        <v>0</v>
      </c>
      <c r="R851" s="4"/>
      <c r="S851" s="4"/>
      <c r="T851" s="4"/>
      <c r="U851" s="4">
        <v>0.3</v>
      </c>
      <c r="V851" s="4">
        <v>0</v>
      </c>
      <c r="W851" s="4">
        <f t="shared" si="852"/>
        <v>1046.1799999999998</v>
      </c>
      <c r="X851" s="4">
        <v>1046.1799999999998</v>
      </c>
      <c r="Y851" s="4"/>
      <c r="Z851" s="4"/>
      <c r="AA851" s="4"/>
      <c r="AB851" s="4">
        <v>0</v>
      </c>
      <c r="AC851" s="4">
        <v>0</v>
      </c>
      <c r="AD851" s="4">
        <f t="shared" si="853"/>
        <v>0</v>
      </c>
      <c r="AE851" s="4">
        <v>0</v>
      </c>
      <c r="AF851" s="4"/>
      <c r="AG851" s="4"/>
      <c r="AH851" s="4"/>
      <c r="AI851" s="4">
        <v>0</v>
      </c>
      <c r="AJ851" s="4">
        <v>0</v>
      </c>
      <c r="AK851" s="4">
        <f t="shared" si="854"/>
        <v>0</v>
      </c>
      <c r="AL851" s="4">
        <f>VLOOKUP(C851,'[1]ИП-2020-2025 рабоч '!$I$15:$BG$1560,51,0)</f>
        <v>0</v>
      </c>
      <c r="AM851" s="4"/>
      <c r="AN851" s="4"/>
      <c r="AO851" s="4"/>
      <c r="AP851" s="4">
        <v>0</v>
      </c>
      <c r="AQ851" s="4">
        <v>0</v>
      </c>
      <c r="AR851" s="4">
        <f t="shared" si="865"/>
        <v>0</v>
      </c>
      <c r="AS851" s="4">
        <f>VLOOKUP(C851,'[1]ИП-2020-2025 рабоч '!$I$15:$BO$1404,59,0)</f>
        <v>0</v>
      </c>
      <c r="AT851" s="4"/>
      <c r="AU851" s="54"/>
      <c r="AV851" s="54"/>
      <c r="AW851" s="38"/>
      <c r="AX851" s="38"/>
      <c r="AY851" s="38"/>
      <c r="AZ851" s="38"/>
      <c r="BA851" s="38"/>
      <c r="BB851" s="38"/>
      <c r="BC851" s="38"/>
      <c r="BD851" s="38"/>
    </row>
    <row r="852" spans="1:56" s="39" customFormat="1" ht="39.75" customHeight="1" x14ac:dyDescent="0.5">
      <c r="A852" s="2"/>
      <c r="B852" s="20" t="s">
        <v>1268</v>
      </c>
      <c r="C852" s="23"/>
      <c r="D852" s="3"/>
      <c r="E852" s="28"/>
      <c r="F852" s="26">
        <f t="shared" ref="F852:AQ852" si="885">SUM(F853:F860)</f>
        <v>123528.18</v>
      </c>
      <c r="G852" s="26">
        <f t="shared" si="885"/>
        <v>11.79</v>
      </c>
      <c r="H852" s="26">
        <f t="shared" si="885"/>
        <v>2.7</v>
      </c>
      <c r="I852" s="26">
        <f t="shared" si="885"/>
        <v>58773.105000000003</v>
      </c>
      <c r="J852" s="26">
        <f t="shared" si="885"/>
        <v>58773.105000000003</v>
      </c>
      <c r="K852" s="26">
        <f t="shared" si="885"/>
        <v>0</v>
      </c>
      <c r="L852" s="26">
        <f t="shared" si="885"/>
        <v>0</v>
      </c>
      <c r="M852" s="26">
        <f t="shared" si="885"/>
        <v>0</v>
      </c>
      <c r="N852" s="26">
        <f t="shared" si="885"/>
        <v>6.19</v>
      </c>
      <c r="O852" s="26">
        <f t="shared" si="885"/>
        <v>2.7</v>
      </c>
      <c r="P852" s="26">
        <f t="shared" si="885"/>
        <v>49090.405000000006</v>
      </c>
      <c r="Q852" s="26">
        <f t="shared" si="885"/>
        <v>49090.405000000006</v>
      </c>
      <c r="R852" s="26">
        <f t="shared" si="885"/>
        <v>0</v>
      </c>
      <c r="S852" s="26">
        <f t="shared" si="885"/>
        <v>0</v>
      </c>
      <c r="T852" s="26">
        <f t="shared" si="885"/>
        <v>0</v>
      </c>
      <c r="U852" s="26">
        <f t="shared" si="885"/>
        <v>0</v>
      </c>
      <c r="V852" s="26">
        <f t="shared" si="885"/>
        <v>0</v>
      </c>
      <c r="W852" s="26">
        <f t="shared" si="885"/>
        <v>1000</v>
      </c>
      <c r="X852" s="26">
        <f t="shared" si="885"/>
        <v>1000</v>
      </c>
      <c r="Y852" s="26">
        <f t="shared" si="885"/>
        <v>0</v>
      </c>
      <c r="Z852" s="26">
        <f t="shared" si="885"/>
        <v>0</v>
      </c>
      <c r="AA852" s="26">
        <f t="shared" si="885"/>
        <v>0</v>
      </c>
      <c r="AB852" s="26">
        <f t="shared" si="885"/>
        <v>5.6</v>
      </c>
      <c r="AC852" s="26">
        <f t="shared" si="885"/>
        <v>0</v>
      </c>
      <c r="AD852" s="26">
        <f t="shared" si="885"/>
        <v>1682.7</v>
      </c>
      <c r="AE852" s="26">
        <f t="shared" si="885"/>
        <v>1682.7</v>
      </c>
      <c r="AF852" s="26">
        <f t="shared" si="885"/>
        <v>0</v>
      </c>
      <c r="AG852" s="26">
        <f t="shared" si="885"/>
        <v>0</v>
      </c>
      <c r="AH852" s="26">
        <f t="shared" si="885"/>
        <v>0</v>
      </c>
      <c r="AI852" s="26">
        <f t="shared" si="885"/>
        <v>0</v>
      </c>
      <c r="AJ852" s="26">
        <f t="shared" si="885"/>
        <v>0</v>
      </c>
      <c r="AK852" s="26">
        <f t="shared" si="885"/>
        <v>7000</v>
      </c>
      <c r="AL852" s="26">
        <f t="shared" si="885"/>
        <v>7000</v>
      </c>
      <c r="AM852" s="26">
        <f t="shared" si="885"/>
        <v>0</v>
      </c>
      <c r="AN852" s="26">
        <f t="shared" si="885"/>
        <v>0</v>
      </c>
      <c r="AO852" s="26">
        <f t="shared" si="885"/>
        <v>0</v>
      </c>
      <c r="AP852" s="26">
        <f t="shared" si="885"/>
        <v>0</v>
      </c>
      <c r="AQ852" s="26">
        <f t="shared" si="885"/>
        <v>0</v>
      </c>
      <c r="AR852" s="26">
        <f t="shared" si="865"/>
        <v>0</v>
      </c>
      <c r="AS852" s="26">
        <f>SUM(AS853:AS860)</f>
        <v>0</v>
      </c>
      <c r="AT852" s="26">
        <f>SUM(AT853:AT860)</f>
        <v>0</v>
      </c>
      <c r="AU852" s="26">
        <f>SUM(AU853:AU860)</f>
        <v>0</v>
      </c>
      <c r="AV852" s="26">
        <f>SUM(AV853:AV860)</f>
        <v>0</v>
      </c>
    </row>
    <row r="853" spans="1:56" s="39" customFormat="1" ht="132.75" x14ac:dyDescent="0.5">
      <c r="A853" s="2">
        <f t="shared" ref="A853:A860" si="886">IF(A852&gt;0,A852+1,A851+1)</f>
        <v>752</v>
      </c>
      <c r="B853" s="59" t="s">
        <v>3013</v>
      </c>
      <c r="C853" s="51" t="s">
        <v>2209</v>
      </c>
      <c r="D853" s="3">
        <v>2016</v>
      </c>
      <c r="E853" s="3">
        <v>2023</v>
      </c>
      <c r="F853" s="55">
        <v>26441</v>
      </c>
      <c r="G853" s="4">
        <f t="shared" ref="G853:G860" si="887">N853+U853+AB853+AI853+AP853</f>
        <v>5.6</v>
      </c>
      <c r="H853" s="4">
        <f t="shared" ref="H853:H860" si="888">O853+V853+AC853+AJ853+AQ853</f>
        <v>0</v>
      </c>
      <c r="I853" s="4">
        <f t="shared" ref="I853:I860" si="889">P853+W853+AD853+AK853+AR853</f>
        <v>23780.82</v>
      </c>
      <c r="J853" s="4">
        <f t="shared" ref="J853:J860" si="890">Q853+X853+AE853+AL853+AS853</f>
        <v>23780.82</v>
      </c>
      <c r="K853" s="4">
        <f t="shared" ref="K853:K860" si="891">R853+Y853+AF853+AM853+AT853</f>
        <v>0</v>
      </c>
      <c r="L853" s="4">
        <f t="shared" ref="L853:L860" si="892">S853+Z853+AG853+AN853+AU853</f>
        <v>0</v>
      </c>
      <c r="M853" s="4">
        <f t="shared" ref="M853:M860" si="893">T853+AA853+AH853+AO853+AV853</f>
        <v>0</v>
      </c>
      <c r="N853" s="4">
        <v>0</v>
      </c>
      <c r="O853" s="4">
        <v>0</v>
      </c>
      <c r="P853" s="4">
        <f t="shared" ref="P853:P860" si="894">Q853+R853+S853</f>
        <v>21980.82</v>
      </c>
      <c r="Q853" s="4">
        <v>21980.82</v>
      </c>
      <c r="R853" s="4"/>
      <c r="S853" s="4"/>
      <c r="T853" s="4"/>
      <c r="U853" s="4">
        <v>0</v>
      </c>
      <c r="V853" s="4">
        <v>0</v>
      </c>
      <c r="W853" s="4">
        <f t="shared" si="852"/>
        <v>1000</v>
      </c>
      <c r="X853" s="4">
        <v>1000</v>
      </c>
      <c r="Y853" s="4"/>
      <c r="Z853" s="4"/>
      <c r="AA853" s="4"/>
      <c r="AB853" s="4">
        <v>5.6</v>
      </c>
      <c r="AC853" s="4">
        <v>0</v>
      </c>
      <c r="AD853" s="4">
        <f t="shared" si="853"/>
        <v>800</v>
      </c>
      <c r="AE853" s="4">
        <v>800</v>
      </c>
      <c r="AF853" s="4"/>
      <c r="AG853" s="4"/>
      <c r="AH853" s="4"/>
      <c r="AI853" s="4">
        <v>0</v>
      </c>
      <c r="AJ853" s="4">
        <v>0</v>
      </c>
      <c r="AK853" s="4">
        <f t="shared" si="854"/>
        <v>0</v>
      </c>
      <c r="AL853" s="4">
        <f>VLOOKUP(C853,'[1]ИП-2020-2025 рабоч '!$I$15:$BG$1560,51,0)</f>
        <v>0</v>
      </c>
      <c r="AM853" s="4"/>
      <c r="AN853" s="4"/>
      <c r="AO853" s="4"/>
      <c r="AP853" s="4">
        <v>0</v>
      </c>
      <c r="AQ853" s="4">
        <v>0</v>
      </c>
      <c r="AR853" s="4">
        <f t="shared" si="865"/>
        <v>0</v>
      </c>
      <c r="AS853" s="4">
        <f>VLOOKUP(C853,'[1]ИП-2020-2025 рабоч '!$I$15:$BO$1404,59,0)</f>
        <v>0</v>
      </c>
      <c r="AT853" s="4"/>
      <c r="AU853" s="54"/>
      <c r="AV853" s="54"/>
      <c r="AW853" s="38"/>
      <c r="AX853" s="38"/>
      <c r="AY853" s="38"/>
      <c r="AZ853" s="38"/>
      <c r="BA853" s="38"/>
      <c r="BB853" s="38"/>
      <c r="BC853" s="38"/>
      <c r="BD853" s="38"/>
    </row>
    <row r="854" spans="1:56" s="39" customFormat="1" ht="132.75" x14ac:dyDescent="0.5">
      <c r="A854" s="2">
        <f t="shared" si="886"/>
        <v>753</v>
      </c>
      <c r="B854" s="59" t="s">
        <v>2211</v>
      </c>
      <c r="C854" s="51" t="s">
        <v>2212</v>
      </c>
      <c r="D854" s="3">
        <v>2017</v>
      </c>
      <c r="E854" s="3">
        <v>2020</v>
      </c>
      <c r="F854" s="55">
        <v>44355.06</v>
      </c>
      <c r="G854" s="4">
        <f t="shared" si="887"/>
        <v>0</v>
      </c>
      <c r="H854" s="4">
        <f t="shared" si="888"/>
        <v>0</v>
      </c>
      <c r="I854" s="4">
        <f t="shared" si="889"/>
        <v>22000</v>
      </c>
      <c r="J854" s="4">
        <f t="shared" si="890"/>
        <v>22000</v>
      </c>
      <c r="K854" s="4">
        <f t="shared" si="891"/>
        <v>0</v>
      </c>
      <c r="L854" s="4">
        <f t="shared" si="892"/>
        <v>0</v>
      </c>
      <c r="M854" s="4">
        <f t="shared" si="893"/>
        <v>0</v>
      </c>
      <c r="N854" s="4">
        <v>0</v>
      </c>
      <c r="O854" s="4">
        <v>0</v>
      </c>
      <c r="P854" s="4">
        <f t="shared" si="894"/>
        <v>22000</v>
      </c>
      <c r="Q854" s="4">
        <v>22000</v>
      </c>
      <c r="R854" s="4"/>
      <c r="S854" s="4"/>
      <c r="T854" s="4"/>
      <c r="U854" s="4">
        <v>0</v>
      </c>
      <c r="V854" s="4">
        <v>0</v>
      </c>
      <c r="W854" s="4">
        <f t="shared" si="852"/>
        <v>0</v>
      </c>
      <c r="X854" s="4">
        <v>0</v>
      </c>
      <c r="Y854" s="4"/>
      <c r="Z854" s="4"/>
      <c r="AA854" s="4"/>
      <c r="AB854" s="4">
        <v>0</v>
      </c>
      <c r="AC854" s="4">
        <v>0</v>
      </c>
      <c r="AD854" s="4">
        <f t="shared" si="853"/>
        <v>0</v>
      </c>
      <c r="AE854" s="4">
        <v>0</v>
      </c>
      <c r="AF854" s="4"/>
      <c r="AG854" s="4"/>
      <c r="AH854" s="4"/>
      <c r="AI854" s="4">
        <v>0</v>
      </c>
      <c r="AJ854" s="4">
        <v>0</v>
      </c>
      <c r="AK854" s="4">
        <f t="shared" si="854"/>
        <v>0</v>
      </c>
      <c r="AL854" s="4">
        <f>VLOOKUP(C854,'[1]ИП-2020-2025 рабоч '!$I$15:$BG$1560,51,0)</f>
        <v>0</v>
      </c>
      <c r="AM854" s="4"/>
      <c r="AN854" s="4"/>
      <c r="AO854" s="4"/>
      <c r="AP854" s="4">
        <v>0</v>
      </c>
      <c r="AQ854" s="4">
        <v>0</v>
      </c>
      <c r="AR854" s="4">
        <f t="shared" si="865"/>
        <v>0</v>
      </c>
      <c r="AS854" s="4">
        <f>VLOOKUP(C854,'[1]ИП-2020-2025 рабоч '!$I$15:$BO$1404,59,0)</f>
        <v>0</v>
      </c>
      <c r="AT854" s="4"/>
      <c r="AU854" s="54"/>
      <c r="AV854" s="54"/>
      <c r="AW854" s="38"/>
      <c r="AX854" s="38"/>
      <c r="AY854" s="38"/>
      <c r="AZ854" s="38"/>
      <c r="BA854" s="38"/>
      <c r="BB854" s="38"/>
      <c r="BC854" s="38"/>
      <c r="BD854" s="38"/>
    </row>
    <row r="855" spans="1:56" s="39" customFormat="1" ht="66.75" x14ac:dyDescent="0.5">
      <c r="A855" s="2">
        <f t="shared" si="886"/>
        <v>754</v>
      </c>
      <c r="B855" s="59" t="s">
        <v>2213</v>
      </c>
      <c r="C855" s="51" t="s">
        <v>2214</v>
      </c>
      <c r="D855" s="3">
        <v>2018</v>
      </c>
      <c r="E855" s="3">
        <v>2024</v>
      </c>
      <c r="F855" s="55">
        <v>7882.7</v>
      </c>
      <c r="G855" s="4">
        <f t="shared" si="887"/>
        <v>0</v>
      </c>
      <c r="H855" s="4">
        <f t="shared" si="888"/>
        <v>0</v>
      </c>
      <c r="I855" s="4">
        <f t="shared" si="889"/>
        <v>7882.7</v>
      </c>
      <c r="J855" s="4">
        <f t="shared" si="890"/>
        <v>7882.7</v>
      </c>
      <c r="K855" s="4">
        <f t="shared" si="891"/>
        <v>0</v>
      </c>
      <c r="L855" s="4">
        <f t="shared" si="892"/>
        <v>0</v>
      </c>
      <c r="M855" s="4">
        <f t="shared" si="893"/>
        <v>0</v>
      </c>
      <c r="N855" s="4">
        <v>0</v>
      </c>
      <c r="O855" s="4">
        <v>0</v>
      </c>
      <c r="P855" s="4">
        <f t="shared" si="894"/>
        <v>0</v>
      </c>
      <c r="Q855" s="4">
        <v>0</v>
      </c>
      <c r="R855" s="4"/>
      <c r="S855" s="4"/>
      <c r="T855" s="4"/>
      <c r="U855" s="4">
        <v>0</v>
      </c>
      <c r="V855" s="4">
        <v>0</v>
      </c>
      <c r="W855" s="4">
        <f t="shared" si="852"/>
        <v>0</v>
      </c>
      <c r="X855" s="4">
        <v>0</v>
      </c>
      <c r="Y855" s="4"/>
      <c r="Z855" s="4"/>
      <c r="AA855" s="4"/>
      <c r="AB855" s="4">
        <v>0</v>
      </c>
      <c r="AC855" s="4">
        <v>0</v>
      </c>
      <c r="AD855" s="4">
        <f t="shared" si="853"/>
        <v>882.7</v>
      </c>
      <c r="AE855" s="4">
        <v>882.7</v>
      </c>
      <c r="AF855" s="4"/>
      <c r="AG855" s="4"/>
      <c r="AH855" s="4"/>
      <c r="AI855" s="4">
        <v>0</v>
      </c>
      <c r="AJ855" s="4">
        <v>0</v>
      </c>
      <c r="AK855" s="4">
        <f t="shared" si="854"/>
        <v>7000</v>
      </c>
      <c r="AL855" s="4">
        <f>VLOOKUP(C855,'[1]ИП-2020-2025 рабоч '!$I$15:$BG$1560,51,0)</f>
        <v>7000</v>
      </c>
      <c r="AM855" s="4"/>
      <c r="AN855" s="4"/>
      <c r="AO855" s="4"/>
      <c r="AP855" s="4">
        <v>0</v>
      </c>
      <c r="AQ855" s="4">
        <v>0</v>
      </c>
      <c r="AR855" s="4">
        <f t="shared" si="865"/>
        <v>0</v>
      </c>
      <c r="AS855" s="4">
        <f>VLOOKUP(C855,'[1]ИП-2020-2025 рабоч '!$I$15:$BO$1404,59,0)</f>
        <v>0</v>
      </c>
      <c r="AT855" s="4"/>
      <c r="AU855" s="54"/>
      <c r="AV855" s="54"/>
      <c r="AW855" s="38"/>
      <c r="AX855" s="38"/>
      <c r="AY855" s="38"/>
      <c r="AZ855" s="38"/>
      <c r="BA855" s="38"/>
      <c r="BB855" s="38"/>
      <c r="BC855" s="38"/>
      <c r="BD855" s="38"/>
    </row>
    <row r="856" spans="1:56" s="39" customFormat="1" ht="132.75" x14ac:dyDescent="0.5">
      <c r="A856" s="2">
        <f t="shared" si="886"/>
        <v>755</v>
      </c>
      <c r="B856" s="59" t="s">
        <v>3014</v>
      </c>
      <c r="C856" s="51" t="s">
        <v>2215</v>
      </c>
      <c r="D856" s="3">
        <v>2019</v>
      </c>
      <c r="E856" s="3">
        <v>2021</v>
      </c>
      <c r="F856" s="4">
        <v>10450.75</v>
      </c>
      <c r="G856" s="4">
        <f t="shared" si="887"/>
        <v>2</v>
      </c>
      <c r="H856" s="4">
        <f t="shared" si="888"/>
        <v>0.32</v>
      </c>
      <c r="I856" s="4">
        <f t="shared" si="889"/>
        <v>988.10500000000002</v>
      </c>
      <c r="J856" s="4">
        <f t="shared" si="890"/>
        <v>988.10500000000002</v>
      </c>
      <c r="K856" s="4">
        <f t="shared" si="891"/>
        <v>0</v>
      </c>
      <c r="L856" s="4">
        <f t="shared" si="892"/>
        <v>0</v>
      </c>
      <c r="M856" s="4">
        <f t="shared" si="893"/>
        <v>0</v>
      </c>
      <c r="N856" s="4">
        <v>2</v>
      </c>
      <c r="O856" s="4">
        <v>0.32</v>
      </c>
      <c r="P856" s="4">
        <f t="shared" si="894"/>
        <v>988.10500000000002</v>
      </c>
      <c r="Q856" s="4">
        <v>988.10500000000002</v>
      </c>
      <c r="R856" s="4"/>
      <c r="S856" s="4"/>
      <c r="T856" s="4"/>
      <c r="U856" s="4">
        <v>0</v>
      </c>
      <c r="V856" s="4">
        <v>0</v>
      </c>
      <c r="W856" s="4">
        <f t="shared" ref="W856:W891" si="895">X856+Y856+Z856</f>
        <v>0</v>
      </c>
      <c r="X856" s="4">
        <v>0</v>
      </c>
      <c r="Y856" s="4"/>
      <c r="Z856" s="4"/>
      <c r="AA856" s="4"/>
      <c r="AB856" s="4">
        <v>0</v>
      </c>
      <c r="AC856" s="4">
        <v>0</v>
      </c>
      <c r="AD856" s="4">
        <f t="shared" ref="AD856:AD891" si="896">AE856+AF856+AG856</f>
        <v>0</v>
      </c>
      <c r="AE856" s="4">
        <v>0</v>
      </c>
      <c r="AF856" s="4"/>
      <c r="AG856" s="4"/>
      <c r="AH856" s="4"/>
      <c r="AI856" s="4">
        <v>0</v>
      </c>
      <c r="AJ856" s="4">
        <v>0</v>
      </c>
      <c r="AK856" s="4">
        <f t="shared" ref="AK856:AK891" si="897">AL856+AM856+AN856</f>
        <v>0</v>
      </c>
      <c r="AL856" s="4">
        <f>VLOOKUP(C856,'[1]ИП-2020-2025 рабоч '!$I$15:$BG$1560,51,0)</f>
        <v>0</v>
      </c>
      <c r="AM856" s="4"/>
      <c r="AN856" s="4"/>
      <c r="AO856" s="4"/>
      <c r="AP856" s="4">
        <v>0</v>
      </c>
      <c r="AQ856" s="4">
        <v>0</v>
      </c>
      <c r="AR856" s="4">
        <f t="shared" si="865"/>
        <v>0</v>
      </c>
      <c r="AS856" s="4">
        <f>VLOOKUP(C856,'[1]ИП-2020-2025 рабоч '!$I$15:$BO$1404,59,0)</f>
        <v>0</v>
      </c>
      <c r="AT856" s="4"/>
      <c r="AU856" s="54"/>
      <c r="AV856" s="54"/>
      <c r="AW856" s="38"/>
      <c r="AX856" s="38"/>
      <c r="AY856" s="38"/>
      <c r="AZ856" s="38"/>
      <c r="BA856" s="38"/>
      <c r="BB856" s="38"/>
      <c r="BC856" s="38"/>
      <c r="BD856" s="38"/>
    </row>
    <row r="857" spans="1:56" s="39" customFormat="1" ht="132.75" x14ac:dyDescent="0.5">
      <c r="A857" s="2">
        <f t="shared" si="886"/>
        <v>756</v>
      </c>
      <c r="B857" s="59" t="s">
        <v>2217</v>
      </c>
      <c r="C857" s="6" t="s">
        <v>2218</v>
      </c>
      <c r="D857" s="3">
        <v>2019</v>
      </c>
      <c r="E857" s="3">
        <v>2021</v>
      </c>
      <c r="F857" s="55">
        <v>8271.26</v>
      </c>
      <c r="G857" s="4">
        <f t="shared" si="887"/>
        <v>0.7</v>
      </c>
      <c r="H857" s="4">
        <f t="shared" si="888"/>
        <v>0.63</v>
      </c>
      <c r="I857" s="4">
        <f t="shared" si="889"/>
        <v>352.25</v>
      </c>
      <c r="J857" s="4">
        <f t="shared" si="890"/>
        <v>352.25</v>
      </c>
      <c r="K857" s="4">
        <f t="shared" si="891"/>
        <v>0</v>
      </c>
      <c r="L857" s="4">
        <f t="shared" si="892"/>
        <v>0</v>
      </c>
      <c r="M857" s="4">
        <f t="shared" si="893"/>
        <v>0</v>
      </c>
      <c r="N857" s="4">
        <v>0.7</v>
      </c>
      <c r="O857" s="4">
        <v>0.63</v>
      </c>
      <c r="P857" s="4">
        <f t="shared" si="894"/>
        <v>352.25</v>
      </c>
      <c r="Q857" s="4">
        <v>352.25</v>
      </c>
      <c r="R857" s="4"/>
      <c r="S857" s="4"/>
      <c r="T857" s="4"/>
      <c r="U857" s="4">
        <v>0</v>
      </c>
      <c r="V857" s="4">
        <v>0</v>
      </c>
      <c r="W857" s="4">
        <f t="shared" si="895"/>
        <v>0</v>
      </c>
      <c r="X857" s="4">
        <v>0</v>
      </c>
      <c r="Y857" s="4"/>
      <c r="Z857" s="4"/>
      <c r="AA857" s="4"/>
      <c r="AB857" s="4">
        <v>0</v>
      </c>
      <c r="AC857" s="4">
        <v>0</v>
      </c>
      <c r="AD857" s="4">
        <f t="shared" si="896"/>
        <v>0</v>
      </c>
      <c r="AE857" s="4">
        <v>0</v>
      </c>
      <c r="AF857" s="4"/>
      <c r="AG857" s="4"/>
      <c r="AH857" s="4"/>
      <c r="AI857" s="4">
        <v>0</v>
      </c>
      <c r="AJ857" s="4">
        <v>0</v>
      </c>
      <c r="AK857" s="4">
        <f t="shared" si="897"/>
        <v>0</v>
      </c>
      <c r="AL857" s="4">
        <f>VLOOKUP(C857,'[1]ИП-2020-2025 рабоч '!$I$15:$BG$1560,51,0)</f>
        <v>0</v>
      </c>
      <c r="AM857" s="4"/>
      <c r="AN857" s="4"/>
      <c r="AO857" s="4"/>
      <c r="AP857" s="4">
        <v>0</v>
      </c>
      <c r="AQ857" s="4">
        <v>0</v>
      </c>
      <c r="AR857" s="4">
        <f t="shared" si="865"/>
        <v>0</v>
      </c>
      <c r="AS857" s="4">
        <f>VLOOKUP(C857,'[1]ИП-2020-2025 рабоч '!$I$15:$BO$1404,59,0)</f>
        <v>0</v>
      </c>
      <c r="AT857" s="4"/>
      <c r="AU857" s="54"/>
      <c r="AV857" s="54"/>
      <c r="AW857" s="38"/>
      <c r="AX857" s="38"/>
      <c r="AY857" s="38"/>
      <c r="AZ857" s="38"/>
      <c r="BA857" s="38"/>
      <c r="BB857" s="38"/>
      <c r="BC857" s="38"/>
      <c r="BD857" s="38"/>
    </row>
    <row r="858" spans="1:56" s="39" customFormat="1" ht="132.75" x14ac:dyDescent="0.5">
      <c r="A858" s="2">
        <f t="shared" si="886"/>
        <v>757</v>
      </c>
      <c r="B858" s="59" t="s">
        <v>2219</v>
      </c>
      <c r="C858" s="6" t="s">
        <v>2220</v>
      </c>
      <c r="D858" s="3">
        <v>2019</v>
      </c>
      <c r="E858" s="3">
        <v>2021</v>
      </c>
      <c r="F858" s="55">
        <v>3353.07</v>
      </c>
      <c r="G858" s="4">
        <f t="shared" si="887"/>
        <v>0.14000000000000001</v>
      </c>
      <c r="H858" s="4">
        <f t="shared" si="888"/>
        <v>0.63</v>
      </c>
      <c r="I858" s="4">
        <f t="shared" si="889"/>
        <v>168.61</v>
      </c>
      <c r="J858" s="4">
        <f t="shared" si="890"/>
        <v>168.61</v>
      </c>
      <c r="K858" s="4">
        <f t="shared" si="891"/>
        <v>0</v>
      </c>
      <c r="L858" s="4">
        <f t="shared" si="892"/>
        <v>0</v>
      </c>
      <c r="M858" s="4">
        <f t="shared" si="893"/>
        <v>0</v>
      </c>
      <c r="N858" s="4">
        <v>0.14000000000000001</v>
      </c>
      <c r="O858" s="4">
        <v>0.63</v>
      </c>
      <c r="P858" s="4">
        <f t="shared" si="894"/>
        <v>168.61</v>
      </c>
      <c r="Q858" s="4">
        <v>168.61</v>
      </c>
      <c r="R858" s="4"/>
      <c r="S858" s="4"/>
      <c r="T858" s="4"/>
      <c r="U858" s="4">
        <v>0</v>
      </c>
      <c r="V858" s="4">
        <v>0</v>
      </c>
      <c r="W858" s="4">
        <f t="shared" si="895"/>
        <v>0</v>
      </c>
      <c r="X858" s="4">
        <v>0</v>
      </c>
      <c r="Y858" s="4"/>
      <c r="Z858" s="4"/>
      <c r="AA858" s="4"/>
      <c r="AB858" s="4">
        <v>0</v>
      </c>
      <c r="AC858" s="4">
        <v>0</v>
      </c>
      <c r="AD858" s="4">
        <f t="shared" si="896"/>
        <v>0</v>
      </c>
      <c r="AE858" s="4">
        <v>0</v>
      </c>
      <c r="AF858" s="4"/>
      <c r="AG858" s="4"/>
      <c r="AH858" s="4"/>
      <c r="AI858" s="4">
        <v>0</v>
      </c>
      <c r="AJ858" s="4">
        <v>0</v>
      </c>
      <c r="AK858" s="4">
        <f t="shared" si="897"/>
        <v>0</v>
      </c>
      <c r="AL858" s="4">
        <f>VLOOKUP(C858,'[1]ИП-2020-2025 рабоч '!$I$15:$BG$1560,51,0)</f>
        <v>0</v>
      </c>
      <c r="AM858" s="4"/>
      <c r="AN858" s="4"/>
      <c r="AO858" s="4"/>
      <c r="AP858" s="4">
        <v>0</v>
      </c>
      <c r="AQ858" s="4">
        <v>0</v>
      </c>
      <c r="AR858" s="4">
        <f t="shared" si="865"/>
        <v>0</v>
      </c>
      <c r="AS858" s="4">
        <f>VLOOKUP(C858,'[1]ИП-2020-2025 рабоч '!$I$15:$BO$1404,59,0)</f>
        <v>0</v>
      </c>
      <c r="AT858" s="4"/>
      <c r="AU858" s="54"/>
      <c r="AV858" s="54"/>
      <c r="AW858" s="38"/>
      <c r="AX858" s="38"/>
      <c r="AY858" s="38"/>
      <c r="AZ858" s="38"/>
      <c r="BA858" s="38"/>
      <c r="BB858" s="38"/>
      <c r="BC858" s="38"/>
      <c r="BD858" s="38"/>
    </row>
    <row r="859" spans="1:56" s="39" customFormat="1" ht="99.75" x14ac:dyDescent="0.5">
      <c r="A859" s="2">
        <f t="shared" si="886"/>
        <v>758</v>
      </c>
      <c r="B859" s="59" t="s">
        <v>3015</v>
      </c>
      <c r="C859" s="51" t="s">
        <v>2221</v>
      </c>
      <c r="D859" s="3">
        <v>2019</v>
      </c>
      <c r="E859" s="3">
        <v>2021</v>
      </c>
      <c r="F859" s="55">
        <v>5291.52</v>
      </c>
      <c r="G859" s="4">
        <f t="shared" si="887"/>
        <v>0.6</v>
      </c>
      <c r="H859" s="4">
        <f t="shared" si="888"/>
        <v>0.32</v>
      </c>
      <c r="I859" s="4">
        <f t="shared" si="889"/>
        <v>356.3</v>
      </c>
      <c r="J859" s="4">
        <f t="shared" si="890"/>
        <v>356.3</v>
      </c>
      <c r="K859" s="4">
        <f t="shared" si="891"/>
        <v>0</v>
      </c>
      <c r="L859" s="4">
        <f t="shared" si="892"/>
        <v>0</v>
      </c>
      <c r="M859" s="4">
        <f t="shared" si="893"/>
        <v>0</v>
      </c>
      <c r="N859" s="4">
        <v>0.6</v>
      </c>
      <c r="O859" s="4">
        <v>0.32</v>
      </c>
      <c r="P859" s="4">
        <f t="shared" si="894"/>
        <v>356.3</v>
      </c>
      <c r="Q859" s="4">
        <v>356.3</v>
      </c>
      <c r="R859" s="4"/>
      <c r="S859" s="4"/>
      <c r="T859" s="4"/>
      <c r="U859" s="4">
        <v>0</v>
      </c>
      <c r="V859" s="4">
        <v>0</v>
      </c>
      <c r="W859" s="4">
        <f t="shared" si="895"/>
        <v>0</v>
      </c>
      <c r="X859" s="4">
        <v>0</v>
      </c>
      <c r="Y859" s="4"/>
      <c r="Z859" s="4"/>
      <c r="AA859" s="4"/>
      <c r="AB859" s="4">
        <v>0</v>
      </c>
      <c r="AC859" s="4">
        <v>0</v>
      </c>
      <c r="AD859" s="4">
        <f t="shared" si="896"/>
        <v>0</v>
      </c>
      <c r="AE859" s="4">
        <v>0</v>
      </c>
      <c r="AF859" s="4"/>
      <c r="AG859" s="4"/>
      <c r="AH859" s="4"/>
      <c r="AI859" s="4">
        <v>0</v>
      </c>
      <c r="AJ859" s="4">
        <v>0</v>
      </c>
      <c r="AK859" s="4">
        <f t="shared" si="897"/>
        <v>0</v>
      </c>
      <c r="AL859" s="4">
        <f>VLOOKUP(C859,'[1]ИП-2020-2025 рабоч '!$I$15:$BG$1560,51,0)</f>
        <v>0</v>
      </c>
      <c r="AM859" s="4"/>
      <c r="AN859" s="4"/>
      <c r="AO859" s="4"/>
      <c r="AP859" s="4">
        <v>0</v>
      </c>
      <c r="AQ859" s="4">
        <v>0</v>
      </c>
      <c r="AR859" s="4">
        <f t="shared" si="865"/>
        <v>0</v>
      </c>
      <c r="AS859" s="4">
        <f>VLOOKUP(C859,'[1]ИП-2020-2025 рабоч '!$I$15:$BO$1404,59,0)</f>
        <v>0</v>
      </c>
      <c r="AT859" s="4"/>
      <c r="AU859" s="54"/>
      <c r="AV859" s="54"/>
      <c r="AW859" s="38"/>
      <c r="AX859" s="38"/>
      <c r="AY859" s="38"/>
      <c r="AZ859" s="38"/>
      <c r="BA859" s="38"/>
      <c r="BB859" s="38"/>
      <c r="BC859" s="38"/>
      <c r="BD859" s="38"/>
    </row>
    <row r="860" spans="1:56" s="39" customFormat="1" ht="99.75" x14ac:dyDescent="0.5">
      <c r="A860" s="2">
        <f t="shared" si="886"/>
        <v>759</v>
      </c>
      <c r="B860" s="59" t="s">
        <v>3016</v>
      </c>
      <c r="C860" s="51" t="s">
        <v>2222</v>
      </c>
      <c r="D860" s="3">
        <v>2020</v>
      </c>
      <c r="E860" s="3">
        <v>2021</v>
      </c>
      <c r="F860" s="55">
        <v>17482.82</v>
      </c>
      <c r="G860" s="4">
        <f t="shared" si="887"/>
        <v>2.75</v>
      </c>
      <c r="H860" s="4">
        <f t="shared" si="888"/>
        <v>0.8</v>
      </c>
      <c r="I860" s="4">
        <f t="shared" si="889"/>
        <v>3244.32</v>
      </c>
      <c r="J860" s="4">
        <f t="shared" si="890"/>
        <v>3244.32</v>
      </c>
      <c r="K860" s="4">
        <f t="shared" si="891"/>
        <v>0</v>
      </c>
      <c r="L860" s="4">
        <f t="shared" si="892"/>
        <v>0</v>
      </c>
      <c r="M860" s="4">
        <f t="shared" si="893"/>
        <v>0</v>
      </c>
      <c r="N860" s="4">
        <v>2.75</v>
      </c>
      <c r="O860" s="4">
        <v>0.8</v>
      </c>
      <c r="P860" s="4">
        <f t="shared" si="894"/>
        <v>3244.32</v>
      </c>
      <c r="Q860" s="4">
        <v>3244.32</v>
      </c>
      <c r="R860" s="4"/>
      <c r="S860" s="4"/>
      <c r="T860" s="4"/>
      <c r="U860" s="4">
        <v>0</v>
      </c>
      <c r="V860" s="4">
        <v>0</v>
      </c>
      <c r="W860" s="4">
        <f t="shared" si="895"/>
        <v>0</v>
      </c>
      <c r="X860" s="4">
        <v>0</v>
      </c>
      <c r="Y860" s="4"/>
      <c r="Z860" s="4"/>
      <c r="AA860" s="4"/>
      <c r="AB860" s="4">
        <v>0</v>
      </c>
      <c r="AC860" s="4">
        <v>0</v>
      </c>
      <c r="AD860" s="4">
        <f t="shared" si="896"/>
        <v>0</v>
      </c>
      <c r="AE860" s="4">
        <v>0</v>
      </c>
      <c r="AF860" s="4"/>
      <c r="AG860" s="4"/>
      <c r="AH860" s="4"/>
      <c r="AI860" s="4">
        <v>0</v>
      </c>
      <c r="AJ860" s="4">
        <v>0</v>
      </c>
      <c r="AK860" s="4">
        <f t="shared" si="897"/>
        <v>0</v>
      </c>
      <c r="AL860" s="4">
        <f>VLOOKUP(C860,'[1]ИП-2020-2025 рабоч '!$I$15:$BG$1560,51,0)</f>
        <v>0</v>
      </c>
      <c r="AM860" s="4"/>
      <c r="AN860" s="4"/>
      <c r="AO860" s="4"/>
      <c r="AP860" s="4">
        <v>0</v>
      </c>
      <c r="AQ860" s="4">
        <v>0</v>
      </c>
      <c r="AR860" s="4">
        <f t="shared" ref="AR860:AR905" si="898">AS860+AT860+AU860</f>
        <v>0</v>
      </c>
      <c r="AS860" s="4">
        <f>VLOOKUP(C860,'[1]ИП-2020-2025 рабоч '!$I$15:$BO$1404,59,0)</f>
        <v>0</v>
      </c>
      <c r="AT860" s="4"/>
      <c r="AU860" s="54"/>
      <c r="AV860" s="54"/>
      <c r="AW860" s="38"/>
      <c r="AX860" s="38"/>
      <c r="AY860" s="38"/>
      <c r="AZ860" s="38"/>
      <c r="BA860" s="38"/>
      <c r="BB860" s="38"/>
      <c r="BC860" s="38"/>
      <c r="BD860" s="38"/>
    </row>
    <row r="861" spans="1:56" s="39" customFormat="1" ht="51" customHeight="1" x14ac:dyDescent="0.5">
      <c r="A861" s="2"/>
      <c r="B861" s="20" t="s">
        <v>1100</v>
      </c>
      <c r="C861" s="23"/>
      <c r="D861" s="3"/>
      <c r="E861" s="28"/>
      <c r="F861" s="26">
        <f>SUM(F862:F865)</f>
        <v>1500459.3699999999</v>
      </c>
      <c r="G861" s="26">
        <f t="shared" ref="G861:AV861" si="899">SUM(G862:G865)</f>
        <v>3.6</v>
      </c>
      <c r="H861" s="26">
        <f t="shared" si="899"/>
        <v>0.16</v>
      </c>
      <c r="I861" s="26">
        <f t="shared" si="899"/>
        <v>473849.4</v>
      </c>
      <c r="J861" s="26">
        <f t="shared" si="899"/>
        <v>473849.4</v>
      </c>
      <c r="K861" s="26">
        <f t="shared" si="899"/>
        <v>0</v>
      </c>
      <c r="L861" s="26">
        <f t="shared" si="899"/>
        <v>0</v>
      </c>
      <c r="M861" s="26">
        <f t="shared" si="899"/>
        <v>0</v>
      </c>
      <c r="N861" s="26">
        <f t="shared" si="899"/>
        <v>0.1</v>
      </c>
      <c r="O861" s="26">
        <f t="shared" si="899"/>
        <v>0.16</v>
      </c>
      <c r="P861" s="26">
        <f t="shared" si="899"/>
        <v>1736.55</v>
      </c>
      <c r="Q861" s="26">
        <f t="shared" si="899"/>
        <v>1736.55</v>
      </c>
      <c r="R861" s="26">
        <f t="shared" si="899"/>
        <v>0</v>
      </c>
      <c r="S861" s="26">
        <f t="shared" si="899"/>
        <v>0</v>
      </c>
      <c r="T861" s="26">
        <f t="shared" si="899"/>
        <v>0</v>
      </c>
      <c r="U861" s="26">
        <f t="shared" si="899"/>
        <v>1</v>
      </c>
      <c r="V861" s="26">
        <f t="shared" si="899"/>
        <v>0</v>
      </c>
      <c r="W861" s="26">
        <f t="shared" si="899"/>
        <v>10692.68</v>
      </c>
      <c r="X861" s="26">
        <f t="shared" si="899"/>
        <v>10692.68</v>
      </c>
      <c r="Y861" s="26">
        <f t="shared" si="899"/>
        <v>0</v>
      </c>
      <c r="Z861" s="26">
        <f t="shared" si="899"/>
        <v>0</v>
      </c>
      <c r="AA861" s="26">
        <f t="shared" si="899"/>
        <v>0</v>
      </c>
      <c r="AB861" s="26">
        <f t="shared" si="899"/>
        <v>2.5</v>
      </c>
      <c r="AC861" s="26">
        <f t="shared" si="899"/>
        <v>0</v>
      </c>
      <c r="AD861" s="26">
        <f t="shared" si="899"/>
        <v>45112.94</v>
      </c>
      <c r="AE861" s="26">
        <f t="shared" si="899"/>
        <v>45112.94</v>
      </c>
      <c r="AF861" s="26">
        <f t="shared" si="899"/>
        <v>0</v>
      </c>
      <c r="AG861" s="26">
        <f t="shared" si="899"/>
        <v>0</v>
      </c>
      <c r="AH861" s="26">
        <f t="shared" si="899"/>
        <v>0</v>
      </c>
      <c r="AI861" s="26">
        <f t="shared" si="899"/>
        <v>0</v>
      </c>
      <c r="AJ861" s="26">
        <f t="shared" si="899"/>
        <v>0</v>
      </c>
      <c r="AK861" s="26">
        <f t="shared" si="899"/>
        <v>1500</v>
      </c>
      <c r="AL861" s="26">
        <f t="shared" si="899"/>
        <v>1500</v>
      </c>
      <c r="AM861" s="26">
        <f t="shared" si="899"/>
        <v>0</v>
      </c>
      <c r="AN861" s="26">
        <f t="shared" si="899"/>
        <v>0</v>
      </c>
      <c r="AO861" s="26">
        <f t="shared" si="899"/>
        <v>0</v>
      </c>
      <c r="AP861" s="26">
        <f t="shared" si="899"/>
        <v>0</v>
      </c>
      <c r="AQ861" s="26">
        <f t="shared" si="899"/>
        <v>0</v>
      </c>
      <c r="AR861" s="26">
        <f t="shared" si="898"/>
        <v>414807.23000000004</v>
      </c>
      <c r="AS861" s="26">
        <f>SUM(AS862:AS865)</f>
        <v>414807.23000000004</v>
      </c>
      <c r="AT861" s="26">
        <f t="shared" si="899"/>
        <v>0</v>
      </c>
      <c r="AU861" s="26">
        <f t="shared" si="899"/>
        <v>0</v>
      </c>
      <c r="AV861" s="26">
        <f t="shared" si="899"/>
        <v>0</v>
      </c>
    </row>
    <row r="862" spans="1:56" s="39" customFormat="1" ht="66.75" x14ac:dyDescent="0.5">
      <c r="A862" s="2">
        <f t="shared" ref="A862:A865" si="900">IF(A861&gt;0,A861+1,A860+1)</f>
        <v>760</v>
      </c>
      <c r="B862" s="59" t="s">
        <v>2223</v>
      </c>
      <c r="C862" s="51" t="s">
        <v>2224</v>
      </c>
      <c r="D862" s="3">
        <v>2019</v>
      </c>
      <c r="E862" s="3">
        <v>2023</v>
      </c>
      <c r="F862" s="55">
        <v>18064.68</v>
      </c>
      <c r="G862" s="4">
        <f t="shared" ref="G862:G865" si="901">N862+U862+AB862+AI862+AP862</f>
        <v>2.5</v>
      </c>
      <c r="H862" s="4">
        <f t="shared" ref="H862:H865" si="902">O862+V862+AC862+AJ862+AQ862</f>
        <v>0</v>
      </c>
      <c r="I862" s="4">
        <f t="shared" ref="I862:I865" si="903">P862+W862+AD862+AK862+AR862</f>
        <v>18064.68</v>
      </c>
      <c r="J862" s="4">
        <f t="shared" ref="J862:J865" si="904">Q862+X862+AE862+AL862+AS862</f>
        <v>18064.68</v>
      </c>
      <c r="K862" s="4">
        <f t="shared" ref="K862:K865" si="905">R862+Y862+AF862+AM862+AT862</f>
        <v>0</v>
      </c>
      <c r="L862" s="4">
        <f t="shared" ref="L862:L865" si="906">S862+Z862+AG862+AN862+AU862</f>
        <v>0</v>
      </c>
      <c r="M862" s="4">
        <f t="shared" ref="M862:M865" si="907">T862+AA862+AH862+AO862+AV862</f>
        <v>0</v>
      </c>
      <c r="N862" s="4">
        <v>0</v>
      </c>
      <c r="O862" s="4">
        <v>0</v>
      </c>
      <c r="P862" s="4">
        <f>Q862+R862+S862</f>
        <v>0</v>
      </c>
      <c r="Q862" s="4">
        <v>0</v>
      </c>
      <c r="R862" s="4"/>
      <c r="S862" s="4"/>
      <c r="T862" s="4"/>
      <c r="U862" s="4">
        <v>0</v>
      </c>
      <c r="V862" s="4">
        <v>0</v>
      </c>
      <c r="W862" s="4">
        <f t="shared" si="895"/>
        <v>451.74</v>
      </c>
      <c r="X862" s="4">
        <v>451.74</v>
      </c>
      <c r="Y862" s="4"/>
      <c r="Z862" s="4"/>
      <c r="AA862" s="4"/>
      <c r="AB862" s="4">
        <v>2.5</v>
      </c>
      <c r="AC862" s="4">
        <v>0</v>
      </c>
      <c r="AD862" s="4">
        <f t="shared" si="896"/>
        <v>17612.939999999999</v>
      </c>
      <c r="AE862" s="4">
        <v>17612.939999999999</v>
      </c>
      <c r="AF862" s="4"/>
      <c r="AG862" s="4"/>
      <c r="AH862" s="4"/>
      <c r="AI862" s="4">
        <v>0</v>
      </c>
      <c r="AJ862" s="4">
        <v>0</v>
      </c>
      <c r="AK862" s="4">
        <f t="shared" si="897"/>
        <v>0</v>
      </c>
      <c r="AL862" s="4">
        <f>VLOOKUP(C862,'[1]ИП-2020-2025 рабоч '!$I$15:$BG$1560,51,0)</f>
        <v>0</v>
      </c>
      <c r="AM862" s="4"/>
      <c r="AN862" s="4"/>
      <c r="AO862" s="4"/>
      <c r="AP862" s="4">
        <v>0</v>
      </c>
      <c r="AQ862" s="4">
        <v>0</v>
      </c>
      <c r="AR862" s="4">
        <f t="shared" si="898"/>
        <v>0</v>
      </c>
      <c r="AS862" s="4">
        <f>VLOOKUP(C862,'[1]ИП-2020-2025 рабоч '!$I$15:$BO$1404,59,0)</f>
        <v>0</v>
      </c>
      <c r="AT862" s="4"/>
      <c r="AU862" s="54"/>
      <c r="AV862" s="54"/>
      <c r="AW862" s="38"/>
      <c r="AX862" s="38"/>
      <c r="AY862" s="38"/>
      <c r="AZ862" s="38"/>
      <c r="BA862" s="38"/>
      <c r="BB862" s="38"/>
      <c r="BC862" s="38"/>
      <c r="BD862" s="38"/>
    </row>
    <row r="863" spans="1:56" s="39" customFormat="1" ht="66.75" x14ac:dyDescent="0.5">
      <c r="A863" s="2">
        <f t="shared" si="900"/>
        <v>761</v>
      </c>
      <c r="B863" s="59" t="s">
        <v>2225</v>
      </c>
      <c r="C863" s="51" t="s">
        <v>2226</v>
      </c>
      <c r="D863" s="3">
        <v>2021</v>
      </c>
      <c r="E863" s="3">
        <v>2021</v>
      </c>
      <c r="F863" s="55">
        <v>1736.55</v>
      </c>
      <c r="G863" s="4">
        <f t="shared" si="901"/>
        <v>0.1</v>
      </c>
      <c r="H863" s="4">
        <f t="shared" si="902"/>
        <v>0.16</v>
      </c>
      <c r="I863" s="4">
        <f t="shared" si="903"/>
        <v>1736.55</v>
      </c>
      <c r="J863" s="4">
        <f t="shared" si="904"/>
        <v>1736.55</v>
      </c>
      <c r="K863" s="4">
        <f t="shared" si="905"/>
        <v>0</v>
      </c>
      <c r="L863" s="4">
        <f t="shared" si="906"/>
        <v>0</v>
      </c>
      <c r="M863" s="4">
        <f t="shared" si="907"/>
        <v>0</v>
      </c>
      <c r="N863" s="4">
        <v>0.1</v>
      </c>
      <c r="O863" s="4">
        <v>0.16</v>
      </c>
      <c r="P863" s="4">
        <f>Q863+R863+S863</f>
        <v>236.55</v>
      </c>
      <c r="Q863" s="4">
        <v>236.55</v>
      </c>
      <c r="R863" s="4"/>
      <c r="S863" s="4"/>
      <c r="T863" s="4"/>
      <c r="U863" s="4">
        <v>0</v>
      </c>
      <c r="V863" s="4">
        <v>0</v>
      </c>
      <c r="W863" s="4">
        <f t="shared" si="895"/>
        <v>1500</v>
      </c>
      <c r="X863" s="4">
        <v>1500</v>
      </c>
      <c r="Y863" s="4"/>
      <c r="Z863" s="4"/>
      <c r="AA863" s="4"/>
      <c r="AB863" s="4">
        <v>0</v>
      </c>
      <c r="AC863" s="4">
        <v>0</v>
      </c>
      <c r="AD863" s="4">
        <f t="shared" si="896"/>
        <v>0</v>
      </c>
      <c r="AE863" s="4">
        <v>0</v>
      </c>
      <c r="AF863" s="4"/>
      <c r="AG863" s="4"/>
      <c r="AH863" s="4"/>
      <c r="AI863" s="4">
        <v>0</v>
      </c>
      <c r="AJ863" s="4">
        <v>0</v>
      </c>
      <c r="AK863" s="4">
        <f t="shared" si="897"/>
        <v>0</v>
      </c>
      <c r="AL863" s="4">
        <f>VLOOKUP(C863,'[1]ИП-2020-2025 рабоч '!$I$15:$BG$1560,51,0)</f>
        <v>0</v>
      </c>
      <c r="AM863" s="4"/>
      <c r="AN863" s="4"/>
      <c r="AO863" s="4"/>
      <c r="AP863" s="4">
        <v>0</v>
      </c>
      <c r="AQ863" s="4">
        <v>0</v>
      </c>
      <c r="AR863" s="4">
        <f t="shared" si="898"/>
        <v>0</v>
      </c>
      <c r="AS863" s="4">
        <f>VLOOKUP(C863,'[1]ИП-2020-2025 рабоч '!$I$15:$BO$1404,59,0)</f>
        <v>0</v>
      </c>
      <c r="AT863" s="4"/>
      <c r="AU863" s="54"/>
      <c r="AV863" s="54"/>
      <c r="AW863" s="38"/>
      <c r="AX863" s="38"/>
      <c r="AY863" s="38"/>
      <c r="AZ863" s="38"/>
      <c r="BA863" s="38"/>
      <c r="BB863" s="38"/>
      <c r="BC863" s="38"/>
      <c r="BD863" s="38"/>
    </row>
    <row r="864" spans="1:56" s="39" customFormat="1" ht="66.75" x14ac:dyDescent="0.5">
      <c r="A864" s="2">
        <f t="shared" si="900"/>
        <v>762</v>
      </c>
      <c r="B864" s="59" t="s">
        <v>2227</v>
      </c>
      <c r="C864" s="51" t="s">
        <v>2228</v>
      </c>
      <c r="D864" s="3">
        <v>2019</v>
      </c>
      <c r="E864" s="3">
        <v>2022</v>
      </c>
      <c r="F864" s="55">
        <v>7240.94</v>
      </c>
      <c r="G864" s="4">
        <f t="shared" si="901"/>
        <v>1</v>
      </c>
      <c r="H864" s="4">
        <f t="shared" si="902"/>
        <v>0</v>
      </c>
      <c r="I864" s="4">
        <f t="shared" si="903"/>
        <v>7240.9400000000005</v>
      </c>
      <c r="J864" s="4">
        <f t="shared" si="904"/>
        <v>7240.9400000000005</v>
      </c>
      <c r="K864" s="4">
        <f t="shared" si="905"/>
        <v>0</v>
      </c>
      <c r="L864" s="4">
        <f t="shared" si="906"/>
        <v>0</v>
      </c>
      <c r="M864" s="4">
        <f t="shared" si="907"/>
        <v>0</v>
      </c>
      <c r="N864" s="4">
        <v>0</v>
      </c>
      <c r="O864" s="4">
        <v>0</v>
      </c>
      <c r="P864" s="4">
        <f>Q864+R864+S864</f>
        <v>0</v>
      </c>
      <c r="Q864" s="4">
        <v>0</v>
      </c>
      <c r="R864" s="4"/>
      <c r="S864" s="4"/>
      <c r="T864" s="4"/>
      <c r="U864" s="4">
        <v>1</v>
      </c>
      <c r="V864" s="4">
        <v>0</v>
      </c>
      <c r="W864" s="4">
        <f t="shared" si="895"/>
        <v>7240.9400000000005</v>
      </c>
      <c r="X864" s="4">
        <v>7240.9400000000005</v>
      </c>
      <c r="Y864" s="4"/>
      <c r="Z864" s="4"/>
      <c r="AA864" s="4"/>
      <c r="AB864" s="4">
        <v>0</v>
      </c>
      <c r="AC864" s="4">
        <v>0</v>
      </c>
      <c r="AD864" s="4">
        <f t="shared" si="896"/>
        <v>0</v>
      </c>
      <c r="AE864" s="4">
        <v>0</v>
      </c>
      <c r="AF864" s="4"/>
      <c r="AG864" s="4"/>
      <c r="AH864" s="4"/>
      <c r="AI864" s="4">
        <v>0</v>
      </c>
      <c r="AJ864" s="4">
        <v>0</v>
      </c>
      <c r="AK864" s="4">
        <f t="shared" si="897"/>
        <v>0</v>
      </c>
      <c r="AL864" s="4">
        <f>VLOOKUP(C864,'[1]ИП-2020-2025 рабоч '!$I$15:$BG$1560,51,0)</f>
        <v>0</v>
      </c>
      <c r="AM864" s="4"/>
      <c r="AN864" s="4"/>
      <c r="AO864" s="4"/>
      <c r="AP864" s="4">
        <v>0</v>
      </c>
      <c r="AQ864" s="4">
        <v>0</v>
      </c>
      <c r="AR864" s="4">
        <f t="shared" si="898"/>
        <v>0</v>
      </c>
      <c r="AS864" s="4">
        <f>VLOOKUP(C864,'[1]ИП-2020-2025 рабоч '!$I$15:$BO$1404,59,0)</f>
        <v>0</v>
      </c>
      <c r="AT864" s="4"/>
      <c r="AU864" s="54"/>
      <c r="AV864" s="54"/>
      <c r="AW864" s="38"/>
      <c r="AX864" s="38"/>
      <c r="AY864" s="38"/>
      <c r="AZ864" s="38"/>
      <c r="BA864" s="38"/>
      <c r="BB864" s="38"/>
      <c r="BC864" s="38"/>
      <c r="BD864" s="38"/>
    </row>
    <row r="865" spans="1:56" s="39" customFormat="1" ht="66.75" x14ac:dyDescent="0.5">
      <c r="A865" s="2">
        <f t="shared" si="900"/>
        <v>763</v>
      </c>
      <c r="B865" s="59" t="s">
        <v>2229</v>
      </c>
      <c r="C865" s="51" t="s">
        <v>2230</v>
      </c>
      <c r="D865" s="3">
        <v>2019</v>
      </c>
      <c r="E865" s="3">
        <v>2026</v>
      </c>
      <c r="F865" s="55">
        <f>1141931.51+331485.69</f>
        <v>1473417.2</v>
      </c>
      <c r="G865" s="4">
        <f t="shared" si="901"/>
        <v>0</v>
      </c>
      <c r="H865" s="4">
        <f t="shared" si="902"/>
        <v>0</v>
      </c>
      <c r="I865" s="4">
        <f t="shared" si="903"/>
        <v>446807.23000000004</v>
      </c>
      <c r="J865" s="4">
        <f t="shared" si="904"/>
        <v>446807.23000000004</v>
      </c>
      <c r="K865" s="4">
        <f t="shared" si="905"/>
        <v>0</v>
      </c>
      <c r="L865" s="4">
        <f t="shared" si="906"/>
        <v>0</v>
      </c>
      <c r="M865" s="4">
        <f t="shared" si="907"/>
        <v>0</v>
      </c>
      <c r="N865" s="4">
        <v>0</v>
      </c>
      <c r="O865" s="4">
        <v>0</v>
      </c>
      <c r="P865" s="4">
        <f>Q865+R865+S865</f>
        <v>1500</v>
      </c>
      <c r="Q865" s="4">
        <v>1500</v>
      </c>
      <c r="R865" s="4"/>
      <c r="S865" s="4"/>
      <c r="T865" s="4"/>
      <c r="U865" s="4">
        <v>0</v>
      </c>
      <c r="V865" s="4">
        <v>0</v>
      </c>
      <c r="W865" s="4">
        <f t="shared" si="895"/>
        <v>1500</v>
      </c>
      <c r="X865" s="4">
        <v>1500</v>
      </c>
      <c r="Y865" s="4"/>
      <c r="Z865" s="4"/>
      <c r="AA865" s="4"/>
      <c r="AB865" s="4">
        <v>0</v>
      </c>
      <c r="AC865" s="4">
        <v>0</v>
      </c>
      <c r="AD865" s="4">
        <f t="shared" si="896"/>
        <v>27500</v>
      </c>
      <c r="AE865" s="4">
        <v>27500</v>
      </c>
      <c r="AF865" s="4"/>
      <c r="AG865" s="4"/>
      <c r="AH865" s="4"/>
      <c r="AI865" s="4">
        <v>0</v>
      </c>
      <c r="AJ865" s="4">
        <v>0</v>
      </c>
      <c r="AK865" s="4">
        <f t="shared" si="897"/>
        <v>1500</v>
      </c>
      <c r="AL865" s="4">
        <f>VLOOKUP(C865,'[1]ИП-2020-2025 рабоч '!$I$15:$BG$1560,51,0)</f>
        <v>1500</v>
      </c>
      <c r="AM865" s="4"/>
      <c r="AN865" s="4"/>
      <c r="AO865" s="4"/>
      <c r="AP865" s="4">
        <v>0</v>
      </c>
      <c r="AQ865" s="4">
        <v>0</v>
      </c>
      <c r="AR865" s="4">
        <f t="shared" si="898"/>
        <v>414807.23000000004</v>
      </c>
      <c r="AS865" s="4">
        <v>414807.23000000004</v>
      </c>
      <c r="AT865" s="4"/>
      <c r="AU865" s="54"/>
      <c r="AV865" s="54"/>
      <c r="AW865" s="38"/>
      <c r="AX865" s="38"/>
      <c r="AY865" s="38"/>
      <c r="AZ865" s="38"/>
      <c r="BA865" s="38"/>
      <c r="BB865" s="38"/>
      <c r="BC865" s="38"/>
      <c r="BD865" s="38"/>
    </row>
    <row r="866" spans="1:56" s="39" customFormat="1" ht="43.5" customHeight="1" x14ac:dyDescent="0.5">
      <c r="A866" s="2"/>
      <c r="B866" s="20" t="s">
        <v>965</v>
      </c>
      <c r="C866" s="23"/>
      <c r="D866" s="3"/>
      <c r="E866" s="28"/>
      <c r="F866" s="26">
        <f>SUM(F867:F868)</f>
        <v>48474.15</v>
      </c>
      <c r="G866" s="26">
        <f t="shared" ref="G866:AV866" si="908">SUM(G867:G868)</f>
        <v>0.7</v>
      </c>
      <c r="H866" s="26">
        <f t="shared" si="908"/>
        <v>1.3</v>
      </c>
      <c r="I866" s="26">
        <f t="shared" si="908"/>
        <v>47464.15</v>
      </c>
      <c r="J866" s="26">
        <f t="shared" si="908"/>
        <v>47464.15</v>
      </c>
      <c r="K866" s="26">
        <f t="shared" si="908"/>
        <v>0</v>
      </c>
      <c r="L866" s="26">
        <f t="shared" si="908"/>
        <v>0</v>
      </c>
      <c r="M866" s="26">
        <f t="shared" si="908"/>
        <v>0</v>
      </c>
      <c r="N866" s="26">
        <f t="shared" si="908"/>
        <v>0.5</v>
      </c>
      <c r="O866" s="26">
        <f t="shared" si="908"/>
        <v>0.5</v>
      </c>
      <c r="P866" s="26">
        <f t="shared" si="908"/>
        <v>1316.63</v>
      </c>
      <c r="Q866" s="26">
        <f t="shared" si="908"/>
        <v>1316.63</v>
      </c>
      <c r="R866" s="26">
        <f t="shared" si="908"/>
        <v>0</v>
      </c>
      <c r="S866" s="26">
        <f t="shared" si="908"/>
        <v>0</v>
      </c>
      <c r="T866" s="26">
        <f t="shared" si="908"/>
        <v>0</v>
      </c>
      <c r="U866" s="26">
        <f t="shared" si="908"/>
        <v>0.2</v>
      </c>
      <c r="V866" s="26">
        <f t="shared" si="908"/>
        <v>0.8</v>
      </c>
      <c r="W866" s="26">
        <f t="shared" si="908"/>
        <v>25147.52</v>
      </c>
      <c r="X866" s="26">
        <f t="shared" si="908"/>
        <v>25147.52</v>
      </c>
      <c r="Y866" s="26">
        <f t="shared" si="908"/>
        <v>0</v>
      </c>
      <c r="Z866" s="26">
        <f t="shared" si="908"/>
        <v>0</v>
      </c>
      <c r="AA866" s="26">
        <f t="shared" si="908"/>
        <v>0</v>
      </c>
      <c r="AB866" s="26">
        <f t="shared" si="908"/>
        <v>0</v>
      </c>
      <c r="AC866" s="26">
        <f t="shared" si="908"/>
        <v>0</v>
      </c>
      <c r="AD866" s="26">
        <f t="shared" si="908"/>
        <v>21000</v>
      </c>
      <c r="AE866" s="26">
        <f t="shared" si="908"/>
        <v>21000</v>
      </c>
      <c r="AF866" s="26">
        <f t="shared" si="908"/>
        <v>0</v>
      </c>
      <c r="AG866" s="26">
        <f t="shared" si="908"/>
        <v>0</v>
      </c>
      <c r="AH866" s="26">
        <f t="shared" si="908"/>
        <v>0</v>
      </c>
      <c r="AI866" s="26">
        <f t="shared" si="908"/>
        <v>0</v>
      </c>
      <c r="AJ866" s="26">
        <f t="shared" si="908"/>
        <v>0</v>
      </c>
      <c r="AK866" s="26">
        <f t="shared" si="908"/>
        <v>0</v>
      </c>
      <c r="AL866" s="26">
        <f t="shared" si="908"/>
        <v>0</v>
      </c>
      <c r="AM866" s="26">
        <f t="shared" si="908"/>
        <v>0</v>
      </c>
      <c r="AN866" s="26">
        <f t="shared" si="908"/>
        <v>0</v>
      </c>
      <c r="AO866" s="26">
        <f t="shared" si="908"/>
        <v>0</v>
      </c>
      <c r="AP866" s="26">
        <f t="shared" si="908"/>
        <v>0</v>
      </c>
      <c r="AQ866" s="26">
        <f t="shared" si="908"/>
        <v>0</v>
      </c>
      <c r="AR866" s="26">
        <f t="shared" si="898"/>
        <v>0</v>
      </c>
      <c r="AS866" s="26">
        <f t="shared" si="908"/>
        <v>0</v>
      </c>
      <c r="AT866" s="26">
        <f t="shared" si="908"/>
        <v>0</v>
      </c>
      <c r="AU866" s="26">
        <f t="shared" si="908"/>
        <v>0</v>
      </c>
      <c r="AV866" s="26">
        <f t="shared" si="908"/>
        <v>0</v>
      </c>
    </row>
    <row r="867" spans="1:56" s="39" customFormat="1" ht="66.75" x14ac:dyDescent="0.5">
      <c r="A867" s="2">
        <f t="shared" ref="A867:A868" si="909">IF(A866&gt;0,A866+1,A865+1)</f>
        <v>764</v>
      </c>
      <c r="B867" s="59" t="s">
        <v>2231</v>
      </c>
      <c r="C867" s="51" t="s">
        <v>2232</v>
      </c>
      <c r="D867" s="3">
        <v>2017</v>
      </c>
      <c r="E867" s="3">
        <v>2022</v>
      </c>
      <c r="F867" s="55">
        <v>23157.52</v>
      </c>
      <c r="G867" s="4">
        <f t="shared" ref="G867:G868" si="910">N867+U867+AB867+AI867+AP867</f>
        <v>0.2</v>
      </c>
      <c r="H867" s="4">
        <f t="shared" ref="H867:H868" si="911">O867+V867+AC867+AJ867+AQ867</f>
        <v>0.8</v>
      </c>
      <c r="I867" s="4">
        <f t="shared" ref="I867:I868" si="912">P867+W867+AD867+AK867+AR867</f>
        <v>23147.52</v>
      </c>
      <c r="J867" s="4">
        <f t="shared" ref="J867:J868" si="913">Q867+X867+AE867+AL867+AS867</f>
        <v>23147.52</v>
      </c>
      <c r="K867" s="4">
        <f t="shared" ref="K867:K868" si="914">R867+Y867+AF867+AM867+AT867</f>
        <v>0</v>
      </c>
      <c r="L867" s="4">
        <f t="shared" ref="L867:L868" si="915">S867+Z867+AG867+AN867+AU867</f>
        <v>0</v>
      </c>
      <c r="M867" s="4">
        <f t="shared" ref="M867:M868" si="916">T867+AA867+AH867+AO867+AV867</f>
        <v>0</v>
      </c>
      <c r="N867" s="4">
        <v>0</v>
      </c>
      <c r="O867" s="4">
        <v>0</v>
      </c>
      <c r="P867" s="4">
        <f>Q867+R867+S867</f>
        <v>0</v>
      </c>
      <c r="Q867" s="4">
        <v>0</v>
      </c>
      <c r="R867" s="4"/>
      <c r="S867" s="4"/>
      <c r="T867" s="4"/>
      <c r="U867" s="4">
        <v>0.2</v>
      </c>
      <c r="V867" s="4">
        <v>0.8</v>
      </c>
      <c r="W867" s="4">
        <f t="shared" si="895"/>
        <v>2147.5200000000004</v>
      </c>
      <c r="X867" s="4">
        <v>2147.5200000000004</v>
      </c>
      <c r="Y867" s="4"/>
      <c r="Z867" s="4"/>
      <c r="AA867" s="4"/>
      <c r="AB867" s="4">
        <v>0</v>
      </c>
      <c r="AC867" s="4">
        <v>0</v>
      </c>
      <c r="AD867" s="4">
        <f t="shared" si="896"/>
        <v>21000</v>
      </c>
      <c r="AE867" s="4">
        <v>21000</v>
      </c>
      <c r="AF867" s="4"/>
      <c r="AG867" s="4"/>
      <c r="AH867" s="4"/>
      <c r="AI867" s="4">
        <v>0</v>
      </c>
      <c r="AJ867" s="4">
        <v>0</v>
      </c>
      <c r="AK867" s="4">
        <f t="shared" si="897"/>
        <v>0</v>
      </c>
      <c r="AL867" s="4">
        <f>VLOOKUP(C867,'[1]ИП-2020-2025 рабоч '!$I$15:$BG$1560,51,0)</f>
        <v>0</v>
      </c>
      <c r="AM867" s="4"/>
      <c r="AN867" s="4"/>
      <c r="AO867" s="4"/>
      <c r="AP867" s="54">
        <v>0</v>
      </c>
      <c r="AQ867" s="54">
        <v>0</v>
      </c>
      <c r="AR867" s="54">
        <f t="shared" si="898"/>
        <v>0</v>
      </c>
      <c r="AS867" s="54">
        <f>VLOOKUP(C867,'[1]ИП-2020-2025 рабоч '!$I$15:$BO$1404,59,0)</f>
        <v>0</v>
      </c>
      <c r="AT867" s="54"/>
      <c r="AU867" s="54"/>
      <c r="AV867" s="54"/>
      <c r="AW867" s="38"/>
      <c r="AX867" s="38"/>
      <c r="AY867" s="38"/>
      <c r="AZ867" s="38"/>
      <c r="BA867" s="38"/>
      <c r="BB867" s="38"/>
      <c r="BC867" s="38"/>
      <c r="BD867" s="38"/>
    </row>
    <row r="868" spans="1:56" s="39" customFormat="1" ht="99.75" x14ac:dyDescent="0.5">
      <c r="A868" s="2">
        <f t="shared" si="909"/>
        <v>765</v>
      </c>
      <c r="B868" s="59" t="s">
        <v>2865</v>
      </c>
      <c r="C868" s="51" t="s">
        <v>2233</v>
      </c>
      <c r="D868" s="3">
        <v>2021</v>
      </c>
      <c r="E868" s="3">
        <v>2021</v>
      </c>
      <c r="F868" s="55">
        <v>25316.63</v>
      </c>
      <c r="G868" s="4">
        <f t="shared" si="910"/>
        <v>0.5</v>
      </c>
      <c r="H868" s="4">
        <f t="shared" si="911"/>
        <v>0.5</v>
      </c>
      <c r="I868" s="4">
        <f t="shared" si="912"/>
        <v>24316.63</v>
      </c>
      <c r="J868" s="4">
        <f t="shared" si="913"/>
        <v>24316.63</v>
      </c>
      <c r="K868" s="4">
        <f t="shared" si="914"/>
        <v>0</v>
      </c>
      <c r="L868" s="4">
        <f t="shared" si="915"/>
        <v>0</v>
      </c>
      <c r="M868" s="4">
        <f t="shared" si="916"/>
        <v>0</v>
      </c>
      <c r="N868" s="4">
        <v>0.5</v>
      </c>
      <c r="O868" s="4">
        <v>0.5</v>
      </c>
      <c r="P868" s="4">
        <f>Q868+R868+S868</f>
        <v>1316.63</v>
      </c>
      <c r="Q868" s="4">
        <v>1316.63</v>
      </c>
      <c r="R868" s="4"/>
      <c r="S868" s="4"/>
      <c r="T868" s="4"/>
      <c r="U868" s="4">
        <v>0</v>
      </c>
      <c r="V868" s="4">
        <v>0</v>
      </c>
      <c r="W868" s="4">
        <f t="shared" si="895"/>
        <v>23000</v>
      </c>
      <c r="X868" s="4">
        <v>23000</v>
      </c>
      <c r="Y868" s="4"/>
      <c r="Z868" s="4"/>
      <c r="AA868" s="4"/>
      <c r="AB868" s="4">
        <v>0</v>
      </c>
      <c r="AC868" s="4">
        <v>0</v>
      </c>
      <c r="AD868" s="4">
        <f t="shared" si="896"/>
        <v>0</v>
      </c>
      <c r="AE868" s="4">
        <v>0</v>
      </c>
      <c r="AF868" s="4"/>
      <c r="AG868" s="4"/>
      <c r="AH868" s="4"/>
      <c r="AI868" s="4">
        <v>0</v>
      </c>
      <c r="AJ868" s="4">
        <v>0</v>
      </c>
      <c r="AK868" s="4">
        <f t="shared" si="897"/>
        <v>0</v>
      </c>
      <c r="AL868" s="4">
        <f>VLOOKUP(C868,'[1]ИП-2020-2025 рабоч '!$I$15:$BG$1560,51,0)</f>
        <v>0</v>
      </c>
      <c r="AM868" s="4"/>
      <c r="AN868" s="4"/>
      <c r="AO868" s="4"/>
      <c r="AP868" s="54">
        <v>0</v>
      </c>
      <c r="AQ868" s="54">
        <v>0</v>
      </c>
      <c r="AR868" s="54">
        <f t="shared" si="898"/>
        <v>0</v>
      </c>
      <c r="AS868" s="54">
        <f>VLOOKUP(C868,'[1]ИП-2020-2025 рабоч '!$I$15:$BO$1404,59,0)</f>
        <v>0</v>
      </c>
      <c r="AT868" s="54"/>
      <c r="AU868" s="54"/>
      <c r="AV868" s="54"/>
      <c r="AW868" s="38"/>
      <c r="AX868" s="38"/>
      <c r="AY868" s="38"/>
      <c r="AZ868" s="38"/>
      <c r="BA868" s="38"/>
      <c r="BB868" s="38"/>
      <c r="BC868" s="38"/>
      <c r="BD868" s="38"/>
    </row>
    <row r="869" spans="1:56" s="39" customFormat="1" ht="41.25" customHeight="1" x14ac:dyDescent="0.5">
      <c r="A869" s="2"/>
      <c r="B869" s="20" t="s">
        <v>1140</v>
      </c>
      <c r="C869" s="23"/>
      <c r="D869" s="3"/>
      <c r="E869" s="28"/>
      <c r="F869" s="26">
        <f>SUM(F870:F870)</f>
        <v>90421.49</v>
      </c>
      <c r="G869" s="26">
        <f t="shared" ref="G869:AV869" si="917">SUM(G870:G870)</f>
        <v>3</v>
      </c>
      <c r="H869" s="26">
        <f t="shared" si="917"/>
        <v>0.32</v>
      </c>
      <c r="I869" s="26">
        <f t="shared" si="917"/>
        <v>80794.69</v>
      </c>
      <c r="J869" s="26">
        <f t="shared" si="917"/>
        <v>80794.69</v>
      </c>
      <c r="K869" s="26">
        <f t="shared" si="917"/>
        <v>0</v>
      </c>
      <c r="L869" s="26">
        <f t="shared" si="917"/>
        <v>0</v>
      </c>
      <c r="M869" s="26">
        <f t="shared" si="917"/>
        <v>0</v>
      </c>
      <c r="N869" s="26">
        <f t="shared" si="917"/>
        <v>0</v>
      </c>
      <c r="O869" s="26">
        <f t="shared" si="917"/>
        <v>0</v>
      </c>
      <c r="P869" s="26">
        <f t="shared" si="917"/>
        <v>69366</v>
      </c>
      <c r="Q869" s="26">
        <f t="shared" si="917"/>
        <v>69366</v>
      </c>
      <c r="R869" s="26">
        <f t="shared" si="917"/>
        <v>0</v>
      </c>
      <c r="S869" s="26">
        <f t="shared" si="917"/>
        <v>0</v>
      </c>
      <c r="T869" s="26">
        <f t="shared" si="917"/>
        <v>0</v>
      </c>
      <c r="U869" s="26">
        <f t="shared" si="917"/>
        <v>3</v>
      </c>
      <c r="V869" s="26">
        <f t="shared" si="917"/>
        <v>0.32</v>
      </c>
      <c r="W869" s="26">
        <f t="shared" si="917"/>
        <v>2428.6900000000023</v>
      </c>
      <c r="X869" s="26">
        <f t="shared" si="917"/>
        <v>2428.6900000000023</v>
      </c>
      <c r="Y869" s="26">
        <f t="shared" si="917"/>
        <v>0</v>
      </c>
      <c r="Z869" s="26">
        <f t="shared" si="917"/>
        <v>0</v>
      </c>
      <c r="AA869" s="26">
        <f t="shared" si="917"/>
        <v>0</v>
      </c>
      <c r="AB869" s="26">
        <f t="shared" si="917"/>
        <v>0</v>
      </c>
      <c r="AC869" s="26">
        <f t="shared" si="917"/>
        <v>0</v>
      </c>
      <c r="AD869" s="26">
        <f t="shared" si="917"/>
        <v>9000</v>
      </c>
      <c r="AE869" s="26">
        <f t="shared" si="917"/>
        <v>9000</v>
      </c>
      <c r="AF869" s="26">
        <f t="shared" si="917"/>
        <v>0</v>
      </c>
      <c r="AG869" s="26">
        <f t="shared" si="917"/>
        <v>0</v>
      </c>
      <c r="AH869" s="26">
        <f t="shared" si="917"/>
        <v>0</v>
      </c>
      <c r="AI869" s="26">
        <f t="shared" si="917"/>
        <v>0</v>
      </c>
      <c r="AJ869" s="26">
        <f t="shared" si="917"/>
        <v>0</v>
      </c>
      <c r="AK869" s="26">
        <f t="shared" si="917"/>
        <v>0</v>
      </c>
      <c r="AL869" s="26">
        <f t="shared" si="917"/>
        <v>0</v>
      </c>
      <c r="AM869" s="26">
        <f t="shared" si="917"/>
        <v>0</v>
      </c>
      <c r="AN869" s="26">
        <f t="shared" si="917"/>
        <v>0</v>
      </c>
      <c r="AO869" s="26">
        <f t="shared" si="917"/>
        <v>0</v>
      </c>
      <c r="AP869" s="26">
        <f t="shared" si="917"/>
        <v>0</v>
      </c>
      <c r="AQ869" s="26">
        <f t="shared" si="917"/>
        <v>0</v>
      </c>
      <c r="AR869" s="26">
        <f t="shared" si="898"/>
        <v>0</v>
      </c>
      <c r="AS869" s="26">
        <f t="shared" si="917"/>
        <v>0</v>
      </c>
      <c r="AT869" s="26">
        <f t="shared" si="917"/>
        <v>0</v>
      </c>
      <c r="AU869" s="26">
        <f t="shared" si="917"/>
        <v>0</v>
      </c>
      <c r="AV869" s="26">
        <f t="shared" si="917"/>
        <v>0</v>
      </c>
    </row>
    <row r="870" spans="1:56" s="39" customFormat="1" ht="66.75" x14ac:dyDescent="0.5">
      <c r="A870" s="2">
        <f t="shared" ref="A870" si="918">IF(A869&gt;0,A869+1,A868+1)</f>
        <v>766</v>
      </c>
      <c r="B870" s="59" t="s">
        <v>2234</v>
      </c>
      <c r="C870" s="51" t="s">
        <v>2235</v>
      </c>
      <c r="D870" s="3">
        <v>2018</v>
      </c>
      <c r="E870" s="3">
        <v>2022</v>
      </c>
      <c r="F870" s="55">
        <v>90421.49</v>
      </c>
      <c r="G870" s="4">
        <f>N870+U870+AB870+AI870+AP870</f>
        <v>3</v>
      </c>
      <c r="H870" s="4">
        <f t="shared" ref="H870" si="919">O870+V870+AC870+AJ870+AQ870</f>
        <v>0.32</v>
      </c>
      <c r="I870" s="4">
        <f t="shared" ref="I870" si="920">P870+W870+AD870+AK870+AR870</f>
        <v>80794.69</v>
      </c>
      <c r="J870" s="4">
        <f t="shared" ref="J870" si="921">Q870+X870+AE870+AL870+AS870</f>
        <v>80794.69</v>
      </c>
      <c r="K870" s="4">
        <f t="shared" ref="K870" si="922">R870+Y870+AF870+AM870+AT870</f>
        <v>0</v>
      </c>
      <c r="L870" s="4">
        <f t="shared" ref="L870" si="923">S870+Z870+AG870+AN870+AU870</f>
        <v>0</v>
      </c>
      <c r="M870" s="4">
        <f t="shared" ref="M870" si="924">T870+AA870+AH870+AO870+AV870</f>
        <v>0</v>
      </c>
      <c r="N870" s="4">
        <v>0</v>
      </c>
      <c r="O870" s="4">
        <v>0</v>
      </c>
      <c r="P870" s="4">
        <f>Q870+R870+S870</f>
        <v>69366</v>
      </c>
      <c r="Q870" s="4">
        <v>69366</v>
      </c>
      <c r="R870" s="4"/>
      <c r="S870" s="4"/>
      <c r="T870" s="4"/>
      <c r="U870" s="4">
        <v>3</v>
      </c>
      <c r="V870" s="4">
        <v>0.32</v>
      </c>
      <c r="W870" s="4">
        <f t="shared" si="895"/>
        <v>2428.6900000000023</v>
      </c>
      <c r="X870" s="4">
        <v>2428.6900000000023</v>
      </c>
      <c r="Y870" s="4"/>
      <c r="Z870" s="4"/>
      <c r="AA870" s="4"/>
      <c r="AB870" s="4">
        <v>0</v>
      </c>
      <c r="AC870" s="4">
        <v>0</v>
      </c>
      <c r="AD870" s="4">
        <f t="shared" si="896"/>
        <v>9000</v>
      </c>
      <c r="AE870" s="4">
        <v>9000</v>
      </c>
      <c r="AF870" s="4"/>
      <c r="AG870" s="4"/>
      <c r="AH870" s="4"/>
      <c r="AI870" s="4">
        <v>0</v>
      </c>
      <c r="AJ870" s="4">
        <v>0</v>
      </c>
      <c r="AK870" s="4">
        <f t="shared" si="897"/>
        <v>0</v>
      </c>
      <c r="AL870" s="4">
        <f>VLOOKUP(C870,'[1]ИП-2020-2025 рабоч '!$I$15:$BG$1560,51,0)</f>
        <v>0</v>
      </c>
      <c r="AM870" s="4"/>
      <c r="AN870" s="4"/>
      <c r="AO870" s="4"/>
      <c r="AP870" s="54">
        <v>0</v>
      </c>
      <c r="AQ870" s="54">
        <v>0</v>
      </c>
      <c r="AR870" s="54">
        <f t="shared" si="898"/>
        <v>0</v>
      </c>
      <c r="AS870" s="54">
        <f>VLOOKUP(C870,'[1]ИП-2020-2025 рабоч '!$I$15:$BO$1404,59,0)</f>
        <v>0</v>
      </c>
      <c r="AT870" s="54"/>
      <c r="AU870" s="54"/>
      <c r="AV870" s="54"/>
      <c r="AW870" s="38"/>
      <c r="AX870" s="38"/>
      <c r="AY870" s="38"/>
      <c r="AZ870" s="38"/>
      <c r="BA870" s="38"/>
      <c r="BB870" s="38"/>
      <c r="BC870" s="38"/>
      <c r="BD870" s="38"/>
    </row>
    <row r="871" spans="1:56" s="39" customFormat="1" ht="37.5" customHeight="1" x14ac:dyDescent="0.5">
      <c r="A871" s="2"/>
      <c r="B871" s="20" t="s">
        <v>1187</v>
      </c>
      <c r="C871" s="23"/>
      <c r="D871" s="3"/>
      <c r="E871" s="28"/>
      <c r="F871" s="26">
        <f t="shared" ref="F871:AQ871" si="925">SUM(F872:F887)</f>
        <v>71052.819999999992</v>
      </c>
      <c r="G871" s="26">
        <f t="shared" si="925"/>
        <v>2.5099999999999998</v>
      </c>
      <c r="H871" s="26">
        <f t="shared" si="925"/>
        <v>2.766</v>
      </c>
      <c r="I871" s="26">
        <f t="shared" si="925"/>
        <v>59267.340000000004</v>
      </c>
      <c r="J871" s="26">
        <f t="shared" si="925"/>
        <v>59267.340000000004</v>
      </c>
      <c r="K871" s="26">
        <f t="shared" si="925"/>
        <v>0</v>
      </c>
      <c r="L871" s="26">
        <f t="shared" si="925"/>
        <v>0</v>
      </c>
      <c r="M871" s="26">
        <f t="shared" si="925"/>
        <v>0</v>
      </c>
      <c r="N871" s="26">
        <f t="shared" si="925"/>
        <v>1.63</v>
      </c>
      <c r="O871" s="26">
        <f t="shared" si="925"/>
        <v>1.5899999999999999</v>
      </c>
      <c r="P871" s="26">
        <f t="shared" si="925"/>
        <v>14809.66</v>
      </c>
      <c r="Q871" s="26">
        <f t="shared" si="925"/>
        <v>14809.66</v>
      </c>
      <c r="R871" s="26">
        <f t="shared" si="925"/>
        <v>0</v>
      </c>
      <c r="S871" s="26">
        <f t="shared" si="925"/>
        <v>0</v>
      </c>
      <c r="T871" s="26">
        <f t="shared" si="925"/>
        <v>0</v>
      </c>
      <c r="U871" s="26">
        <f t="shared" si="925"/>
        <v>0.56999999999999995</v>
      </c>
      <c r="V871" s="26">
        <f t="shared" si="925"/>
        <v>0.8</v>
      </c>
      <c r="W871" s="26">
        <f t="shared" si="925"/>
        <v>21252.65</v>
      </c>
      <c r="X871" s="26">
        <f t="shared" si="925"/>
        <v>21252.65</v>
      </c>
      <c r="Y871" s="26">
        <f t="shared" si="925"/>
        <v>0</v>
      </c>
      <c r="Z871" s="26">
        <f t="shared" si="925"/>
        <v>0</v>
      </c>
      <c r="AA871" s="26">
        <f t="shared" si="925"/>
        <v>0</v>
      </c>
      <c r="AB871" s="26">
        <f t="shared" si="925"/>
        <v>0.31</v>
      </c>
      <c r="AC871" s="26">
        <f t="shared" si="925"/>
        <v>0.376</v>
      </c>
      <c r="AD871" s="26">
        <f t="shared" si="925"/>
        <v>5205.0299999999988</v>
      </c>
      <c r="AE871" s="26">
        <f t="shared" si="925"/>
        <v>5205.0299999999988</v>
      </c>
      <c r="AF871" s="26">
        <f t="shared" si="925"/>
        <v>0</v>
      </c>
      <c r="AG871" s="26">
        <f t="shared" si="925"/>
        <v>0</v>
      </c>
      <c r="AH871" s="26">
        <f t="shared" si="925"/>
        <v>0</v>
      </c>
      <c r="AI871" s="26">
        <f t="shared" si="925"/>
        <v>0</v>
      </c>
      <c r="AJ871" s="26">
        <f t="shared" si="925"/>
        <v>0</v>
      </c>
      <c r="AK871" s="26">
        <f t="shared" si="925"/>
        <v>18000</v>
      </c>
      <c r="AL871" s="26">
        <f t="shared" si="925"/>
        <v>18000</v>
      </c>
      <c r="AM871" s="26">
        <f t="shared" si="925"/>
        <v>0</v>
      </c>
      <c r="AN871" s="26">
        <f t="shared" si="925"/>
        <v>0</v>
      </c>
      <c r="AO871" s="26">
        <f t="shared" si="925"/>
        <v>0</v>
      </c>
      <c r="AP871" s="26">
        <f t="shared" si="925"/>
        <v>0</v>
      </c>
      <c r="AQ871" s="26">
        <f t="shared" si="925"/>
        <v>0</v>
      </c>
      <c r="AR871" s="26">
        <f t="shared" si="898"/>
        <v>0</v>
      </c>
      <c r="AS871" s="26">
        <f>SUM(AS872:AS887)</f>
        <v>0</v>
      </c>
      <c r="AT871" s="26">
        <f>SUM(AT872:AT887)</f>
        <v>0</v>
      </c>
      <c r="AU871" s="26">
        <f>SUM(AU872:AU887)</f>
        <v>0</v>
      </c>
      <c r="AV871" s="26">
        <f>SUM(AV872:AV887)</f>
        <v>0</v>
      </c>
    </row>
    <row r="872" spans="1:56" s="39" customFormat="1" ht="99.75" x14ac:dyDescent="0.5">
      <c r="A872" s="2">
        <f t="shared" ref="A872:A887" si="926">IF(A871&gt;0,A871+1,A870+1)</f>
        <v>767</v>
      </c>
      <c r="B872" s="59" t="s">
        <v>2236</v>
      </c>
      <c r="C872" s="51" t="s">
        <v>2237</v>
      </c>
      <c r="D872" s="3">
        <v>2018</v>
      </c>
      <c r="E872" s="3">
        <v>2024</v>
      </c>
      <c r="F872" s="55">
        <v>3235.01</v>
      </c>
      <c r="G872" s="4">
        <f t="shared" ref="G872:G887" si="927">N872+U872+AB872+AI872+AP872</f>
        <v>0</v>
      </c>
      <c r="H872" s="4">
        <f t="shared" ref="H872:H887" si="928">O872+V872+AC872+AJ872+AQ872</f>
        <v>0</v>
      </c>
      <c r="I872" s="4">
        <f t="shared" ref="I872:I887" si="929">P872+W872+AD872+AK872+AR872</f>
        <v>3235.01</v>
      </c>
      <c r="J872" s="4">
        <f t="shared" ref="J872:J887" si="930">Q872+X872+AE872+AL872+AS872</f>
        <v>3235.01</v>
      </c>
      <c r="K872" s="4">
        <f t="shared" ref="K872:K887" si="931">R872+Y872+AF872+AM872+AT872</f>
        <v>0</v>
      </c>
      <c r="L872" s="4">
        <f t="shared" ref="L872:L887" si="932">S872+Z872+AG872+AN872+AU872</f>
        <v>0</v>
      </c>
      <c r="M872" s="4">
        <f t="shared" ref="M872:M887" si="933">T872+AA872+AH872+AO872+AV872</f>
        <v>0</v>
      </c>
      <c r="N872" s="4">
        <v>0</v>
      </c>
      <c r="O872" s="4">
        <v>0</v>
      </c>
      <c r="P872" s="4">
        <f t="shared" ref="P872:P887" si="934">Q872+R872+S872</f>
        <v>0</v>
      </c>
      <c r="Q872" s="4">
        <v>0</v>
      </c>
      <c r="R872" s="4"/>
      <c r="S872" s="4"/>
      <c r="T872" s="4"/>
      <c r="U872" s="4">
        <v>0</v>
      </c>
      <c r="V872" s="4">
        <v>0</v>
      </c>
      <c r="W872" s="4">
        <f t="shared" si="895"/>
        <v>0</v>
      </c>
      <c r="X872" s="4">
        <v>0</v>
      </c>
      <c r="Y872" s="4"/>
      <c r="Z872" s="4"/>
      <c r="AA872" s="4"/>
      <c r="AB872" s="4">
        <v>0</v>
      </c>
      <c r="AC872" s="4">
        <v>0</v>
      </c>
      <c r="AD872" s="4">
        <f t="shared" si="896"/>
        <v>235.01</v>
      </c>
      <c r="AE872" s="4">
        <v>235.01</v>
      </c>
      <c r="AF872" s="4"/>
      <c r="AG872" s="4"/>
      <c r="AH872" s="4"/>
      <c r="AI872" s="4">
        <v>0</v>
      </c>
      <c r="AJ872" s="4">
        <v>0</v>
      </c>
      <c r="AK872" s="4">
        <f t="shared" si="897"/>
        <v>3000</v>
      </c>
      <c r="AL872" s="4">
        <f>VLOOKUP(C872,'[1]ИП-2020-2025 рабоч '!$I$15:$BG$1560,51,0)</f>
        <v>3000</v>
      </c>
      <c r="AM872" s="4"/>
      <c r="AN872" s="4"/>
      <c r="AO872" s="4"/>
      <c r="AP872" s="54">
        <v>0</v>
      </c>
      <c r="AQ872" s="54">
        <v>0</v>
      </c>
      <c r="AR872" s="54">
        <f t="shared" si="898"/>
        <v>0</v>
      </c>
      <c r="AS872" s="54">
        <f>VLOOKUP(C872,'[1]ИП-2020-2025 рабоч '!$I$15:$BO$1404,59,0)</f>
        <v>0</v>
      </c>
      <c r="AT872" s="54"/>
      <c r="AU872" s="54"/>
      <c r="AV872" s="54"/>
      <c r="AW872" s="38"/>
      <c r="AX872" s="38"/>
      <c r="AY872" s="38"/>
      <c r="AZ872" s="38"/>
      <c r="BA872" s="38"/>
      <c r="BB872" s="38"/>
      <c r="BC872" s="38"/>
      <c r="BD872" s="38"/>
    </row>
    <row r="873" spans="1:56" s="39" customFormat="1" ht="99.75" x14ac:dyDescent="0.5">
      <c r="A873" s="2">
        <f t="shared" si="926"/>
        <v>768</v>
      </c>
      <c r="B873" s="59" t="s">
        <v>2238</v>
      </c>
      <c r="C873" s="51" t="s">
        <v>2239</v>
      </c>
      <c r="D873" s="3">
        <v>2018</v>
      </c>
      <c r="E873" s="3">
        <v>2024</v>
      </c>
      <c r="F873" s="55">
        <v>3235.01</v>
      </c>
      <c r="G873" s="4">
        <f t="shared" si="927"/>
        <v>0</v>
      </c>
      <c r="H873" s="4">
        <f t="shared" si="928"/>
        <v>0</v>
      </c>
      <c r="I873" s="4">
        <f t="shared" si="929"/>
        <v>3235.01</v>
      </c>
      <c r="J873" s="4">
        <f t="shared" si="930"/>
        <v>3235.01</v>
      </c>
      <c r="K873" s="4">
        <f t="shared" si="931"/>
        <v>0</v>
      </c>
      <c r="L873" s="4">
        <f t="shared" si="932"/>
        <v>0</v>
      </c>
      <c r="M873" s="4">
        <f t="shared" si="933"/>
        <v>0</v>
      </c>
      <c r="N873" s="4">
        <v>0</v>
      </c>
      <c r="O873" s="4">
        <v>0</v>
      </c>
      <c r="P873" s="4">
        <f t="shared" si="934"/>
        <v>0</v>
      </c>
      <c r="Q873" s="4">
        <v>0</v>
      </c>
      <c r="R873" s="4"/>
      <c r="S873" s="4"/>
      <c r="T873" s="4"/>
      <c r="U873" s="4">
        <v>0</v>
      </c>
      <c r="V873" s="4">
        <v>0</v>
      </c>
      <c r="W873" s="4">
        <f t="shared" si="895"/>
        <v>0</v>
      </c>
      <c r="X873" s="4">
        <v>0</v>
      </c>
      <c r="Y873" s="4"/>
      <c r="Z873" s="4"/>
      <c r="AA873" s="4"/>
      <c r="AB873" s="4">
        <v>0</v>
      </c>
      <c r="AC873" s="4">
        <v>0</v>
      </c>
      <c r="AD873" s="4">
        <f t="shared" si="896"/>
        <v>235.01</v>
      </c>
      <c r="AE873" s="4">
        <v>235.01</v>
      </c>
      <c r="AF873" s="4"/>
      <c r="AG873" s="4"/>
      <c r="AH873" s="4"/>
      <c r="AI873" s="4">
        <v>0</v>
      </c>
      <c r="AJ873" s="4">
        <v>0</v>
      </c>
      <c r="AK873" s="4">
        <f t="shared" si="897"/>
        <v>3000</v>
      </c>
      <c r="AL873" s="4">
        <f>VLOOKUP(C873,'[1]ИП-2020-2025 рабоч '!$I$15:$BG$1560,51,0)</f>
        <v>3000</v>
      </c>
      <c r="AM873" s="4"/>
      <c r="AN873" s="4"/>
      <c r="AO873" s="4"/>
      <c r="AP873" s="54">
        <v>0</v>
      </c>
      <c r="AQ873" s="54">
        <v>0</v>
      </c>
      <c r="AR873" s="54">
        <f t="shared" si="898"/>
        <v>0</v>
      </c>
      <c r="AS873" s="54">
        <f>VLOOKUP(C873,'[1]ИП-2020-2025 рабоч '!$I$15:$BO$1404,59,0)</f>
        <v>0</v>
      </c>
      <c r="AT873" s="54"/>
      <c r="AU873" s="54"/>
      <c r="AV873" s="54"/>
      <c r="AW873" s="38"/>
      <c r="AX873" s="38"/>
      <c r="AY873" s="38"/>
      <c r="AZ873" s="38"/>
      <c r="BA873" s="38"/>
      <c r="BB873" s="38"/>
      <c r="BC873" s="38"/>
      <c r="BD873" s="38"/>
    </row>
    <row r="874" spans="1:56" s="39" customFormat="1" ht="99.75" x14ac:dyDescent="0.5">
      <c r="A874" s="2">
        <f t="shared" si="926"/>
        <v>769</v>
      </c>
      <c r="B874" s="59" t="s">
        <v>2240</v>
      </c>
      <c r="C874" s="51" t="s">
        <v>2241</v>
      </c>
      <c r="D874" s="3">
        <v>2018</v>
      </c>
      <c r="E874" s="3">
        <v>2024</v>
      </c>
      <c r="F874" s="55">
        <v>3235.01</v>
      </c>
      <c r="G874" s="4">
        <f t="shared" si="927"/>
        <v>0</v>
      </c>
      <c r="H874" s="4">
        <f t="shared" si="928"/>
        <v>0</v>
      </c>
      <c r="I874" s="4">
        <f t="shared" si="929"/>
        <v>3235.01</v>
      </c>
      <c r="J874" s="4">
        <f t="shared" si="930"/>
        <v>3235.01</v>
      </c>
      <c r="K874" s="4">
        <f t="shared" si="931"/>
        <v>0</v>
      </c>
      <c r="L874" s="4">
        <f t="shared" si="932"/>
        <v>0</v>
      </c>
      <c r="M874" s="4">
        <f t="shared" si="933"/>
        <v>0</v>
      </c>
      <c r="N874" s="4">
        <v>0</v>
      </c>
      <c r="O874" s="4">
        <v>0</v>
      </c>
      <c r="P874" s="4">
        <f t="shared" si="934"/>
        <v>0</v>
      </c>
      <c r="Q874" s="4">
        <v>0</v>
      </c>
      <c r="R874" s="4"/>
      <c r="S874" s="4"/>
      <c r="T874" s="4"/>
      <c r="U874" s="4">
        <v>0</v>
      </c>
      <c r="V874" s="4">
        <v>0</v>
      </c>
      <c r="W874" s="4">
        <f t="shared" si="895"/>
        <v>0</v>
      </c>
      <c r="X874" s="4">
        <v>0</v>
      </c>
      <c r="Y874" s="4"/>
      <c r="Z874" s="4"/>
      <c r="AA874" s="4"/>
      <c r="AB874" s="4">
        <v>0</v>
      </c>
      <c r="AC874" s="4">
        <v>0</v>
      </c>
      <c r="AD874" s="4">
        <f t="shared" si="896"/>
        <v>235.01</v>
      </c>
      <c r="AE874" s="4">
        <v>235.01</v>
      </c>
      <c r="AF874" s="4"/>
      <c r="AG874" s="4"/>
      <c r="AH874" s="4"/>
      <c r="AI874" s="4">
        <v>0</v>
      </c>
      <c r="AJ874" s="4">
        <v>0</v>
      </c>
      <c r="AK874" s="4">
        <f t="shared" si="897"/>
        <v>3000</v>
      </c>
      <c r="AL874" s="4">
        <f>VLOOKUP(C874,'[1]ИП-2020-2025 рабоч '!$I$15:$BG$1560,51,0)</f>
        <v>3000</v>
      </c>
      <c r="AM874" s="4"/>
      <c r="AN874" s="4"/>
      <c r="AO874" s="4"/>
      <c r="AP874" s="54">
        <v>0</v>
      </c>
      <c r="AQ874" s="54">
        <v>0</v>
      </c>
      <c r="AR874" s="54">
        <f t="shared" si="898"/>
        <v>0</v>
      </c>
      <c r="AS874" s="54">
        <f>VLOOKUP(C874,'[1]ИП-2020-2025 рабоч '!$I$15:$BO$1404,59,0)</f>
        <v>0</v>
      </c>
      <c r="AT874" s="54"/>
      <c r="AU874" s="54"/>
      <c r="AV874" s="54"/>
      <c r="AW874" s="38"/>
      <c r="AX874" s="38"/>
      <c r="AY874" s="38"/>
      <c r="AZ874" s="38"/>
      <c r="BA874" s="38"/>
      <c r="BB874" s="38"/>
      <c r="BC874" s="38"/>
      <c r="BD874" s="38"/>
    </row>
    <row r="875" spans="1:56" s="39" customFormat="1" ht="99.75" x14ac:dyDescent="0.5">
      <c r="A875" s="2">
        <f t="shared" si="926"/>
        <v>770</v>
      </c>
      <c r="B875" s="59" t="s">
        <v>2242</v>
      </c>
      <c r="C875" s="51" t="s">
        <v>2243</v>
      </c>
      <c r="D875" s="3">
        <v>2018</v>
      </c>
      <c r="E875" s="3">
        <v>2024</v>
      </c>
      <c r="F875" s="55">
        <v>3235.01</v>
      </c>
      <c r="G875" s="4">
        <f t="shared" si="927"/>
        <v>0</v>
      </c>
      <c r="H875" s="4">
        <f t="shared" si="928"/>
        <v>0</v>
      </c>
      <c r="I875" s="4">
        <f t="shared" si="929"/>
        <v>3235.01</v>
      </c>
      <c r="J875" s="4">
        <f t="shared" si="930"/>
        <v>3235.01</v>
      </c>
      <c r="K875" s="4">
        <f t="shared" si="931"/>
        <v>0</v>
      </c>
      <c r="L875" s="4">
        <f t="shared" si="932"/>
        <v>0</v>
      </c>
      <c r="M875" s="4">
        <f t="shared" si="933"/>
        <v>0</v>
      </c>
      <c r="N875" s="4">
        <v>0</v>
      </c>
      <c r="O875" s="4">
        <v>0</v>
      </c>
      <c r="P875" s="4">
        <f t="shared" si="934"/>
        <v>0</v>
      </c>
      <c r="Q875" s="4">
        <v>0</v>
      </c>
      <c r="R875" s="4"/>
      <c r="S875" s="4"/>
      <c r="T875" s="4"/>
      <c r="U875" s="4">
        <v>0</v>
      </c>
      <c r="V875" s="4">
        <v>0</v>
      </c>
      <c r="W875" s="4">
        <f t="shared" si="895"/>
        <v>0</v>
      </c>
      <c r="X875" s="4">
        <v>0</v>
      </c>
      <c r="Y875" s="4"/>
      <c r="Z875" s="4"/>
      <c r="AA875" s="4"/>
      <c r="AB875" s="4">
        <v>0</v>
      </c>
      <c r="AC875" s="4">
        <v>0</v>
      </c>
      <c r="AD875" s="4">
        <f t="shared" si="896"/>
        <v>235.01</v>
      </c>
      <c r="AE875" s="4">
        <v>235.01</v>
      </c>
      <c r="AF875" s="4"/>
      <c r="AG875" s="4"/>
      <c r="AH875" s="4"/>
      <c r="AI875" s="4">
        <v>0</v>
      </c>
      <c r="AJ875" s="4">
        <v>0</v>
      </c>
      <c r="AK875" s="4">
        <f t="shared" si="897"/>
        <v>3000</v>
      </c>
      <c r="AL875" s="4">
        <f>VLOOKUP(C875,'[1]ИП-2020-2025 рабоч '!$I$15:$BG$1560,51,0)</f>
        <v>3000</v>
      </c>
      <c r="AM875" s="4"/>
      <c r="AN875" s="4"/>
      <c r="AO875" s="4"/>
      <c r="AP875" s="54">
        <v>0</v>
      </c>
      <c r="AQ875" s="54">
        <v>0</v>
      </c>
      <c r="AR875" s="54">
        <f t="shared" si="898"/>
        <v>0</v>
      </c>
      <c r="AS875" s="54">
        <f>VLOOKUP(C875,'[1]ИП-2020-2025 рабоч '!$I$15:$BO$1404,59,0)</f>
        <v>0</v>
      </c>
      <c r="AT875" s="54"/>
      <c r="AU875" s="54"/>
      <c r="AV875" s="54"/>
      <c r="AW875" s="38"/>
      <c r="AX875" s="38"/>
      <c r="AY875" s="38"/>
      <c r="AZ875" s="38"/>
      <c r="BA875" s="38"/>
      <c r="BB875" s="38"/>
      <c r="BC875" s="38"/>
      <c r="BD875" s="38"/>
    </row>
    <row r="876" spans="1:56" s="39" customFormat="1" ht="99.75" x14ac:dyDescent="0.5">
      <c r="A876" s="2">
        <f t="shared" si="926"/>
        <v>771</v>
      </c>
      <c r="B876" s="59" t="s">
        <v>2244</v>
      </c>
      <c r="C876" s="51" t="s">
        <v>2245</v>
      </c>
      <c r="D876" s="3">
        <v>2018</v>
      </c>
      <c r="E876" s="3">
        <v>2024</v>
      </c>
      <c r="F876" s="55">
        <v>3235.01</v>
      </c>
      <c r="G876" s="4">
        <f t="shared" si="927"/>
        <v>0</v>
      </c>
      <c r="H876" s="4">
        <f t="shared" si="928"/>
        <v>0</v>
      </c>
      <c r="I876" s="4">
        <f t="shared" si="929"/>
        <v>3235.01</v>
      </c>
      <c r="J876" s="4">
        <f t="shared" si="930"/>
        <v>3235.01</v>
      </c>
      <c r="K876" s="4">
        <f t="shared" si="931"/>
        <v>0</v>
      </c>
      <c r="L876" s="4">
        <f t="shared" si="932"/>
        <v>0</v>
      </c>
      <c r="M876" s="4">
        <f t="shared" si="933"/>
        <v>0</v>
      </c>
      <c r="N876" s="4">
        <v>0</v>
      </c>
      <c r="O876" s="4">
        <v>0</v>
      </c>
      <c r="P876" s="4">
        <f t="shared" si="934"/>
        <v>0</v>
      </c>
      <c r="Q876" s="4">
        <v>0</v>
      </c>
      <c r="R876" s="4"/>
      <c r="S876" s="4"/>
      <c r="T876" s="4"/>
      <c r="U876" s="4">
        <v>0</v>
      </c>
      <c r="V876" s="4">
        <v>0</v>
      </c>
      <c r="W876" s="4">
        <f t="shared" si="895"/>
        <v>0</v>
      </c>
      <c r="X876" s="4">
        <v>0</v>
      </c>
      <c r="Y876" s="4"/>
      <c r="Z876" s="4"/>
      <c r="AA876" s="4"/>
      <c r="AB876" s="4">
        <v>0</v>
      </c>
      <c r="AC876" s="4">
        <v>0</v>
      </c>
      <c r="AD876" s="4">
        <f t="shared" si="896"/>
        <v>235.01</v>
      </c>
      <c r="AE876" s="4">
        <v>235.01</v>
      </c>
      <c r="AF876" s="4"/>
      <c r="AG876" s="4"/>
      <c r="AH876" s="4"/>
      <c r="AI876" s="4">
        <v>0</v>
      </c>
      <c r="AJ876" s="4">
        <v>0</v>
      </c>
      <c r="AK876" s="4">
        <f t="shared" si="897"/>
        <v>3000</v>
      </c>
      <c r="AL876" s="4">
        <f>VLOOKUP(C876,'[1]ИП-2020-2025 рабоч '!$I$15:$BG$1560,51,0)</f>
        <v>3000</v>
      </c>
      <c r="AM876" s="4"/>
      <c r="AN876" s="4"/>
      <c r="AO876" s="4"/>
      <c r="AP876" s="54">
        <v>0</v>
      </c>
      <c r="AQ876" s="54">
        <v>0</v>
      </c>
      <c r="AR876" s="54">
        <f t="shared" si="898"/>
        <v>0</v>
      </c>
      <c r="AS876" s="54">
        <f>VLOOKUP(C876,'[1]ИП-2020-2025 рабоч '!$I$15:$BO$1404,59,0)</f>
        <v>0</v>
      </c>
      <c r="AT876" s="54"/>
      <c r="AU876" s="54"/>
      <c r="AV876" s="54"/>
      <c r="AW876" s="38"/>
      <c r="AX876" s="38"/>
      <c r="AY876" s="38"/>
      <c r="AZ876" s="38"/>
      <c r="BA876" s="38"/>
      <c r="BB876" s="38"/>
      <c r="BC876" s="38"/>
      <c r="BD876" s="38"/>
    </row>
    <row r="877" spans="1:56" s="39" customFormat="1" ht="99.75" x14ac:dyDescent="0.5">
      <c r="A877" s="2">
        <f t="shared" si="926"/>
        <v>772</v>
      </c>
      <c r="B877" s="59" t="s">
        <v>2246</v>
      </c>
      <c r="C877" s="51" t="s">
        <v>2247</v>
      </c>
      <c r="D877" s="3">
        <v>2018</v>
      </c>
      <c r="E877" s="3">
        <v>2024</v>
      </c>
      <c r="F877" s="55">
        <v>3235.01</v>
      </c>
      <c r="G877" s="4">
        <f t="shared" si="927"/>
        <v>0</v>
      </c>
      <c r="H877" s="4">
        <f t="shared" si="928"/>
        <v>0</v>
      </c>
      <c r="I877" s="4">
        <f t="shared" si="929"/>
        <v>3235.01</v>
      </c>
      <c r="J877" s="4">
        <f t="shared" si="930"/>
        <v>3235.01</v>
      </c>
      <c r="K877" s="4">
        <f t="shared" si="931"/>
        <v>0</v>
      </c>
      <c r="L877" s="4">
        <f t="shared" si="932"/>
        <v>0</v>
      </c>
      <c r="M877" s="4">
        <f t="shared" si="933"/>
        <v>0</v>
      </c>
      <c r="N877" s="4">
        <v>0</v>
      </c>
      <c r="O877" s="4">
        <v>0</v>
      </c>
      <c r="P877" s="4">
        <f t="shared" si="934"/>
        <v>0</v>
      </c>
      <c r="Q877" s="4">
        <v>0</v>
      </c>
      <c r="R877" s="4"/>
      <c r="S877" s="4"/>
      <c r="T877" s="4"/>
      <c r="U877" s="4">
        <v>0</v>
      </c>
      <c r="V877" s="4">
        <v>0</v>
      </c>
      <c r="W877" s="4">
        <f t="shared" si="895"/>
        <v>0</v>
      </c>
      <c r="X877" s="4">
        <v>0</v>
      </c>
      <c r="Y877" s="4"/>
      <c r="Z877" s="4"/>
      <c r="AA877" s="4"/>
      <c r="AB877" s="4">
        <v>0</v>
      </c>
      <c r="AC877" s="4">
        <v>0</v>
      </c>
      <c r="AD877" s="4">
        <f t="shared" si="896"/>
        <v>235.01</v>
      </c>
      <c r="AE877" s="4">
        <v>235.01</v>
      </c>
      <c r="AF877" s="4"/>
      <c r="AG877" s="4"/>
      <c r="AH877" s="4"/>
      <c r="AI877" s="4">
        <v>0</v>
      </c>
      <c r="AJ877" s="4">
        <v>0</v>
      </c>
      <c r="AK877" s="4">
        <f t="shared" si="897"/>
        <v>3000</v>
      </c>
      <c r="AL877" s="4">
        <f>VLOOKUP(C877,'[1]ИП-2020-2025 рабоч '!$I$15:$BG$1560,51,0)</f>
        <v>3000</v>
      </c>
      <c r="AM877" s="4"/>
      <c r="AN877" s="4"/>
      <c r="AO877" s="4"/>
      <c r="AP877" s="54">
        <v>0</v>
      </c>
      <c r="AQ877" s="54">
        <v>0</v>
      </c>
      <c r="AR877" s="54">
        <f t="shared" si="898"/>
        <v>0</v>
      </c>
      <c r="AS877" s="54">
        <f>VLOOKUP(C877,'[1]ИП-2020-2025 рабоч '!$I$15:$BO$1404,59,0)</f>
        <v>0</v>
      </c>
      <c r="AT877" s="54"/>
      <c r="AU877" s="54"/>
      <c r="AV877" s="54"/>
      <c r="AW877" s="38"/>
      <c r="AX877" s="38"/>
      <c r="AY877" s="38"/>
      <c r="AZ877" s="38"/>
      <c r="BA877" s="38"/>
      <c r="BB877" s="38"/>
      <c r="BC877" s="38"/>
      <c r="BD877" s="38"/>
    </row>
    <row r="878" spans="1:56" s="39" customFormat="1" ht="100.5" customHeight="1" x14ac:dyDescent="0.5">
      <c r="A878" s="2">
        <f t="shared" si="926"/>
        <v>773</v>
      </c>
      <c r="B878" s="59" t="s">
        <v>3017</v>
      </c>
      <c r="C878" s="51" t="s">
        <v>2249</v>
      </c>
      <c r="D878" s="3">
        <v>2019</v>
      </c>
      <c r="E878" s="3">
        <v>2021</v>
      </c>
      <c r="F878" s="55">
        <v>15731.2</v>
      </c>
      <c r="G878" s="4">
        <f t="shared" si="927"/>
        <v>0.3</v>
      </c>
      <c r="H878" s="4">
        <f t="shared" si="928"/>
        <v>0.63</v>
      </c>
      <c r="I878" s="4">
        <f t="shared" si="929"/>
        <v>15721.2</v>
      </c>
      <c r="J878" s="4">
        <f t="shared" si="930"/>
        <v>15721.2</v>
      </c>
      <c r="K878" s="4">
        <f t="shared" si="931"/>
        <v>0</v>
      </c>
      <c r="L878" s="4">
        <f t="shared" si="932"/>
        <v>0</v>
      </c>
      <c r="M878" s="4">
        <f t="shared" si="933"/>
        <v>0</v>
      </c>
      <c r="N878" s="4">
        <v>0.3</v>
      </c>
      <c r="O878" s="4">
        <v>0.63</v>
      </c>
      <c r="P878" s="4">
        <f t="shared" si="934"/>
        <v>5721.2</v>
      </c>
      <c r="Q878" s="4">
        <v>5721.2</v>
      </c>
      <c r="R878" s="4"/>
      <c r="S878" s="4"/>
      <c r="T878" s="4"/>
      <c r="U878" s="4">
        <v>0</v>
      </c>
      <c r="V878" s="4">
        <v>0</v>
      </c>
      <c r="W878" s="4">
        <f t="shared" si="895"/>
        <v>10000</v>
      </c>
      <c r="X878" s="4">
        <v>10000</v>
      </c>
      <c r="Y878" s="4"/>
      <c r="Z878" s="4"/>
      <c r="AA878" s="4"/>
      <c r="AB878" s="4">
        <v>0</v>
      </c>
      <c r="AC878" s="4">
        <v>0</v>
      </c>
      <c r="AD878" s="4">
        <f t="shared" si="896"/>
        <v>0</v>
      </c>
      <c r="AE878" s="4">
        <v>0</v>
      </c>
      <c r="AF878" s="4"/>
      <c r="AG878" s="4"/>
      <c r="AH878" s="4"/>
      <c r="AI878" s="4">
        <v>0</v>
      </c>
      <c r="AJ878" s="4">
        <v>0</v>
      </c>
      <c r="AK878" s="4">
        <f t="shared" si="897"/>
        <v>0</v>
      </c>
      <c r="AL878" s="4">
        <f>VLOOKUP(C878,'[1]ИП-2020-2025 рабоч '!$I$15:$BG$1560,51,0)</f>
        <v>0</v>
      </c>
      <c r="AM878" s="4"/>
      <c r="AN878" s="4"/>
      <c r="AO878" s="4"/>
      <c r="AP878" s="54">
        <v>0</v>
      </c>
      <c r="AQ878" s="54">
        <v>0</v>
      </c>
      <c r="AR878" s="54">
        <f t="shared" si="898"/>
        <v>0</v>
      </c>
      <c r="AS878" s="54">
        <f>VLOOKUP(C878,'[1]ИП-2020-2025 рабоч '!$I$15:$BO$1404,59,0)</f>
        <v>0</v>
      </c>
      <c r="AT878" s="54"/>
      <c r="AU878" s="54"/>
      <c r="AV878" s="54"/>
      <c r="AW878" s="38"/>
      <c r="AX878" s="38"/>
      <c r="AY878" s="38"/>
      <c r="AZ878" s="38"/>
      <c r="BA878" s="38"/>
      <c r="BB878" s="38"/>
      <c r="BC878" s="38"/>
      <c r="BD878" s="38"/>
    </row>
    <row r="879" spans="1:56" s="39" customFormat="1" ht="102.75" customHeight="1" x14ac:dyDescent="0.5">
      <c r="A879" s="2">
        <f t="shared" si="926"/>
        <v>774</v>
      </c>
      <c r="B879" s="59" t="s">
        <v>3018</v>
      </c>
      <c r="C879" s="51" t="s">
        <v>2250</v>
      </c>
      <c r="D879" s="3">
        <v>2019</v>
      </c>
      <c r="E879" s="3">
        <v>2023</v>
      </c>
      <c r="F879" s="55">
        <v>1191.8</v>
      </c>
      <c r="G879" s="4">
        <f t="shared" si="927"/>
        <v>0.08</v>
      </c>
      <c r="H879" s="4">
        <f t="shared" si="928"/>
        <v>6.3E-2</v>
      </c>
      <c r="I879" s="4">
        <f t="shared" si="929"/>
        <v>1191.8</v>
      </c>
      <c r="J879" s="4">
        <f t="shared" si="930"/>
        <v>1191.8</v>
      </c>
      <c r="K879" s="4">
        <f t="shared" si="931"/>
        <v>0</v>
      </c>
      <c r="L879" s="4">
        <f t="shared" si="932"/>
        <v>0</v>
      </c>
      <c r="M879" s="4">
        <f t="shared" si="933"/>
        <v>0</v>
      </c>
      <c r="N879" s="4">
        <v>0</v>
      </c>
      <c r="O879" s="4">
        <v>0</v>
      </c>
      <c r="P879" s="4">
        <f t="shared" si="934"/>
        <v>0</v>
      </c>
      <c r="Q879" s="4">
        <v>0</v>
      </c>
      <c r="R879" s="4"/>
      <c r="S879" s="4"/>
      <c r="T879" s="4"/>
      <c r="U879" s="4">
        <v>0</v>
      </c>
      <c r="V879" s="4">
        <v>0</v>
      </c>
      <c r="W879" s="4">
        <f t="shared" si="895"/>
        <v>0</v>
      </c>
      <c r="X879" s="4">
        <v>0</v>
      </c>
      <c r="Y879" s="4"/>
      <c r="Z879" s="4"/>
      <c r="AA879" s="4"/>
      <c r="AB879" s="4">
        <v>0.08</v>
      </c>
      <c r="AC879" s="4">
        <v>6.3E-2</v>
      </c>
      <c r="AD879" s="4">
        <f t="shared" si="896"/>
        <v>1191.8</v>
      </c>
      <c r="AE879" s="4">
        <v>1191.8</v>
      </c>
      <c r="AF879" s="4"/>
      <c r="AG879" s="4"/>
      <c r="AH879" s="4"/>
      <c r="AI879" s="4">
        <v>0</v>
      </c>
      <c r="AJ879" s="4">
        <v>0</v>
      </c>
      <c r="AK879" s="4">
        <f t="shared" si="897"/>
        <v>0</v>
      </c>
      <c r="AL879" s="4">
        <f>VLOOKUP(C879,'[1]ИП-2020-2025 рабоч '!$I$15:$BG$1560,51,0)</f>
        <v>0</v>
      </c>
      <c r="AM879" s="4"/>
      <c r="AN879" s="4"/>
      <c r="AO879" s="4"/>
      <c r="AP879" s="54">
        <v>0</v>
      </c>
      <c r="AQ879" s="54">
        <v>0</v>
      </c>
      <c r="AR879" s="54">
        <f t="shared" si="898"/>
        <v>0</v>
      </c>
      <c r="AS879" s="54">
        <f>VLOOKUP(C879,'[1]ИП-2020-2025 рабоч '!$I$15:$BO$1404,59,0)</f>
        <v>0</v>
      </c>
      <c r="AT879" s="54"/>
      <c r="AU879" s="54"/>
      <c r="AV879" s="54"/>
      <c r="AW879" s="38"/>
      <c r="AX879" s="38"/>
      <c r="AY879" s="38"/>
      <c r="AZ879" s="38"/>
      <c r="BA879" s="38"/>
      <c r="BB879" s="38"/>
      <c r="BC879" s="38"/>
      <c r="BD879" s="38"/>
    </row>
    <row r="880" spans="1:56" s="39" customFormat="1" ht="108" customHeight="1" x14ac:dyDescent="0.5">
      <c r="A880" s="2">
        <f t="shared" si="926"/>
        <v>775</v>
      </c>
      <c r="B880" s="59" t="s">
        <v>3019</v>
      </c>
      <c r="C880" s="51" t="s">
        <v>2251</v>
      </c>
      <c r="D880" s="3">
        <v>2019</v>
      </c>
      <c r="E880" s="3">
        <v>2023</v>
      </c>
      <c r="F880" s="55">
        <v>1224.07</v>
      </c>
      <c r="G880" s="4">
        <f t="shared" si="927"/>
        <v>0.1</v>
      </c>
      <c r="H880" s="4">
        <f t="shared" si="928"/>
        <v>6.3E-2</v>
      </c>
      <c r="I880" s="4">
        <f t="shared" si="929"/>
        <v>1224.07</v>
      </c>
      <c r="J880" s="4">
        <f t="shared" si="930"/>
        <v>1224.07</v>
      </c>
      <c r="K880" s="4">
        <f t="shared" si="931"/>
        <v>0</v>
      </c>
      <c r="L880" s="4">
        <f t="shared" si="932"/>
        <v>0</v>
      </c>
      <c r="M880" s="4">
        <f t="shared" si="933"/>
        <v>0</v>
      </c>
      <c r="N880" s="4">
        <v>0</v>
      </c>
      <c r="O880" s="4">
        <v>0</v>
      </c>
      <c r="P880" s="4">
        <f t="shared" si="934"/>
        <v>0</v>
      </c>
      <c r="Q880" s="4">
        <v>0</v>
      </c>
      <c r="R880" s="4"/>
      <c r="S880" s="4"/>
      <c r="T880" s="4"/>
      <c r="U880" s="4">
        <v>0</v>
      </c>
      <c r="V880" s="4">
        <v>0</v>
      </c>
      <c r="W880" s="4">
        <f t="shared" si="895"/>
        <v>0</v>
      </c>
      <c r="X880" s="4">
        <v>0</v>
      </c>
      <c r="Y880" s="4"/>
      <c r="Z880" s="4"/>
      <c r="AA880" s="4"/>
      <c r="AB880" s="4">
        <v>0.1</v>
      </c>
      <c r="AC880" s="4">
        <v>6.3E-2</v>
      </c>
      <c r="AD880" s="4">
        <f t="shared" si="896"/>
        <v>1224.07</v>
      </c>
      <c r="AE880" s="4">
        <v>1224.07</v>
      </c>
      <c r="AF880" s="4"/>
      <c r="AG880" s="4"/>
      <c r="AH880" s="4"/>
      <c r="AI880" s="4">
        <v>0</v>
      </c>
      <c r="AJ880" s="4">
        <v>0</v>
      </c>
      <c r="AK880" s="4">
        <f t="shared" si="897"/>
        <v>0</v>
      </c>
      <c r="AL880" s="4">
        <f>VLOOKUP(C880,'[1]ИП-2020-2025 рабоч '!$I$15:$BG$1560,51,0)</f>
        <v>0</v>
      </c>
      <c r="AM880" s="4"/>
      <c r="AN880" s="4"/>
      <c r="AO880" s="4"/>
      <c r="AP880" s="54">
        <v>0</v>
      </c>
      <c r="AQ880" s="54">
        <v>0</v>
      </c>
      <c r="AR880" s="54">
        <f t="shared" si="898"/>
        <v>0</v>
      </c>
      <c r="AS880" s="54">
        <f>VLOOKUP(C880,'[1]ИП-2020-2025 рабоч '!$I$15:$BO$1404,59,0)</f>
        <v>0</v>
      </c>
      <c r="AT880" s="54"/>
      <c r="AU880" s="54"/>
      <c r="AV880" s="54"/>
      <c r="AW880" s="38"/>
      <c r="AX880" s="38"/>
      <c r="AY880" s="38"/>
      <c r="AZ880" s="38"/>
      <c r="BA880" s="38"/>
      <c r="BB880" s="38"/>
      <c r="BC880" s="38"/>
      <c r="BD880" s="38"/>
    </row>
    <row r="881" spans="1:56" s="39" customFormat="1" ht="104.25" customHeight="1" x14ac:dyDescent="0.5">
      <c r="A881" s="2">
        <f t="shared" si="926"/>
        <v>776</v>
      </c>
      <c r="B881" s="59" t="s">
        <v>3020</v>
      </c>
      <c r="C881" s="51" t="s">
        <v>2252</v>
      </c>
      <c r="D881" s="3">
        <v>2019</v>
      </c>
      <c r="E881" s="3">
        <v>2023</v>
      </c>
      <c r="F881" s="55">
        <v>1379.1</v>
      </c>
      <c r="G881" s="4">
        <f t="shared" si="927"/>
        <v>0.13</v>
      </c>
      <c r="H881" s="4">
        <f t="shared" si="928"/>
        <v>0.25</v>
      </c>
      <c r="I881" s="4">
        <f t="shared" si="929"/>
        <v>1379.1</v>
      </c>
      <c r="J881" s="4">
        <f t="shared" si="930"/>
        <v>1379.1</v>
      </c>
      <c r="K881" s="4">
        <f t="shared" si="931"/>
        <v>0</v>
      </c>
      <c r="L881" s="4">
        <f t="shared" si="932"/>
        <v>0</v>
      </c>
      <c r="M881" s="4">
        <f t="shared" si="933"/>
        <v>0</v>
      </c>
      <c r="N881" s="4">
        <v>0</v>
      </c>
      <c r="O881" s="4">
        <v>0</v>
      </c>
      <c r="P881" s="4">
        <f t="shared" si="934"/>
        <v>0</v>
      </c>
      <c r="Q881" s="4">
        <v>0</v>
      </c>
      <c r="R881" s="4"/>
      <c r="S881" s="4"/>
      <c r="T881" s="4"/>
      <c r="U881" s="4">
        <v>0</v>
      </c>
      <c r="V881" s="4">
        <v>0</v>
      </c>
      <c r="W881" s="4">
        <f t="shared" si="895"/>
        <v>0</v>
      </c>
      <c r="X881" s="4">
        <v>0</v>
      </c>
      <c r="Y881" s="4"/>
      <c r="Z881" s="4"/>
      <c r="AA881" s="4"/>
      <c r="AB881" s="4">
        <v>0.13</v>
      </c>
      <c r="AC881" s="4">
        <v>0.25</v>
      </c>
      <c r="AD881" s="4">
        <f t="shared" si="896"/>
        <v>1379.1</v>
      </c>
      <c r="AE881" s="4">
        <v>1379.1</v>
      </c>
      <c r="AF881" s="4"/>
      <c r="AG881" s="4"/>
      <c r="AH881" s="4"/>
      <c r="AI881" s="4">
        <v>0</v>
      </c>
      <c r="AJ881" s="4">
        <v>0</v>
      </c>
      <c r="AK881" s="4">
        <f t="shared" si="897"/>
        <v>0</v>
      </c>
      <c r="AL881" s="4">
        <f>VLOOKUP(C881,'[1]ИП-2020-2025 рабоч '!$I$15:$BG$1560,51,0)</f>
        <v>0</v>
      </c>
      <c r="AM881" s="4"/>
      <c r="AN881" s="4"/>
      <c r="AO881" s="4"/>
      <c r="AP881" s="54">
        <v>0</v>
      </c>
      <c r="AQ881" s="54">
        <v>0</v>
      </c>
      <c r="AR881" s="54">
        <f t="shared" si="898"/>
        <v>0</v>
      </c>
      <c r="AS881" s="54">
        <f>VLOOKUP(C881,'[1]ИП-2020-2025 рабоч '!$I$15:$BO$1404,59,0)</f>
        <v>0</v>
      </c>
      <c r="AT881" s="54"/>
      <c r="AU881" s="54"/>
      <c r="AV881" s="54"/>
      <c r="AW881" s="38"/>
      <c r="AX881" s="38"/>
      <c r="AY881" s="38"/>
      <c r="AZ881" s="38"/>
      <c r="BA881" s="38"/>
      <c r="BB881" s="38"/>
      <c r="BC881" s="38"/>
      <c r="BD881" s="38"/>
    </row>
    <row r="882" spans="1:56" s="39" customFormat="1" ht="66.75" x14ac:dyDescent="0.5">
      <c r="A882" s="2">
        <f t="shared" si="926"/>
        <v>777</v>
      </c>
      <c r="B882" s="59" t="s">
        <v>3021</v>
      </c>
      <c r="C882" s="51" t="s">
        <v>2253</v>
      </c>
      <c r="D882" s="3">
        <v>2019</v>
      </c>
      <c r="E882" s="3">
        <v>2021</v>
      </c>
      <c r="F882" s="55">
        <v>1218.75</v>
      </c>
      <c r="G882" s="4">
        <f t="shared" si="927"/>
        <v>0.06</v>
      </c>
      <c r="H882" s="4">
        <f t="shared" si="928"/>
        <v>0.16</v>
      </c>
      <c r="I882" s="4">
        <f t="shared" si="929"/>
        <v>1218.75</v>
      </c>
      <c r="J882" s="4">
        <f t="shared" si="930"/>
        <v>1218.75</v>
      </c>
      <c r="K882" s="4">
        <f t="shared" si="931"/>
        <v>0</v>
      </c>
      <c r="L882" s="4">
        <f t="shared" si="932"/>
        <v>0</v>
      </c>
      <c r="M882" s="4">
        <f t="shared" si="933"/>
        <v>0</v>
      </c>
      <c r="N882" s="4">
        <v>0.06</v>
      </c>
      <c r="O882" s="4">
        <v>0.16</v>
      </c>
      <c r="P882" s="4">
        <f t="shared" si="934"/>
        <v>1218.75</v>
      </c>
      <c r="Q882" s="4">
        <v>1218.75</v>
      </c>
      <c r="R882" s="4"/>
      <c r="S882" s="4"/>
      <c r="T882" s="4"/>
      <c r="U882" s="4">
        <v>0</v>
      </c>
      <c r="V882" s="4">
        <v>0</v>
      </c>
      <c r="W882" s="4">
        <f t="shared" si="895"/>
        <v>0</v>
      </c>
      <c r="X882" s="4">
        <v>0</v>
      </c>
      <c r="Y882" s="4"/>
      <c r="Z882" s="4"/>
      <c r="AA882" s="4"/>
      <c r="AB882" s="4">
        <v>0</v>
      </c>
      <c r="AC882" s="4">
        <v>0</v>
      </c>
      <c r="AD882" s="4">
        <f t="shared" si="896"/>
        <v>0</v>
      </c>
      <c r="AE882" s="4">
        <v>0</v>
      </c>
      <c r="AF882" s="4"/>
      <c r="AG882" s="4"/>
      <c r="AH882" s="4"/>
      <c r="AI882" s="4">
        <v>0</v>
      </c>
      <c r="AJ882" s="4">
        <v>0</v>
      </c>
      <c r="AK882" s="4">
        <f t="shared" si="897"/>
        <v>0</v>
      </c>
      <c r="AL882" s="4">
        <f>VLOOKUP(C882,'[1]ИП-2020-2025 рабоч '!$I$15:$BG$1560,51,0)</f>
        <v>0</v>
      </c>
      <c r="AM882" s="4"/>
      <c r="AN882" s="4"/>
      <c r="AO882" s="4"/>
      <c r="AP882" s="54">
        <v>0</v>
      </c>
      <c r="AQ882" s="54">
        <v>0</v>
      </c>
      <c r="AR882" s="54">
        <f t="shared" si="898"/>
        <v>0</v>
      </c>
      <c r="AS882" s="54">
        <f>VLOOKUP(C882,'[1]ИП-2020-2025 рабоч '!$I$15:$BO$1404,59,0)</f>
        <v>0</v>
      </c>
      <c r="AT882" s="54"/>
      <c r="AU882" s="54"/>
      <c r="AV882" s="54"/>
      <c r="AW882" s="38"/>
      <c r="AX882" s="38"/>
      <c r="AY882" s="38"/>
      <c r="AZ882" s="38"/>
      <c r="BA882" s="38"/>
      <c r="BB882" s="38"/>
      <c r="BC882" s="38"/>
      <c r="BD882" s="38"/>
    </row>
    <row r="883" spans="1:56" s="39" customFormat="1" ht="66.75" x14ac:dyDescent="0.5">
      <c r="A883" s="2">
        <f t="shared" si="926"/>
        <v>778</v>
      </c>
      <c r="B883" s="59" t="s">
        <v>2254</v>
      </c>
      <c r="C883" s="51" t="s">
        <v>2255</v>
      </c>
      <c r="D883" s="3">
        <v>2019</v>
      </c>
      <c r="E883" s="3">
        <v>2021</v>
      </c>
      <c r="F883" s="55">
        <v>1633.31</v>
      </c>
      <c r="G883" s="4">
        <f t="shared" si="927"/>
        <v>0.13</v>
      </c>
      <c r="H883" s="4">
        <f t="shared" si="928"/>
        <v>0.4</v>
      </c>
      <c r="I883" s="4">
        <f t="shared" si="929"/>
        <v>1633.31</v>
      </c>
      <c r="J883" s="4">
        <f t="shared" si="930"/>
        <v>1633.31</v>
      </c>
      <c r="K883" s="4">
        <f t="shared" si="931"/>
        <v>0</v>
      </c>
      <c r="L883" s="4">
        <f t="shared" si="932"/>
        <v>0</v>
      </c>
      <c r="M883" s="4">
        <f t="shared" si="933"/>
        <v>0</v>
      </c>
      <c r="N883" s="4">
        <v>0.13</v>
      </c>
      <c r="O883" s="4">
        <v>0.4</v>
      </c>
      <c r="P883" s="4">
        <f t="shared" si="934"/>
        <v>1633.31</v>
      </c>
      <c r="Q883" s="4">
        <v>1633.31</v>
      </c>
      <c r="R883" s="4"/>
      <c r="S883" s="4"/>
      <c r="T883" s="4"/>
      <c r="U883" s="4">
        <v>0</v>
      </c>
      <c r="V883" s="4">
        <v>0</v>
      </c>
      <c r="W883" s="4">
        <f t="shared" si="895"/>
        <v>0</v>
      </c>
      <c r="X883" s="4">
        <v>0</v>
      </c>
      <c r="Y883" s="4"/>
      <c r="Z883" s="4"/>
      <c r="AA883" s="4"/>
      <c r="AB883" s="4">
        <v>0</v>
      </c>
      <c r="AC883" s="4">
        <v>0</v>
      </c>
      <c r="AD883" s="4">
        <f t="shared" si="896"/>
        <v>0</v>
      </c>
      <c r="AE883" s="4">
        <v>0</v>
      </c>
      <c r="AF883" s="4"/>
      <c r="AG883" s="4"/>
      <c r="AH883" s="4"/>
      <c r="AI883" s="4">
        <v>0</v>
      </c>
      <c r="AJ883" s="4">
        <v>0</v>
      </c>
      <c r="AK883" s="4">
        <f t="shared" si="897"/>
        <v>0</v>
      </c>
      <c r="AL883" s="4">
        <f>VLOOKUP(C883,'[1]ИП-2020-2025 рабоч '!$I$15:$BG$1560,51,0)</f>
        <v>0</v>
      </c>
      <c r="AM883" s="4"/>
      <c r="AN883" s="4"/>
      <c r="AO883" s="4"/>
      <c r="AP883" s="54">
        <v>0</v>
      </c>
      <c r="AQ883" s="54">
        <v>0</v>
      </c>
      <c r="AR883" s="54">
        <f t="shared" si="898"/>
        <v>0</v>
      </c>
      <c r="AS883" s="54">
        <f>VLOOKUP(C883,'[1]ИП-2020-2025 рабоч '!$I$15:$BO$1404,59,0)</f>
        <v>0</v>
      </c>
      <c r="AT883" s="54"/>
      <c r="AU883" s="54"/>
      <c r="AV883" s="54"/>
      <c r="AW883" s="38"/>
      <c r="AX883" s="38"/>
      <c r="AY883" s="38"/>
      <c r="AZ883" s="38"/>
      <c r="BA883" s="38"/>
      <c r="BB883" s="38"/>
      <c r="BC883" s="38"/>
      <c r="BD883" s="38"/>
    </row>
    <row r="884" spans="1:56" s="39" customFormat="1" ht="66.75" x14ac:dyDescent="0.5">
      <c r="A884" s="2">
        <f t="shared" si="926"/>
        <v>779</v>
      </c>
      <c r="B884" s="59" t="s">
        <v>2256</v>
      </c>
      <c r="C884" s="51" t="s">
        <v>2257</v>
      </c>
      <c r="D884" s="3">
        <v>2019</v>
      </c>
      <c r="E884" s="3">
        <v>2021</v>
      </c>
      <c r="F884" s="55">
        <v>4035.12</v>
      </c>
      <c r="G884" s="4">
        <f t="shared" si="927"/>
        <v>0.2</v>
      </c>
      <c r="H884" s="4">
        <f t="shared" si="928"/>
        <v>0.4</v>
      </c>
      <c r="I884" s="4">
        <f t="shared" si="929"/>
        <v>303.3</v>
      </c>
      <c r="J884" s="4">
        <f t="shared" si="930"/>
        <v>303.3</v>
      </c>
      <c r="K884" s="4">
        <f t="shared" si="931"/>
        <v>0</v>
      </c>
      <c r="L884" s="4">
        <f t="shared" si="932"/>
        <v>0</v>
      </c>
      <c r="M884" s="4">
        <f t="shared" si="933"/>
        <v>0</v>
      </c>
      <c r="N884" s="4">
        <v>0.2</v>
      </c>
      <c r="O884" s="4">
        <v>0.4</v>
      </c>
      <c r="P884" s="4">
        <f t="shared" si="934"/>
        <v>303.3</v>
      </c>
      <c r="Q884" s="4">
        <v>303.3</v>
      </c>
      <c r="R884" s="4"/>
      <c r="S884" s="4"/>
      <c r="T884" s="4"/>
      <c r="U884" s="4">
        <v>0</v>
      </c>
      <c r="V884" s="4">
        <v>0</v>
      </c>
      <c r="W884" s="4">
        <f t="shared" si="895"/>
        <v>0</v>
      </c>
      <c r="X884" s="4">
        <v>0</v>
      </c>
      <c r="Y884" s="4"/>
      <c r="Z884" s="4"/>
      <c r="AA884" s="4"/>
      <c r="AB884" s="4">
        <v>0</v>
      </c>
      <c r="AC884" s="4">
        <v>0</v>
      </c>
      <c r="AD884" s="4">
        <f t="shared" si="896"/>
        <v>0</v>
      </c>
      <c r="AE884" s="4">
        <v>0</v>
      </c>
      <c r="AF884" s="4"/>
      <c r="AG884" s="4"/>
      <c r="AH884" s="4"/>
      <c r="AI884" s="4">
        <v>0</v>
      </c>
      <c r="AJ884" s="4">
        <v>0</v>
      </c>
      <c r="AK884" s="4">
        <f t="shared" si="897"/>
        <v>0</v>
      </c>
      <c r="AL884" s="4">
        <f>VLOOKUP(C884,'[1]ИП-2020-2025 рабоч '!$I$15:$BG$1560,51,0)</f>
        <v>0</v>
      </c>
      <c r="AM884" s="4"/>
      <c r="AN884" s="4"/>
      <c r="AO884" s="4"/>
      <c r="AP884" s="54">
        <v>0</v>
      </c>
      <c r="AQ884" s="54">
        <v>0</v>
      </c>
      <c r="AR884" s="54">
        <f t="shared" si="898"/>
        <v>0</v>
      </c>
      <c r="AS884" s="54">
        <f>VLOOKUP(C884,'[1]ИП-2020-2025 рабоч '!$I$15:$BO$1404,59,0)</f>
        <v>0</v>
      </c>
      <c r="AT884" s="54"/>
      <c r="AU884" s="54"/>
      <c r="AV884" s="54"/>
      <c r="AW884" s="38"/>
      <c r="AX884" s="38"/>
      <c r="AY884" s="38"/>
      <c r="AZ884" s="38"/>
      <c r="BA884" s="38"/>
      <c r="BB884" s="38"/>
      <c r="BC884" s="38"/>
      <c r="BD884" s="38"/>
    </row>
    <row r="885" spans="1:56" s="39" customFormat="1" ht="66.75" x14ac:dyDescent="0.5">
      <c r="A885" s="2">
        <f t="shared" si="926"/>
        <v>780</v>
      </c>
      <c r="B885" s="59" t="s">
        <v>2258</v>
      </c>
      <c r="C885" s="51" t="s">
        <v>2259</v>
      </c>
      <c r="D885" s="3">
        <v>2019</v>
      </c>
      <c r="E885" s="3">
        <v>2021</v>
      </c>
      <c r="F885" s="55">
        <v>5443.1</v>
      </c>
      <c r="G885" s="4">
        <f t="shared" si="927"/>
        <v>0.22</v>
      </c>
      <c r="H885" s="4">
        <f t="shared" si="928"/>
        <v>0</v>
      </c>
      <c r="I885" s="4">
        <f t="shared" si="929"/>
        <v>5433.1</v>
      </c>
      <c r="J885" s="4">
        <f t="shared" si="930"/>
        <v>5433.1</v>
      </c>
      <c r="K885" s="4">
        <f t="shared" si="931"/>
        <v>0</v>
      </c>
      <c r="L885" s="4">
        <f t="shared" si="932"/>
        <v>0</v>
      </c>
      <c r="M885" s="4">
        <f t="shared" si="933"/>
        <v>0</v>
      </c>
      <c r="N885" s="4">
        <v>0.22</v>
      </c>
      <c r="O885" s="4">
        <v>0</v>
      </c>
      <c r="P885" s="4">
        <f t="shared" si="934"/>
        <v>5433.1</v>
      </c>
      <c r="Q885" s="4">
        <v>5433.1</v>
      </c>
      <c r="R885" s="4"/>
      <c r="S885" s="4"/>
      <c r="T885" s="4"/>
      <c r="U885" s="4">
        <v>0</v>
      </c>
      <c r="V885" s="4">
        <v>0</v>
      </c>
      <c r="W885" s="4">
        <f t="shared" si="895"/>
        <v>0</v>
      </c>
      <c r="X885" s="4">
        <v>0</v>
      </c>
      <c r="Y885" s="4"/>
      <c r="Z885" s="4"/>
      <c r="AA885" s="4"/>
      <c r="AB885" s="4">
        <v>0</v>
      </c>
      <c r="AC885" s="4">
        <v>0</v>
      </c>
      <c r="AD885" s="4">
        <f t="shared" si="896"/>
        <v>0</v>
      </c>
      <c r="AE885" s="4">
        <v>0</v>
      </c>
      <c r="AF885" s="4"/>
      <c r="AG885" s="4"/>
      <c r="AH885" s="4"/>
      <c r="AI885" s="4">
        <v>0</v>
      </c>
      <c r="AJ885" s="4">
        <v>0</v>
      </c>
      <c r="AK885" s="4">
        <f t="shared" si="897"/>
        <v>0</v>
      </c>
      <c r="AL885" s="4">
        <f>VLOOKUP(C885,'[1]ИП-2020-2025 рабоч '!$I$15:$BG$1560,51,0)</f>
        <v>0</v>
      </c>
      <c r="AM885" s="4"/>
      <c r="AN885" s="4"/>
      <c r="AO885" s="4"/>
      <c r="AP885" s="54">
        <v>0</v>
      </c>
      <c r="AQ885" s="54">
        <v>0</v>
      </c>
      <c r="AR885" s="54">
        <f t="shared" si="898"/>
        <v>0</v>
      </c>
      <c r="AS885" s="54">
        <f>VLOOKUP(C885,'[1]ИП-2020-2025 рабоч '!$I$15:$BO$1404,59,0)</f>
        <v>0</v>
      </c>
      <c r="AT885" s="54"/>
      <c r="AU885" s="54"/>
      <c r="AV885" s="54"/>
      <c r="AW885" s="38"/>
      <c r="AX885" s="38"/>
      <c r="AY885" s="38"/>
      <c r="AZ885" s="38"/>
      <c r="BA885" s="38"/>
      <c r="BB885" s="38"/>
      <c r="BC885" s="38"/>
      <c r="BD885" s="38"/>
    </row>
    <row r="886" spans="1:56" s="39" customFormat="1" ht="66.75" x14ac:dyDescent="0.5">
      <c r="A886" s="2">
        <f t="shared" si="926"/>
        <v>781</v>
      </c>
      <c r="B886" s="59" t="s">
        <v>2260</v>
      </c>
      <c r="C886" s="51" t="s">
        <v>2261</v>
      </c>
      <c r="D886" s="3">
        <v>2020</v>
      </c>
      <c r="E886" s="3">
        <v>2021</v>
      </c>
      <c r="F886" s="55">
        <v>8533.66</v>
      </c>
      <c r="G886" s="4">
        <f t="shared" si="927"/>
        <v>0.72</v>
      </c>
      <c r="H886" s="4">
        <f t="shared" si="928"/>
        <v>0</v>
      </c>
      <c r="I886" s="4">
        <f t="shared" si="929"/>
        <v>500</v>
      </c>
      <c r="J886" s="4">
        <f t="shared" si="930"/>
        <v>500</v>
      </c>
      <c r="K886" s="4">
        <f t="shared" si="931"/>
        <v>0</v>
      </c>
      <c r="L886" s="4">
        <f t="shared" si="932"/>
        <v>0</v>
      </c>
      <c r="M886" s="4">
        <f t="shared" si="933"/>
        <v>0</v>
      </c>
      <c r="N886" s="4">
        <v>0.72</v>
      </c>
      <c r="O886" s="4">
        <v>0</v>
      </c>
      <c r="P886" s="4">
        <f t="shared" si="934"/>
        <v>500</v>
      </c>
      <c r="Q886" s="4">
        <v>500</v>
      </c>
      <c r="R886" s="4"/>
      <c r="S886" s="4"/>
      <c r="T886" s="4"/>
      <c r="U886" s="4">
        <v>0</v>
      </c>
      <c r="V886" s="4">
        <v>0</v>
      </c>
      <c r="W886" s="4">
        <f t="shared" si="895"/>
        <v>0</v>
      </c>
      <c r="X886" s="4">
        <v>0</v>
      </c>
      <c r="Y886" s="4"/>
      <c r="Z886" s="4"/>
      <c r="AA886" s="4"/>
      <c r="AB886" s="4">
        <v>0</v>
      </c>
      <c r="AC886" s="4">
        <v>0</v>
      </c>
      <c r="AD886" s="4">
        <f t="shared" si="896"/>
        <v>0</v>
      </c>
      <c r="AE886" s="4">
        <v>0</v>
      </c>
      <c r="AF886" s="4"/>
      <c r="AG886" s="4"/>
      <c r="AH886" s="4"/>
      <c r="AI886" s="4">
        <v>0</v>
      </c>
      <c r="AJ886" s="4">
        <v>0</v>
      </c>
      <c r="AK886" s="4">
        <f t="shared" si="897"/>
        <v>0</v>
      </c>
      <c r="AL886" s="4">
        <f>VLOOKUP(C886,'[1]ИП-2020-2025 рабоч '!$I$15:$BG$1560,51,0)</f>
        <v>0</v>
      </c>
      <c r="AM886" s="4"/>
      <c r="AN886" s="4"/>
      <c r="AO886" s="4"/>
      <c r="AP886" s="54">
        <v>0</v>
      </c>
      <c r="AQ886" s="54">
        <v>0</v>
      </c>
      <c r="AR886" s="54">
        <f t="shared" si="898"/>
        <v>0</v>
      </c>
      <c r="AS886" s="54">
        <f>VLOOKUP(C886,'[1]ИП-2020-2025 рабоч '!$I$15:$BO$1404,59,0)</f>
        <v>0</v>
      </c>
      <c r="AT886" s="54"/>
      <c r="AU886" s="54"/>
      <c r="AV886" s="54"/>
      <c r="AW886" s="38"/>
      <c r="AX886" s="38"/>
      <c r="AY886" s="38"/>
      <c r="AZ886" s="38"/>
      <c r="BA886" s="38"/>
      <c r="BB886" s="38"/>
      <c r="BC886" s="38"/>
      <c r="BD886" s="38"/>
    </row>
    <row r="887" spans="1:56" s="39" customFormat="1" ht="99.75" x14ac:dyDescent="0.5">
      <c r="A887" s="2">
        <f t="shared" si="926"/>
        <v>782</v>
      </c>
      <c r="B887" s="59" t="s">
        <v>3022</v>
      </c>
      <c r="C887" s="51" t="s">
        <v>2266</v>
      </c>
      <c r="D887" s="3">
        <v>2022</v>
      </c>
      <c r="E887" s="3">
        <v>2022</v>
      </c>
      <c r="F887" s="55">
        <v>11252.65</v>
      </c>
      <c r="G887" s="4">
        <f t="shared" si="927"/>
        <v>0.56999999999999995</v>
      </c>
      <c r="H887" s="4">
        <f t="shared" si="928"/>
        <v>0.8</v>
      </c>
      <c r="I887" s="4">
        <f t="shared" si="929"/>
        <v>11252.65</v>
      </c>
      <c r="J887" s="4">
        <f t="shared" si="930"/>
        <v>11252.65</v>
      </c>
      <c r="K887" s="4">
        <f t="shared" si="931"/>
        <v>0</v>
      </c>
      <c r="L887" s="4">
        <f t="shared" si="932"/>
        <v>0</v>
      </c>
      <c r="M887" s="4">
        <f t="shared" si="933"/>
        <v>0</v>
      </c>
      <c r="N887" s="4">
        <v>0</v>
      </c>
      <c r="O887" s="4">
        <v>0</v>
      </c>
      <c r="P887" s="4">
        <f t="shared" si="934"/>
        <v>0</v>
      </c>
      <c r="Q887" s="4">
        <v>0</v>
      </c>
      <c r="R887" s="4"/>
      <c r="S887" s="4"/>
      <c r="T887" s="4"/>
      <c r="U887" s="4">
        <v>0.56999999999999995</v>
      </c>
      <c r="V887" s="4">
        <v>0.8</v>
      </c>
      <c r="W887" s="4">
        <f t="shared" si="895"/>
        <v>11252.65</v>
      </c>
      <c r="X887" s="4">
        <v>11252.65</v>
      </c>
      <c r="Y887" s="4"/>
      <c r="Z887" s="4"/>
      <c r="AA887" s="4"/>
      <c r="AB887" s="4">
        <v>0</v>
      </c>
      <c r="AC887" s="4">
        <v>0</v>
      </c>
      <c r="AD887" s="4">
        <f t="shared" si="896"/>
        <v>0</v>
      </c>
      <c r="AE887" s="4">
        <v>0</v>
      </c>
      <c r="AF887" s="4"/>
      <c r="AG887" s="4"/>
      <c r="AH887" s="4"/>
      <c r="AI887" s="4">
        <v>0</v>
      </c>
      <c r="AJ887" s="4">
        <v>0</v>
      </c>
      <c r="AK887" s="4">
        <f t="shared" si="897"/>
        <v>0</v>
      </c>
      <c r="AL887" s="4">
        <f>VLOOKUP(C887,'[1]ИП-2020-2025 рабоч '!$I$15:$BG$1560,51,0)</f>
        <v>0</v>
      </c>
      <c r="AM887" s="4"/>
      <c r="AN887" s="4"/>
      <c r="AO887" s="4"/>
      <c r="AP887" s="54">
        <v>0</v>
      </c>
      <c r="AQ887" s="54">
        <v>0</v>
      </c>
      <c r="AR887" s="54">
        <f t="shared" si="898"/>
        <v>0</v>
      </c>
      <c r="AS887" s="54">
        <f>VLOOKUP(C887,'[1]ИП-2020-2025 рабоч '!$I$15:$BO$1404,59,0)</f>
        <v>0</v>
      </c>
      <c r="AT887" s="54"/>
      <c r="AU887" s="54"/>
      <c r="AV887" s="54"/>
      <c r="AW887" s="38"/>
      <c r="AX887" s="38"/>
      <c r="AY887" s="38"/>
      <c r="AZ887" s="38"/>
      <c r="BA887" s="38"/>
      <c r="BB887" s="38"/>
      <c r="BC887" s="38"/>
      <c r="BD887" s="38"/>
    </row>
    <row r="888" spans="1:56" s="39" customFormat="1" ht="51" customHeight="1" x14ac:dyDescent="0.5">
      <c r="A888" s="2"/>
      <c r="B888" s="20" t="s">
        <v>1156</v>
      </c>
      <c r="C888" s="23"/>
      <c r="D888" s="3"/>
      <c r="E888" s="28"/>
      <c r="F888" s="26">
        <f t="shared" ref="F888:AQ888" si="935">SUM(F889:F889)</f>
        <v>12937.14</v>
      </c>
      <c r="G888" s="26">
        <f t="shared" si="935"/>
        <v>0.3</v>
      </c>
      <c r="H888" s="26">
        <f t="shared" si="935"/>
        <v>0.63</v>
      </c>
      <c r="I888" s="26">
        <f t="shared" si="935"/>
        <v>237.29</v>
      </c>
      <c r="J888" s="26">
        <f t="shared" si="935"/>
        <v>237.29</v>
      </c>
      <c r="K888" s="26">
        <f t="shared" si="935"/>
        <v>0</v>
      </c>
      <c r="L888" s="26">
        <f t="shared" si="935"/>
        <v>0</v>
      </c>
      <c r="M888" s="26">
        <f t="shared" si="935"/>
        <v>0</v>
      </c>
      <c r="N888" s="26">
        <f t="shared" si="935"/>
        <v>0.3</v>
      </c>
      <c r="O888" s="26">
        <f t="shared" si="935"/>
        <v>0.63</v>
      </c>
      <c r="P888" s="26">
        <f t="shared" si="935"/>
        <v>237.29</v>
      </c>
      <c r="Q888" s="26">
        <f t="shared" si="935"/>
        <v>237.29</v>
      </c>
      <c r="R888" s="26">
        <f t="shared" si="935"/>
        <v>0</v>
      </c>
      <c r="S888" s="26">
        <f t="shared" si="935"/>
        <v>0</v>
      </c>
      <c r="T888" s="26">
        <f t="shared" si="935"/>
        <v>0</v>
      </c>
      <c r="U888" s="26">
        <f t="shared" si="935"/>
        <v>0</v>
      </c>
      <c r="V888" s="26">
        <f t="shared" si="935"/>
        <v>0</v>
      </c>
      <c r="W888" s="26">
        <f t="shared" si="935"/>
        <v>0</v>
      </c>
      <c r="X888" s="26">
        <f t="shared" si="935"/>
        <v>0</v>
      </c>
      <c r="Y888" s="26">
        <f t="shared" si="935"/>
        <v>0</v>
      </c>
      <c r="Z888" s="26">
        <f t="shared" si="935"/>
        <v>0</v>
      </c>
      <c r="AA888" s="26">
        <f t="shared" si="935"/>
        <v>0</v>
      </c>
      <c r="AB888" s="26">
        <f t="shared" si="935"/>
        <v>0</v>
      </c>
      <c r="AC888" s="26">
        <f t="shared" si="935"/>
        <v>0</v>
      </c>
      <c r="AD888" s="26">
        <f t="shared" si="935"/>
        <v>0</v>
      </c>
      <c r="AE888" s="26">
        <f t="shared" si="935"/>
        <v>0</v>
      </c>
      <c r="AF888" s="26">
        <f t="shared" si="935"/>
        <v>0</v>
      </c>
      <c r="AG888" s="26">
        <f t="shared" si="935"/>
        <v>0</v>
      </c>
      <c r="AH888" s="26">
        <f t="shared" si="935"/>
        <v>0</v>
      </c>
      <c r="AI888" s="26">
        <f t="shared" si="935"/>
        <v>0</v>
      </c>
      <c r="AJ888" s="26">
        <f t="shared" si="935"/>
        <v>0</v>
      </c>
      <c r="AK888" s="26">
        <f t="shared" si="935"/>
        <v>0</v>
      </c>
      <c r="AL888" s="26">
        <f t="shared" si="935"/>
        <v>0</v>
      </c>
      <c r="AM888" s="26">
        <f t="shared" si="935"/>
        <v>0</v>
      </c>
      <c r="AN888" s="26">
        <f t="shared" si="935"/>
        <v>0</v>
      </c>
      <c r="AO888" s="26">
        <f t="shared" si="935"/>
        <v>0</v>
      </c>
      <c r="AP888" s="26">
        <f t="shared" si="935"/>
        <v>0</v>
      </c>
      <c r="AQ888" s="26">
        <f t="shared" si="935"/>
        <v>0</v>
      </c>
      <c r="AR888" s="26">
        <f t="shared" si="898"/>
        <v>0</v>
      </c>
      <c r="AS888" s="26">
        <f>SUM(AS889:AS889)</f>
        <v>0</v>
      </c>
      <c r="AT888" s="26">
        <f>SUM(AT889:AT889)</f>
        <v>0</v>
      </c>
      <c r="AU888" s="26">
        <f>SUM(AU889:AU889)</f>
        <v>0</v>
      </c>
      <c r="AV888" s="26">
        <f>SUM(AV889:AV889)</f>
        <v>0</v>
      </c>
    </row>
    <row r="889" spans="1:56" s="39" customFormat="1" ht="132.75" x14ac:dyDescent="0.5">
      <c r="A889" s="2">
        <f t="shared" ref="A889" si="936">IF(A888&gt;0,A888+1,A887+1)</f>
        <v>783</v>
      </c>
      <c r="B889" s="59" t="s">
        <v>2269</v>
      </c>
      <c r="C889" s="51" t="s">
        <v>2270</v>
      </c>
      <c r="D889" s="3">
        <v>2018</v>
      </c>
      <c r="E889" s="3">
        <v>2021</v>
      </c>
      <c r="F889" s="55">
        <v>12937.14</v>
      </c>
      <c r="G889" s="4">
        <f t="shared" ref="G889" si="937">N889+U889+AB889+AI889+AP889</f>
        <v>0.3</v>
      </c>
      <c r="H889" s="4">
        <f t="shared" ref="H889" si="938">O889+V889+AC889+AJ889+AQ889</f>
        <v>0.63</v>
      </c>
      <c r="I889" s="4">
        <f t="shared" ref="I889" si="939">P889+W889+AD889+AK889+AR889</f>
        <v>237.29</v>
      </c>
      <c r="J889" s="4">
        <f t="shared" ref="J889" si="940">Q889+X889+AE889+AL889+AS889</f>
        <v>237.29</v>
      </c>
      <c r="K889" s="4">
        <f t="shared" ref="K889" si="941">R889+Y889+AF889+AM889+AT889</f>
        <v>0</v>
      </c>
      <c r="L889" s="4">
        <f t="shared" ref="L889" si="942">S889+Z889+AG889+AN889+AU889</f>
        <v>0</v>
      </c>
      <c r="M889" s="4">
        <f t="shared" ref="M889" si="943">T889+AA889+AH889+AO889+AV889</f>
        <v>0</v>
      </c>
      <c r="N889" s="4">
        <v>0.3</v>
      </c>
      <c r="O889" s="4">
        <v>0.63</v>
      </c>
      <c r="P889" s="4">
        <f>Q889+R889+S889</f>
        <v>237.29</v>
      </c>
      <c r="Q889" s="4">
        <v>237.29</v>
      </c>
      <c r="R889" s="4"/>
      <c r="S889" s="4"/>
      <c r="T889" s="4"/>
      <c r="U889" s="4">
        <v>0</v>
      </c>
      <c r="V889" s="4">
        <v>0</v>
      </c>
      <c r="W889" s="4">
        <f t="shared" si="895"/>
        <v>0</v>
      </c>
      <c r="X889" s="4">
        <v>0</v>
      </c>
      <c r="Y889" s="4"/>
      <c r="Z889" s="4"/>
      <c r="AA889" s="4"/>
      <c r="AB889" s="4">
        <v>0</v>
      </c>
      <c r="AC889" s="4">
        <v>0</v>
      </c>
      <c r="AD889" s="4">
        <f t="shared" si="896"/>
        <v>0</v>
      </c>
      <c r="AE889" s="4">
        <v>0</v>
      </c>
      <c r="AF889" s="4"/>
      <c r="AG889" s="4"/>
      <c r="AH889" s="4"/>
      <c r="AI889" s="4">
        <v>0</v>
      </c>
      <c r="AJ889" s="4">
        <v>0</v>
      </c>
      <c r="AK889" s="4">
        <f t="shared" si="897"/>
        <v>0</v>
      </c>
      <c r="AL889" s="4">
        <f>VLOOKUP(C889,'[1]ИП-2020-2025 рабоч '!$I$15:$BG$1560,51,0)</f>
        <v>0</v>
      </c>
      <c r="AM889" s="4"/>
      <c r="AN889" s="4"/>
      <c r="AO889" s="4"/>
      <c r="AP889" s="54">
        <v>0</v>
      </c>
      <c r="AQ889" s="54">
        <v>0</v>
      </c>
      <c r="AR889" s="54">
        <f t="shared" si="898"/>
        <v>0</v>
      </c>
      <c r="AS889" s="54">
        <f>VLOOKUP(C889,'[1]ИП-2020-2025 рабоч '!$I$15:$BO$1404,59,0)</f>
        <v>0</v>
      </c>
      <c r="AT889" s="54"/>
      <c r="AU889" s="54"/>
      <c r="AV889" s="54"/>
      <c r="AW889" s="38"/>
      <c r="AX889" s="38"/>
      <c r="AY889" s="38"/>
      <c r="AZ889" s="38"/>
      <c r="BA889" s="38"/>
      <c r="BB889" s="38"/>
      <c r="BC889" s="38"/>
      <c r="BD889" s="38"/>
    </row>
    <row r="890" spans="1:56" s="41" customFormat="1" ht="41.25" customHeight="1" x14ac:dyDescent="0.5">
      <c r="A890" s="29"/>
      <c r="B890" s="22" t="s">
        <v>1066</v>
      </c>
      <c r="C890" s="23"/>
      <c r="D890" s="28"/>
      <c r="E890" s="28"/>
      <c r="F890" s="26">
        <f>SUM(F891)</f>
        <v>11126.71</v>
      </c>
      <c r="G890" s="26">
        <f t="shared" ref="G890:AV890" si="944">SUM(G891)</f>
        <v>2.2000000000000002</v>
      </c>
      <c r="H890" s="26">
        <f t="shared" si="944"/>
        <v>0.25</v>
      </c>
      <c r="I890" s="26">
        <f t="shared" si="944"/>
        <v>2225.3420000000001</v>
      </c>
      <c r="J890" s="26">
        <f t="shared" si="944"/>
        <v>2225.3420000000001</v>
      </c>
      <c r="K890" s="26">
        <f t="shared" si="944"/>
        <v>0</v>
      </c>
      <c r="L890" s="26">
        <f t="shared" si="944"/>
        <v>0</v>
      </c>
      <c r="M890" s="26">
        <f t="shared" si="944"/>
        <v>0</v>
      </c>
      <c r="N890" s="26">
        <f t="shared" si="944"/>
        <v>2.2000000000000002</v>
      </c>
      <c r="O890" s="26">
        <f t="shared" si="944"/>
        <v>0.25</v>
      </c>
      <c r="P890" s="26">
        <f t="shared" si="944"/>
        <v>2225.3420000000001</v>
      </c>
      <c r="Q890" s="26">
        <f t="shared" si="944"/>
        <v>2225.3420000000001</v>
      </c>
      <c r="R890" s="26">
        <f t="shared" si="944"/>
        <v>0</v>
      </c>
      <c r="S890" s="26">
        <f t="shared" si="944"/>
        <v>0</v>
      </c>
      <c r="T890" s="26">
        <f t="shared" si="944"/>
        <v>0</v>
      </c>
      <c r="U890" s="26">
        <f t="shared" si="944"/>
        <v>0</v>
      </c>
      <c r="V890" s="26">
        <f t="shared" si="944"/>
        <v>0</v>
      </c>
      <c r="W890" s="26">
        <f t="shared" si="944"/>
        <v>0</v>
      </c>
      <c r="X890" s="26">
        <f t="shared" si="944"/>
        <v>0</v>
      </c>
      <c r="Y890" s="26">
        <f t="shared" si="944"/>
        <v>0</v>
      </c>
      <c r="Z890" s="26">
        <f t="shared" si="944"/>
        <v>0</v>
      </c>
      <c r="AA890" s="26">
        <f t="shared" si="944"/>
        <v>0</v>
      </c>
      <c r="AB890" s="26">
        <f t="shared" si="944"/>
        <v>0</v>
      </c>
      <c r="AC890" s="26">
        <f t="shared" si="944"/>
        <v>0</v>
      </c>
      <c r="AD890" s="26">
        <f t="shared" si="944"/>
        <v>0</v>
      </c>
      <c r="AE890" s="26">
        <f t="shared" si="944"/>
        <v>0</v>
      </c>
      <c r="AF890" s="26">
        <f t="shared" si="944"/>
        <v>0</v>
      </c>
      <c r="AG890" s="26">
        <f t="shared" si="944"/>
        <v>0</v>
      </c>
      <c r="AH890" s="26">
        <f t="shared" si="944"/>
        <v>0</v>
      </c>
      <c r="AI890" s="26">
        <f t="shared" si="944"/>
        <v>0</v>
      </c>
      <c r="AJ890" s="26">
        <f t="shared" si="944"/>
        <v>0</v>
      </c>
      <c r="AK890" s="26">
        <f t="shared" si="944"/>
        <v>0</v>
      </c>
      <c r="AL890" s="26">
        <f t="shared" si="944"/>
        <v>0</v>
      </c>
      <c r="AM890" s="26">
        <f t="shared" si="944"/>
        <v>0</v>
      </c>
      <c r="AN890" s="26">
        <f t="shared" si="944"/>
        <v>0</v>
      </c>
      <c r="AO890" s="26">
        <f t="shared" si="944"/>
        <v>0</v>
      </c>
      <c r="AP890" s="26">
        <f t="shared" si="944"/>
        <v>0</v>
      </c>
      <c r="AQ890" s="26">
        <f t="shared" si="944"/>
        <v>0</v>
      </c>
      <c r="AR890" s="26">
        <f t="shared" si="898"/>
        <v>0</v>
      </c>
      <c r="AS890" s="26">
        <f t="shared" si="944"/>
        <v>0</v>
      </c>
      <c r="AT890" s="26">
        <f t="shared" si="944"/>
        <v>0</v>
      </c>
      <c r="AU890" s="26">
        <f t="shared" si="944"/>
        <v>0</v>
      </c>
      <c r="AV890" s="26">
        <f t="shared" si="944"/>
        <v>0</v>
      </c>
    </row>
    <row r="891" spans="1:56" s="39" customFormat="1" ht="132.75" x14ac:dyDescent="0.5">
      <c r="A891" s="2">
        <f t="shared" ref="A891" si="945">IF(A890&gt;0,A890+1,A889+1)</f>
        <v>784</v>
      </c>
      <c r="B891" s="59" t="s">
        <v>2276</v>
      </c>
      <c r="C891" s="51" t="s">
        <v>2277</v>
      </c>
      <c r="D891" s="3">
        <v>2020</v>
      </c>
      <c r="E891" s="3">
        <v>2021</v>
      </c>
      <c r="F891" s="55">
        <v>11126.71</v>
      </c>
      <c r="G891" s="4">
        <f>N891+U891+AB891+AI891+AP891</f>
        <v>2.2000000000000002</v>
      </c>
      <c r="H891" s="4">
        <f t="shared" ref="H891" si="946">O891+V891+AC891+AJ891+AQ891</f>
        <v>0.25</v>
      </c>
      <c r="I891" s="4">
        <f t="shared" ref="I891" si="947">P891+W891+AD891+AK891+AR891</f>
        <v>2225.3420000000001</v>
      </c>
      <c r="J891" s="4">
        <f t="shared" ref="J891" si="948">Q891+X891+AE891+AL891+AS891</f>
        <v>2225.3420000000001</v>
      </c>
      <c r="K891" s="4">
        <f t="shared" ref="K891" si="949">R891+Y891+AF891+AM891+AT891</f>
        <v>0</v>
      </c>
      <c r="L891" s="4">
        <f t="shared" ref="L891" si="950">S891+Z891+AG891+AN891+AU891</f>
        <v>0</v>
      </c>
      <c r="M891" s="4">
        <f t="shared" ref="M891" si="951">T891+AA891+AH891+AO891+AV891</f>
        <v>0</v>
      </c>
      <c r="N891" s="4">
        <v>2.2000000000000002</v>
      </c>
      <c r="O891" s="4">
        <v>0.25</v>
      </c>
      <c r="P891" s="4">
        <f>Q891+R891+S891</f>
        <v>2225.3420000000001</v>
      </c>
      <c r="Q891" s="4">
        <v>2225.3420000000001</v>
      </c>
      <c r="R891" s="4"/>
      <c r="S891" s="4"/>
      <c r="T891" s="4"/>
      <c r="U891" s="4">
        <v>0</v>
      </c>
      <c r="V891" s="4">
        <v>0</v>
      </c>
      <c r="W891" s="4">
        <f t="shared" si="895"/>
        <v>0</v>
      </c>
      <c r="X891" s="4">
        <v>0</v>
      </c>
      <c r="Y891" s="4"/>
      <c r="Z891" s="4"/>
      <c r="AA891" s="4"/>
      <c r="AB891" s="4">
        <v>0</v>
      </c>
      <c r="AC891" s="4">
        <v>0</v>
      </c>
      <c r="AD891" s="4">
        <f t="shared" si="896"/>
        <v>0</v>
      </c>
      <c r="AE891" s="4">
        <v>0</v>
      </c>
      <c r="AF891" s="4"/>
      <c r="AG891" s="4"/>
      <c r="AH891" s="4"/>
      <c r="AI891" s="4">
        <v>0</v>
      </c>
      <c r="AJ891" s="4">
        <v>0</v>
      </c>
      <c r="AK891" s="4">
        <f t="shared" si="897"/>
        <v>0</v>
      </c>
      <c r="AL891" s="4">
        <f>VLOOKUP(C891,'[1]ИП-2020-2025 рабоч '!$I$15:$BG$1560,51,0)</f>
        <v>0</v>
      </c>
      <c r="AM891" s="4"/>
      <c r="AN891" s="4"/>
      <c r="AO891" s="4"/>
      <c r="AP891" s="54">
        <v>0</v>
      </c>
      <c r="AQ891" s="54">
        <v>0</v>
      </c>
      <c r="AR891" s="54">
        <f t="shared" si="898"/>
        <v>0</v>
      </c>
      <c r="AS891" s="54">
        <f>VLOOKUP(C891,'[1]ИП-2020-2025 рабоч '!$I$15:$BO$1404,59,0)</f>
        <v>0</v>
      </c>
      <c r="AT891" s="54"/>
      <c r="AU891" s="54"/>
      <c r="AV891" s="54"/>
      <c r="AW891" s="38"/>
      <c r="AX891" s="38"/>
      <c r="AY891" s="38"/>
      <c r="AZ891" s="38"/>
      <c r="BA891" s="38"/>
      <c r="BB891" s="38"/>
      <c r="BC891" s="38"/>
      <c r="BD891" s="38"/>
    </row>
    <row r="892" spans="1:56" s="39" customFormat="1" ht="41.25" customHeight="1" x14ac:dyDescent="0.5">
      <c r="A892" s="10"/>
      <c r="B892" s="35" t="s">
        <v>2278</v>
      </c>
      <c r="C892" s="30"/>
      <c r="D892" s="10"/>
      <c r="E892" s="10"/>
      <c r="F892" s="31">
        <f>F893+F899+F901+F903+F906+F908+F910+F915+F918+F921+F924+F932+F938+F940+F943+F946+F950+F966+F976+F987+F989+F991+F993+F997+F1000+F1002+F1009+F1011+F1013+F1016</f>
        <v>1470468.52256</v>
      </c>
      <c r="G892" s="31">
        <f t="shared" ref="G892:AV892" si="952">G893+G899+G901+G903+G906+G908+G910+G915+G918+G921+G924+G932+G938+G940+G943+G946+G950+G966+G976+G987+G989+G991+G993+G997+G1000+G1002+G1009+G1011+G1013+G1016</f>
        <v>114.41</v>
      </c>
      <c r="H892" s="31">
        <f t="shared" si="952"/>
        <v>39.08</v>
      </c>
      <c r="I892" s="31">
        <f t="shared" si="952"/>
        <v>912226.30056569772</v>
      </c>
      <c r="J892" s="31">
        <f t="shared" si="952"/>
        <v>0</v>
      </c>
      <c r="K892" s="31">
        <f t="shared" si="952"/>
        <v>0</v>
      </c>
      <c r="L892" s="31">
        <f t="shared" si="952"/>
        <v>912226.30056569772</v>
      </c>
      <c r="M892" s="31">
        <f t="shared" si="952"/>
        <v>0</v>
      </c>
      <c r="N892" s="31">
        <f t="shared" si="952"/>
        <v>94.23599999999999</v>
      </c>
      <c r="O892" s="31">
        <f t="shared" si="952"/>
        <v>39.08</v>
      </c>
      <c r="P892" s="31">
        <f t="shared" si="952"/>
        <v>770728.58836569765</v>
      </c>
      <c r="Q892" s="31">
        <f t="shared" si="952"/>
        <v>0</v>
      </c>
      <c r="R892" s="31">
        <f t="shared" si="952"/>
        <v>0</v>
      </c>
      <c r="S892" s="31">
        <f t="shared" si="952"/>
        <v>770728.58836569765</v>
      </c>
      <c r="T892" s="31">
        <f t="shared" si="952"/>
        <v>0</v>
      </c>
      <c r="U892" s="31">
        <f t="shared" si="952"/>
        <v>17.194000000000003</v>
      </c>
      <c r="V892" s="31">
        <f t="shared" si="952"/>
        <v>0</v>
      </c>
      <c r="W892" s="31">
        <f t="shared" si="952"/>
        <v>131308.63620000001</v>
      </c>
      <c r="X892" s="31">
        <f t="shared" si="952"/>
        <v>0</v>
      </c>
      <c r="Y892" s="31">
        <f t="shared" si="952"/>
        <v>0</v>
      </c>
      <c r="Z892" s="31">
        <f t="shared" si="952"/>
        <v>131308.63620000001</v>
      </c>
      <c r="AA892" s="31">
        <f t="shared" si="952"/>
        <v>0</v>
      </c>
      <c r="AB892" s="31">
        <f t="shared" si="952"/>
        <v>2.9800000000000004</v>
      </c>
      <c r="AC892" s="31">
        <f t="shared" si="952"/>
        <v>0</v>
      </c>
      <c r="AD892" s="31">
        <f t="shared" si="952"/>
        <v>10189.075999999997</v>
      </c>
      <c r="AE892" s="31">
        <f t="shared" si="952"/>
        <v>0</v>
      </c>
      <c r="AF892" s="31">
        <f t="shared" si="952"/>
        <v>0</v>
      </c>
      <c r="AG892" s="31">
        <f t="shared" si="952"/>
        <v>10189.075999999997</v>
      </c>
      <c r="AH892" s="31">
        <f t="shared" si="952"/>
        <v>0</v>
      </c>
      <c r="AI892" s="31">
        <f t="shared" si="952"/>
        <v>0</v>
      </c>
      <c r="AJ892" s="31">
        <f t="shared" si="952"/>
        <v>0</v>
      </c>
      <c r="AK892" s="31">
        <f t="shared" si="952"/>
        <v>0</v>
      </c>
      <c r="AL892" s="31">
        <f t="shared" si="952"/>
        <v>0</v>
      </c>
      <c r="AM892" s="31">
        <f t="shared" si="952"/>
        <v>0</v>
      </c>
      <c r="AN892" s="31">
        <f t="shared" si="952"/>
        <v>0</v>
      </c>
      <c r="AO892" s="31">
        <f t="shared" si="952"/>
        <v>0</v>
      </c>
      <c r="AP892" s="31">
        <f t="shared" si="952"/>
        <v>0</v>
      </c>
      <c r="AQ892" s="31">
        <f t="shared" si="952"/>
        <v>0</v>
      </c>
      <c r="AR892" s="31">
        <f t="shared" si="952"/>
        <v>0</v>
      </c>
      <c r="AS892" s="31">
        <f t="shared" si="952"/>
        <v>0</v>
      </c>
      <c r="AT892" s="31">
        <f t="shared" si="952"/>
        <v>0</v>
      </c>
      <c r="AU892" s="31">
        <f t="shared" si="952"/>
        <v>0</v>
      </c>
      <c r="AV892" s="31">
        <f t="shared" si="952"/>
        <v>0</v>
      </c>
    </row>
    <row r="893" spans="1:56" s="39" customFormat="1" ht="43.5" customHeight="1" x14ac:dyDescent="0.5">
      <c r="A893" s="10"/>
      <c r="B893" s="35" t="s">
        <v>78</v>
      </c>
      <c r="C893" s="30"/>
      <c r="D893" s="10"/>
      <c r="E893" s="10"/>
      <c r="F893" s="31">
        <f t="shared" ref="F893:AQ893" si="953">SUM(F894:F898)</f>
        <v>27551.851999999999</v>
      </c>
      <c r="G893" s="31">
        <f t="shared" si="953"/>
        <v>2.2629999999999999</v>
      </c>
      <c r="H893" s="31">
        <f t="shared" si="953"/>
        <v>1.8900000000000001</v>
      </c>
      <c r="I893" s="31">
        <f t="shared" si="953"/>
        <v>19289.96</v>
      </c>
      <c r="J893" s="31">
        <f t="shared" si="953"/>
        <v>0</v>
      </c>
      <c r="K893" s="31">
        <f t="shared" si="953"/>
        <v>0</v>
      </c>
      <c r="L893" s="31">
        <f t="shared" si="953"/>
        <v>19289.96</v>
      </c>
      <c r="M893" s="31">
        <f t="shared" si="953"/>
        <v>0</v>
      </c>
      <c r="N893" s="31">
        <f t="shared" si="953"/>
        <v>2.173</v>
      </c>
      <c r="O893" s="31">
        <f t="shared" si="953"/>
        <v>1.8900000000000001</v>
      </c>
      <c r="P893" s="31">
        <f t="shared" si="953"/>
        <v>19071.059999999998</v>
      </c>
      <c r="Q893" s="31">
        <f t="shared" si="953"/>
        <v>0</v>
      </c>
      <c r="R893" s="31">
        <f t="shared" si="953"/>
        <v>0</v>
      </c>
      <c r="S893" s="31">
        <f t="shared" si="953"/>
        <v>19071.059999999998</v>
      </c>
      <c r="T893" s="31">
        <f t="shared" si="953"/>
        <v>0</v>
      </c>
      <c r="U893" s="31">
        <f t="shared" si="953"/>
        <v>0.09</v>
      </c>
      <c r="V893" s="31">
        <f t="shared" si="953"/>
        <v>0</v>
      </c>
      <c r="W893" s="31">
        <f t="shared" si="953"/>
        <v>218.9</v>
      </c>
      <c r="X893" s="31">
        <f t="shared" si="953"/>
        <v>0</v>
      </c>
      <c r="Y893" s="31">
        <f t="shared" si="953"/>
        <v>0</v>
      </c>
      <c r="Z893" s="31">
        <f t="shared" si="953"/>
        <v>218.9</v>
      </c>
      <c r="AA893" s="31">
        <f t="shared" si="953"/>
        <v>0</v>
      </c>
      <c r="AB893" s="31">
        <f t="shared" si="953"/>
        <v>0</v>
      </c>
      <c r="AC893" s="31">
        <f t="shared" si="953"/>
        <v>0</v>
      </c>
      <c r="AD893" s="31">
        <f t="shared" si="953"/>
        <v>0</v>
      </c>
      <c r="AE893" s="31">
        <f t="shared" si="953"/>
        <v>0</v>
      </c>
      <c r="AF893" s="31">
        <f t="shared" si="953"/>
        <v>0</v>
      </c>
      <c r="AG893" s="31">
        <f t="shared" si="953"/>
        <v>0</v>
      </c>
      <c r="AH893" s="31">
        <f t="shared" si="953"/>
        <v>0</v>
      </c>
      <c r="AI893" s="31">
        <f t="shared" si="953"/>
        <v>0</v>
      </c>
      <c r="AJ893" s="31">
        <f t="shared" si="953"/>
        <v>0</v>
      </c>
      <c r="AK893" s="31">
        <f t="shared" si="953"/>
        <v>0</v>
      </c>
      <c r="AL893" s="31">
        <f t="shared" si="953"/>
        <v>0</v>
      </c>
      <c r="AM893" s="31">
        <f t="shared" si="953"/>
        <v>0</v>
      </c>
      <c r="AN893" s="31">
        <f t="shared" si="953"/>
        <v>0</v>
      </c>
      <c r="AO893" s="31">
        <f t="shared" si="953"/>
        <v>0</v>
      </c>
      <c r="AP893" s="31">
        <f t="shared" si="953"/>
        <v>0</v>
      </c>
      <c r="AQ893" s="31">
        <f t="shared" si="953"/>
        <v>0</v>
      </c>
      <c r="AR893" s="31">
        <f t="shared" si="898"/>
        <v>0</v>
      </c>
      <c r="AS893" s="31">
        <f>SUM(AS894:AS898)</f>
        <v>0</v>
      </c>
      <c r="AT893" s="31">
        <f>SUM(AT894:AT898)</f>
        <v>0</v>
      </c>
      <c r="AU893" s="31">
        <f>SUM(AU894:AU898)</f>
        <v>0</v>
      </c>
      <c r="AV893" s="31">
        <f>SUM(AV894:AV898)</f>
        <v>0</v>
      </c>
    </row>
    <row r="894" spans="1:56" s="39" customFormat="1" ht="132.75" x14ac:dyDescent="0.5">
      <c r="A894" s="2">
        <v>785</v>
      </c>
      <c r="B894" s="60" t="s">
        <v>2279</v>
      </c>
      <c r="C894" s="12" t="s">
        <v>2581</v>
      </c>
      <c r="D894" s="10">
        <v>2014</v>
      </c>
      <c r="E894" s="10">
        <v>2021</v>
      </c>
      <c r="F894" s="13">
        <v>3558.71</v>
      </c>
      <c r="G894" s="4">
        <f t="shared" ref="G894:G898" si="954">N894+U894+AB894+AI894+AP894</f>
        <v>0.32500000000000001</v>
      </c>
      <c r="H894" s="4">
        <f t="shared" ref="H894:H898" si="955">O894+V894+AC894+AJ894+AQ894</f>
        <v>0</v>
      </c>
      <c r="I894" s="4">
        <f t="shared" ref="I894:I898" si="956">P894+W894+AD894+AK894+AR894</f>
        <v>2418.4499999999998</v>
      </c>
      <c r="J894" s="4">
        <f t="shared" ref="J894:J898" si="957">Q894+X894+AE894+AL894+AS894</f>
        <v>0</v>
      </c>
      <c r="K894" s="4">
        <f t="shared" ref="K894:K898" si="958">R894+Y894+AF894+AM894+AT894</f>
        <v>0</v>
      </c>
      <c r="L894" s="4">
        <f t="shared" ref="L894:L898" si="959">S894+Z894+AG894+AN894+AU894</f>
        <v>2418.4499999999998</v>
      </c>
      <c r="M894" s="4">
        <f t="shared" ref="M894:M898" si="960">T894+AA894+AH894+AO894+AV894</f>
        <v>0</v>
      </c>
      <c r="N894" s="11">
        <v>0.32500000000000001</v>
      </c>
      <c r="O894" s="11">
        <v>0</v>
      </c>
      <c r="P894" s="11">
        <f t="shared" ref="P894:P898" si="961">Q894+R894+S894</f>
        <v>2418.4499999999998</v>
      </c>
      <c r="Q894" s="11"/>
      <c r="R894" s="11"/>
      <c r="S894" s="11">
        <v>2418.4499999999998</v>
      </c>
      <c r="T894" s="11"/>
      <c r="U894" s="11">
        <v>0</v>
      </c>
      <c r="V894" s="11">
        <v>0</v>
      </c>
      <c r="W894" s="11">
        <f>X894+Y894+Z894</f>
        <v>0</v>
      </c>
      <c r="X894" s="11"/>
      <c r="Y894" s="11"/>
      <c r="Z894" s="11">
        <v>0</v>
      </c>
      <c r="AA894" s="11"/>
      <c r="AB894" s="11">
        <v>0</v>
      </c>
      <c r="AC894" s="11">
        <v>0</v>
      </c>
      <c r="AD894" s="11">
        <f t="shared" ref="AD894:AD905" si="962">AE894+AF894+AG894</f>
        <v>0</v>
      </c>
      <c r="AE894" s="11"/>
      <c r="AF894" s="11"/>
      <c r="AG894" s="11">
        <v>0</v>
      </c>
      <c r="AH894" s="11"/>
      <c r="AI894" s="11"/>
      <c r="AJ894" s="11"/>
      <c r="AK894" s="11">
        <f t="shared" ref="AK894:AK905" si="963">AL894+AM894+AN894</f>
        <v>0</v>
      </c>
      <c r="AL894" s="11"/>
      <c r="AM894" s="11"/>
      <c r="AN894" s="11"/>
      <c r="AO894" s="11"/>
      <c r="AP894" s="54"/>
      <c r="AQ894" s="54"/>
      <c r="AR894" s="54">
        <f t="shared" si="898"/>
        <v>0</v>
      </c>
      <c r="AS894" s="54"/>
      <c r="AT894" s="54"/>
      <c r="AU894" s="54"/>
      <c r="AV894" s="54"/>
      <c r="AW894" s="38"/>
      <c r="AX894" s="38"/>
      <c r="AY894" s="38"/>
      <c r="AZ894" s="38"/>
      <c r="BA894" s="38"/>
      <c r="BB894" s="38"/>
      <c r="BC894" s="38"/>
      <c r="BD894" s="38"/>
    </row>
    <row r="895" spans="1:56" s="39" customFormat="1" ht="99.75" x14ac:dyDescent="0.5">
      <c r="A895" s="2">
        <f t="shared" ref="A895:A898" si="964">IF(A894&gt;0,A894+1,A893+1)</f>
        <v>786</v>
      </c>
      <c r="B895" s="60" t="s">
        <v>3023</v>
      </c>
      <c r="C895" s="12" t="s">
        <v>2281</v>
      </c>
      <c r="D895" s="10">
        <v>2018</v>
      </c>
      <c r="E895" s="10">
        <v>2021</v>
      </c>
      <c r="F895" s="13">
        <v>11637.88</v>
      </c>
      <c r="G895" s="4">
        <f t="shared" si="954"/>
        <v>1.1879999999999999</v>
      </c>
      <c r="H895" s="4">
        <f t="shared" si="955"/>
        <v>1.26</v>
      </c>
      <c r="I895" s="4">
        <f t="shared" si="956"/>
        <v>5572.44</v>
      </c>
      <c r="J895" s="4">
        <f t="shared" si="957"/>
        <v>0</v>
      </c>
      <c r="K895" s="4">
        <f t="shared" si="958"/>
        <v>0</v>
      </c>
      <c r="L895" s="4">
        <f t="shared" si="959"/>
        <v>5572.44</v>
      </c>
      <c r="M895" s="4">
        <f t="shared" si="960"/>
        <v>0</v>
      </c>
      <c r="N895" s="11">
        <v>1.1879999999999999</v>
      </c>
      <c r="O895" s="11">
        <v>1.26</v>
      </c>
      <c r="P895" s="11">
        <f t="shared" si="961"/>
        <v>5572.44</v>
      </c>
      <c r="Q895" s="11"/>
      <c r="R895" s="11"/>
      <c r="S895" s="11">
        <v>5572.44</v>
      </c>
      <c r="T895" s="11"/>
      <c r="U895" s="11">
        <v>0</v>
      </c>
      <c r="V895" s="11">
        <v>0</v>
      </c>
      <c r="W895" s="11">
        <f t="shared" ref="W895:W931" si="965">X895+Y895+Z895</f>
        <v>0</v>
      </c>
      <c r="X895" s="11"/>
      <c r="Y895" s="11"/>
      <c r="Z895" s="11">
        <v>0</v>
      </c>
      <c r="AA895" s="11"/>
      <c r="AB895" s="11">
        <v>0</v>
      </c>
      <c r="AC895" s="11">
        <v>0</v>
      </c>
      <c r="AD895" s="11">
        <f t="shared" si="962"/>
        <v>0</v>
      </c>
      <c r="AE895" s="11"/>
      <c r="AF895" s="11"/>
      <c r="AG895" s="11">
        <v>0</v>
      </c>
      <c r="AH895" s="11"/>
      <c r="AI895" s="11"/>
      <c r="AJ895" s="11"/>
      <c r="AK895" s="11">
        <f t="shared" si="963"/>
        <v>0</v>
      </c>
      <c r="AL895" s="11"/>
      <c r="AM895" s="11"/>
      <c r="AN895" s="11"/>
      <c r="AO895" s="11"/>
      <c r="AP895" s="54"/>
      <c r="AQ895" s="54"/>
      <c r="AR895" s="54">
        <f t="shared" si="898"/>
        <v>0</v>
      </c>
      <c r="AS895" s="54"/>
      <c r="AT895" s="54"/>
      <c r="AU895" s="54"/>
      <c r="AV895" s="54"/>
      <c r="AW895" s="38"/>
      <c r="AX895" s="38"/>
      <c r="AY895" s="38"/>
      <c r="AZ895" s="38"/>
      <c r="BA895" s="38"/>
      <c r="BB895" s="38"/>
      <c r="BC895" s="38"/>
      <c r="BD895" s="38"/>
    </row>
    <row r="896" spans="1:56" s="39" customFormat="1" ht="132.75" x14ac:dyDescent="0.5">
      <c r="A896" s="2">
        <f t="shared" si="964"/>
        <v>787</v>
      </c>
      <c r="B896" s="60" t="s">
        <v>2283</v>
      </c>
      <c r="C896" s="12" t="s">
        <v>2284</v>
      </c>
      <c r="D896" s="10">
        <v>2014</v>
      </c>
      <c r="E896" s="10">
        <v>2022</v>
      </c>
      <c r="F896" s="13">
        <v>334.43200000000002</v>
      </c>
      <c r="G896" s="4">
        <f t="shared" si="954"/>
        <v>0.09</v>
      </c>
      <c r="H896" s="4">
        <f t="shared" si="955"/>
        <v>0</v>
      </c>
      <c r="I896" s="4">
        <f t="shared" si="956"/>
        <v>228.9</v>
      </c>
      <c r="J896" s="4">
        <f t="shared" si="957"/>
        <v>0</v>
      </c>
      <c r="K896" s="4">
        <f t="shared" si="958"/>
        <v>0</v>
      </c>
      <c r="L896" s="4">
        <f t="shared" si="959"/>
        <v>228.9</v>
      </c>
      <c r="M896" s="4">
        <f t="shared" si="960"/>
        <v>0</v>
      </c>
      <c r="N896" s="11">
        <v>0</v>
      </c>
      <c r="O896" s="11">
        <v>0</v>
      </c>
      <c r="P896" s="11">
        <f t="shared" si="961"/>
        <v>10</v>
      </c>
      <c r="Q896" s="11"/>
      <c r="R896" s="11"/>
      <c r="S896" s="11">
        <v>10</v>
      </c>
      <c r="T896" s="11"/>
      <c r="U896" s="11">
        <v>0.09</v>
      </c>
      <c r="V896" s="11">
        <v>0</v>
      </c>
      <c r="W896" s="11">
        <f t="shared" si="965"/>
        <v>218.9</v>
      </c>
      <c r="X896" s="11"/>
      <c r="Y896" s="11"/>
      <c r="Z896" s="11">
        <v>218.9</v>
      </c>
      <c r="AA896" s="11"/>
      <c r="AB896" s="11">
        <v>0</v>
      </c>
      <c r="AC896" s="11">
        <v>0</v>
      </c>
      <c r="AD896" s="11">
        <f t="shared" si="962"/>
        <v>0</v>
      </c>
      <c r="AE896" s="11"/>
      <c r="AF896" s="11"/>
      <c r="AG896" s="11">
        <v>0</v>
      </c>
      <c r="AH896" s="11"/>
      <c r="AI896" s="11"/>
      <c r="AJ896" s="11"/>
      <c r="AK896" s="11">
        <f t="shared" si="963"/>
        <v>0</v>
      </c>
      <c r="AL896" s="11"/>
      <c r="AM896" s="11"/>
      <c r="AN896" s="11"/>
      <c r="AO896" s="11"/>
      <c r="AP896" s="54"/>
      <c r="AQ896" s="54"/>
      <c r="AR896" s="54">
        <f t="shared" si="898"/>
        <v>0</v>
      </c>
      <c r="AS896" s="54"/>
      <c r="AT896" s="54"/>
      <c r="AU896" s="54"/>
      <c r="AV896" s="54"/>
      <c r="AW896" s="38"/>
      <c r="AX896" s="38"/>
      <c r="AY896" s="38"/>
      <c r="AZ896" s="38"/>
      <c r="BA896" s="38"/>
      <c r="BB896" s="38"/>
      <c r="BC896" s="38"/>
      <c r="BD896" s="38"/>
    </row>
    <row r="897" spans="1:56" s="39" customFormat="1" ht="133.5" customHeight="1" x14ac:dyDescent="0.5">
      <c r="A897" s="2">
        <f t="shared" si="964"/>
        <v>788</v>
      </c>
      <c r="B897" s="60" t="s">
        <v>2285</v>
      </c>
      <c r="C897" s="12" t="s">
        <v>2591</v>
      </c>
      <c r="D897" s="10">
        <v>2020</v>
      </c>
      <c r="E897" s="10">
        <v>2021</v>
      </c>
      <c r="F897" s="13">
        <v>3721.36</v>
      </c>
      <c r="G897" s="4">
        <f t="shared" si="954"/>
        <v>0.24</v>
      </c>
      <c r="H897" s="4">
        <f t="shared" si="955"/>
        <v>0</v>
      </c>
      <c r="I897" s="4">
        <f t="shared" si="956"/>
        <v>3395.65</v>
      </c>
      <c r="J897" s="4">
        <f t="shared" si="957"/>
        <v>0</v>
      </c>
      <c r="K897" s="4">
        <f t="shared" si="958"/>
        <v>0</v>
      </c>
      <c r="L897" s="4">
        <f t="shared" si="959"/>
        <v>3395.65</v>
      </c>
      <c r="M897" s="4">
        <f t="shared" si="960"/>
        <v>0</v>
      </c>
      <c r="N897" s="11">
        <v>0.24</v>
      </c>
      <c r="O897" s="11">
        <v>0</v>
      </c>
      <c r="P897" s="11">
        <f t="shared" si="961"/>
        <v>3395.65</v>
      </c>
      <c r="Q897" s="11"/>
      <c r="R897" s="11"/>
      <c r="S897" s="11">
        <v>3395.65</v>
      </c>
      <c r="T897" s="11"/>
      <c r="U897" s="11">
        <v>0</v>
      </c>
      <c r="V897" s="11">
        <v>0</v>
      </c>
      <c r="W897" s="11">
        <f t="shared" si="965"/>
        <v>0</v>
      </c>
      <c r="X897" s="11"/>
      <c r="Y897" s="11"/>
      <c r="Z897" s="11">
        <v>0</v>
      </c>
      <c r="AA897" s="11"/>
      <c r="AB897" s="11">
        <v>0</v>
      </c>
      <c r="AC897" s="11">
        <v>0</v>
      </c>
      <c r="AD897" s="11">
        <f t="shared" si="962"/>
        <v>0</v>
      </c>
      <c r="AE897" s="11"/>
      <c r="AF897" s="11"/>
      <c r="AG897" s="11">
        <v>0</v>
      </c>
      <c r="AH897" s="11"/>
      <c r="AI897" s="11"/>
      <c r="AJ897" s="11"/>
      <c r="AK897" s="11">
        <f t="shared" si="963"/>
        <v>0</v>
      </c>
      <c r="AL897" s="11"/>
      <c r="AM897" s="11"/>
      <c r="AN897" s="11"/>
      <c r="AO897" s="11"/>
      <c r="AP897" s="54"/>
      <c r="AQ897" s="54"/>
      <c r="AR897" s="54">
        <f t="shared" si="898"/>
        <v>0</v>
      </c>
      <c r="AS897" s="54"/>
      <c r="AT897" s="54"/>
      <c r="AU897" s="54"/>
      <c r="AV897" s="54"/>
      <c r="AW897" s="38"/>
      <c r="AX897" s="38"/>
      <c r="AY897" s="38"/>
      <c r="AZ897" s="38"/>
      <c r="BA897" s="38"/>
      <c r="BB897" s="38"/>
      <c r="BC897" s="38"/>
      <c r="BD897" s="38"/>
    </row>
    <row r="898" spans="1:56" s="39" customFormat="1" ht="99.75" x14ac:dyDescent="0.5">
      <c r="A898" s="2">
        <f t="shared" si="964"/>
        <v>789</v>
      </c>
      <c r="B898" s="60" t="s">
        <v>3024</v>
      </c>
      <c r="C898" s="12" t="s">
        <v>2286</v>
      </c>
      <c r="D898" s="10">
        <v>2020</v>
      </c>
      <c r="E898" s="10">
        <v>2021</v>
      </c>
      <c r="F898" s="13">
        <v>8299.4699999999993</v>
      </c>
      <c r="G898" s="4">
        <f t="shared" si="954"/>
        <v>0.42</v>
      </c>
      <c r="H898" s="4">
        <f t="shared" si="955"/>
        <v>0.63</v>
      </c>
      <c r="I898" s="4">
        <f t="shared" si="956"/>
        <v>7674.52</v>
      </c>
      <c r="J898" s="4">
        <f t="shared" si="957"/>
        <v>0</v>
      </c>
      <c r="K898" s="4">
        <f t="shared" si="958"/>
        <v>0</v>
      </c>
      <c r="L898" s="4">
        <f t="shared" si="959"/>
        <v>7674.52</v>
      </c>
      <c r="M898" s="4">
        <f t="shared" si="960"/>
        <v>0</v>
      </c>
      <c r="N898" s="11">
        <v>0.42</v>
      </c>
      <c r="O898" s="11">
        <v>0.63</v>
      </c>
      <c r="P898" s="11">
        <f t="shared" si="961"/>
        <v>7674.52</v>
      </c>
      <c r="Q898" s="11"/>
      <c r="R898" s="11"/>
      <c r="S898" s="11">
        <v>7674.52</v>
      </c>
      <c r="T898" s="11"/>
      <c r="U898" s="11">
        <v>0</v>
      </c>
      <c r="V898" s="11">
        <v>0</v>
      </c>
      <c r="W898" s="11">
        <f t="shared" si="965"/>
        <v>0</v>
      </c>
      <c r="X898" s="11"/>
      <c r="Y898" s="11"/>
      <c r="Z898" s="11">
        <v>0</v>
      </c>
      <c r="AA898" s="11"/>
      <c r="AB898" s="11">
        <v>0</v>
      </c>
      <c r="AC898" s="11">
        <v>0</v>
      </c>
      <c r="AD898" s="11">
        <f t="shared" si="962"/>
        <v>0</v>
      </c>
      <c r="AE898" s="11"/>
      <c r="AF898" s="11"/>
      <c r="AG898" s="11">
        <v>0</v>
      </c>
      <c r="AH898" s="11"/>
      <c r="AI898" s="11"/>
      <c r="AJ898" s="11"/>
      <c r="AK898" s="11">
        <f t="shared" si="963"/>
        <v>0</v>
      </c>
      <c r="AL898" s="11"/>
      <c r="AM898" s="11"/>
      <c r="AN898" s="11"/>
      <c r="AO898" s="11"/>
      <c r="AP898" s="54"/>
      <c r="AQ898" s="54"/>
      <c r="AR898" s="54">
        <f t="shared" si="898"/>
        <v>0</v>
      </c>
      <c r="AS898" s="54"/>
      <c r="AT898" s="54"/>
      <c r="AU898" s="54"/>
      <c r="AV898" s="54"/>
      <c r="AW898" s="38"/>
      <c r="AX898" s="38"/>
      <c r="AY898" s="38"/>
      <c r="AZ898" s="38"/>
      <c r="BA898" s="38"/>
      <c r="BB898" s="38"/>
      <c r="BC898" s="38"/>
      <c r="BD898" s="38"/>
    </row>
    <row r="899" spans="1:56" s="39" customFormat="1" ht="47.25" customHeight="1" x14ac:dyDescent="0.5">
      <c r="A899" s="32"/>
      <c r="B899" s="35" t="s">
        <v>86</v>
      </c>
      <c r="C899" s="24"/>
      <c r="D899" s="32"/>
      <c r="E899" s="32"/>
      <c r="F899" s="31">
        <f t="shared" ref="F899:AQ899" si="966">SUM(F900:F900)</f>
        <v>1134.52</v>
      </c>
      <c r="G899" s="31">
        <f t="shared" si="966"/>
        <v>0.3</v>
      </c>
      <c r="H899" s="31">
        <f t="shared" si="966"/>
        <v>0</v>
      </c>
      <c r="I899" s="31">
        <f t="shared" si="966"/>
        <v>873.14</v>
      </c>
      <c r="J899" s="31">
        <f t="shared" si="966"/>
        <v>0</v>
      </c>
      <c r="K899" s="31">
        <f t="shared" si="966"/>
        <v>0</v>
      </c>
      <c r="L899" s="31">
        <f t="shared" si="966"/>
        <v>873.14</v>
      </c>
      <c r="M899" s="31">
        <f t="shared" si="966"/>
        <v>0</v>
      </c>
      <c r="N899" s="31">
        <f t="shared" si="966"/>
        <v>0</v>
      </c>
      <c r="O899" s="31">
        <f t="shared" si="966"/>
        <v>0</v>
      </c>
      <c r="P899" s="31">
        <f t="shared" si="966"/>
        <v>10</v>
      </c>
      <c r="Q899" s="31">
        <f t="shared" si="966"/>
        <v>0</v>
      </c>
      <c r="R899" s="31">
        <f t="shared" si="966"/>
        <v>0</v>
      </c>
      <c r="S899" s="31">
        <f t="shared" si="966"/>
        <v>10</v>
      </c>
      <c r="T899" s="31">
        <f t="shared" si="966"/>
        <v>0</v>
      </c>
      <c r="U899" s="31">
        <f t="shared" si="966"/>
        <v>0</v>
      </c>
      <c r="V899" s="31">
        <f t="shared" si="966"/>
        <v>0</v>
      </c>
      <c r="W899" s="31">
        <f t="shared" si="966"/>
        <v>10</v>
      </c>
      <c r="X899" s="31">
        <f t="shared" si="966"/>
        <v>0</v>
      </c>
      <c r="Y899" s="31">
        <f t="shared" si="966"/>
        <v>0</v>
      </c>
      <c r="Z899" s="31">
        <f t="shared" si="966"/>
        <v>10</v>
      </c>
      <c r="AA899" s="31">
        <f t="shared" si="966"/>
        <v>0</v>
      </c>
      <c r="AB899" s="31">
        <f t="shared" si="966"/>
        <v>0.3</v>
      </c>
      <c r="AC899" s="31">
        <f t="shared" si="966"/>
        <v>0</v>
      </c>
      <c r="AD899" s="31">
        <f t="shared" si="966"/>
        <v>853.14</v>
      </c>
      <c r="AE899" s="31">
        <f t="shared" si="966"/>
        <v>0</v>
      </c>
      <c r="AF899" s="31">
        <f t="shared" si="966"/>
        <v>0</v>
      </c>
      <c r="AG899" s="31">
        <f t="shared" si="966"/>
        <v>853.14</v>
      </c>
      <c r="AH899" s="31">
        <f t="shared" si="966"/>
        <v>0</v>
      </c>
      <c r="AI899" s="31">
        <f t="shared" si="966"/>
        <v>0</v>
      </c>
      <c r="AJ899" s="31">
        <f t="shared" si="966"/>
        <v>0</v>
      </c>
      <c r="AK899" s="31">
        <f t="shared" si="966"/>
        <v>0</v>
      </c>
      <c r="AL899" s="31">
        <f t="shared" si="966"/>
        <v>0</v>
      </c>
      <c r="AM899" s="31">
        <f t="shared" si="966"/>
        <v>0</v>
      </c>
      <c r="AN899" s="31">
        <f t="shared" si="966"/>
        <v>0</v>
      </c>
      <c r="AO899" s="31">
        <f t="shared" si="966"/>
        <v>0</v>
      </c>
      <c r="AP899" s="31">
        <f t="shared" si="966"/>
        <v>0</v>
      </c>
      <c r="AQ899" s="31">
        <f t="shared" si="966"/>
        <v>0</v>
      </c>
      <c r="AR899" s="31">
        <f t="shared" si="898"/>
        <v>0</v>
      </c>
      <c r="AS899" s="31">
        <f>SUM(AS900:AS900)</f>
        <v>0</v>
      </c>
      <c r="AT899" s="31">
        <f>SUM(AT900:AT900)</f>
        <v>0</v>
      </c>
      <c r="AU899" s="31">
        <f>SUM(AU900:AU900)</f>
        <v>0</v>
      </c>
      <c r="AV899" s="31">
        <f>SUM(AV900:AV900)</f>
        <v>0</v>
      </c>
    </row>
    <row r="900" spans="1:56" s="39" customFormat="1" ht="132.75" x14ac:dyDescent="0.5">
      <c r="A900" s="2">
        <f t="shared" ref="A900" si="967">IF(A899&gt;0,A899+1,A898+1)</f>
        <v>790</v>
      </c>
      <c r="B900" s="60" t="s">
        <v>2293</v>
      </c>
      <c r="C900" s="12" t="s">
        <v>2579</v>
      </c>
      <c r="D900" s="10">
        <v>2015</v>
      </c>
      <c r="E900" s="10">
        <v>2023</v>
      </c>
      <c r="F900" s="13">
        <v>1134.52</v>
      </c>
      <c r="G900" s="4">
        <f t="shared" ref="G900" si="968">N900+U900+AB900+AI900+AP900</f>
        <v>0.3</v>
      </c>
      <c r="H900" s="4">
        <f t="shared" ref="H900" si="969">O900+V900+AC900+AJ900+AQ900</f>
        <v>0</v>
      </c>
      <c r="I900" s="4">
        <f t="shared" ref="I900" si="970">P900+W900+AD900+AK900+AR900</f>
        <v>873.14</v>
      </c>
      <c r="J900" s="4">
        <f t="shared" ref="J900" si="971">Q900+X900+AE900+AL900+AS900</f>
        <v>0</v>
      </c>
      <c r="K900" s="4">
        <f t="shared" ref="K900" si="972">R900+Y900+AF900+AM900+AT900</f>
        <v>0</v>
      </c>
      <c r="L900" s="4">
        <f t="shared" ref="L900" si="973">S900+Z900+AG900+AN900+AU900</f>
        <v>873.14</v>
      </c>
      <c r="M900" s="4">
        <f t="shared" ref="M900" si="974">T900+AA900+AH900+AO900+AV900</f>
        <v>0</v>
      </c>
      <c r="N900" s="11">
        <v>0</v>
      </c>
      <c r="O900" s="11">
        <v>0</v>
      </c>
      <c r="P900" s="11">
        <f>Q900+R900+S900</f>
        <v>10</v>
      </c>
      <c r="Q900" s="11"/>
      <c r="R900" s="11"/>
      <c r="S900" s="11">
        <v>10</v>
      </c>
      <c r="T900" s="11"/>
      <c r="U900" s="11">
        <v>0</v>
      </c>
      <c r="V900" s="11">
        <v>0</v>
      </c>
      <c r="W900" s="11">
        <f t="shared" si="965"/>
        <v>10</v>
      </c>
      <c r="X900" s="11"/>
      <c r="Y900" s="11"/>
      <c r="Z900" s="11">
        <v>10</v>
      </c>
      <c r="AA900" s="11"/>
      <c r="AB900" s="11">
        <v>0.3</v>
      </c>
      <c r="AC900" s="11">
        <v>0</v>
      </c>
      <c r="AD900" s="11">
        <f t="shared" si="962"/>
        <v>853.14</v>
      </c>
      <c r="AE900" s="11"/>
      <c r="AF900" s="11"/>
      <c r="AG900" s="11">
        <v>853.14</v>
      </c>
      <c r="AH900" s="11"/>
      <c r="AI900" s="11"/>
      <c r="AJ900" s="11"/>
      <c r="AK900" s="11">
        <f t="shared" si="963"/>
        <v>0</v>
      </c>
      <c r="AL900" s="11"/>
      <c r="AM900" s="11"/>
      <c r="AN900" s="11"/>
      <c r="AO900" s="11"/>
      <c r="AP900" s="54"/>
      <c r="AQ900" s="54"/>
      <c r="AR900" s="54">
        <f t="shared" si="898"/>
        <v>0</v>
      </c>
      <c r="AS900" s="54"/>
      <c r="AT900" s="54"/>
      <c r="AU900" s="54"/>
      <c r="AV900" s="54"/>
      <c r="AW900" s="38"/>
      <c r="AX900" s="38"/>
      <c r="AY900" s="38"/>
      <c r="AZ900" s="38"/>
      <c r="BA900" s="38"/>
      <c r="BB900" s="38"/>
      <c r="BC900" s="38"/>
      <c r="BD900" s="38"/>
    </row>
    <row r="901" spans="1:56" s="39" customFormat="1" ht="39.75" customHeight="1" x14ac:dyDescent="0.5">
      <c r="A901" s="32"/>
      <c r="B901" s="63" t="s">
        <v>107</v>
      </c>
      <c r="C901" s="24"/>
      <c r="D901" s="32"/>
      <c r="E901" s="32"/>
      <c r="F901" s="31">
        <f t="shared" ref="F901:AQ901" si="975">SUM(F902:F902)</f>
        <v>477.55</v>
      </c>
      <c r="G901" s="31">
        <f t="shared" si="975"/>
        <v>0.2</v>
      </c>
      <c r="H901" s="31">
        <f t="shared" si="975"/>
        <v>0</v>
      </c>
      <c r="I901" s="31">
        <f t="shared" si="975"/>
        <v>207.73000000000002</v>
      </c>
      <c r="J901" s="31">
        <f t="shared" si="975"/>
        <v>0</v>
      </c>
      <c r="K901" s="31">
        <f t="shared" si="975"/>
        <v>0</v>
      </c>
      <c r="L901" s="31">
        <f t="shared" si="975"/>
        <v>207.73000000000002</v>
      </c>
      <c r="M901" s="31">
        <f t="shared" si="975"/>
        <v>0</v>
      </c>
      <c r="N901" s="31">
        <f t="shared" si="975"/>
        <v>0</v>
      </c>
      <c r="O901" s="31">
        <f t="shared" si="975"/>
        <v>0</v>
      </c>
      <c r="P901" s="31">
        <f t="shared" si="975"/>
        <v>10</v>
      </c>
      <c r="Q901" s="31">
        <f t="shared" si="975"/>
        <v>0</v>
      </c>
      <c r="R901" s="31">
        <f t="shared" si="975"/>
        <v>0</v>
      </c>
      <c r="S901" s="31">
        <f t="shared" si="975"/>
        <v>10</v>
      </c>
      <c r="T901" s="31">
        <f t="shared" si="975"/>
        <v>0</v>
      </c>
      <c r="U901" s="31">
        <f t="shared" si="975"/>
        <v>0</v>
      </c>
      <c r="V901" s="31">
        <f t="shared" si="975"/>
        <v>0</v>
      </c>
      <c r="W901" s="31">
        <f t="shared" si="975"/>
        <v>10</v>
      </c>
      <c r="X901" s="31">
        <f t="shared" si="975"/>
        <v>0</v>
      </c>
      <c r="Y901" s="31">
        <f t="shared" si="975"/>
        <v>0</v>
      </c>
      <c r="Z901" s="31">
        <f t="shared" si="975"/>
        <v>10</v>
      </c>
      <c r="AA901" s="31">
        <f t="shared" si="975"/>
        <v>0</v>
      </c>
      <c r="AB901" s="31">
        <f t="shared" si="975"/>
        <v>0.2</v>
      </c>
      <c r="AC901" s="31">
        <f t="shared" si="975"/>
        <v>0</v>
      </c>
      <c r="AD901" s="31">
        <f t="shared" si="975"/>
        <v>187.73000000000002</v>
      </c>
      <c r="AE901" s="31">
        <f t="shared" si="975"/>
        <v>0</v>
      </c>
      <c r="AF901" s="31">
        <f t="shared" si="975"/>
        <v>0</v>
      </c>
      <c r="AG901" s="31">
        <f t="shared" si="975"/>
        <v>187.73000000000002</v>
      </c>
      <c r="AH901" s="31">
        <f t="shared" si="975"/>
        <v>0</v>
      </c>
      <c r="AI901" s="31">
        <f t="shared" si="975"/>
        <v>0</v>
      </c>
      <c r="AJ901" s="31">
        <f t="shared" si="975"/>
        <v>0</v>
      </c>
      <c r="AK901" s="31">
        <f t="shared" si="975"/>
        <v>0</v>
      </c>
      <c r="AL901" s="31">
        <f t="shared" si="975"/>
        <v>0</v>
      </c>
      <c r="AM901" s="31">
        <f t="shared" si="975"/>
        <v>0</v>
      </c>
      <c r="AN901" s="31">
        <f t="shared" si="975"/>
        <v>0</v>
      </c>
      <c r="AO901" s="31">
        <f t="shared" si="975"/>
        <v>0</v>
      </c>
      <c r="AP901" s="31">
        <f t="shared" si="975"/>
        <v>0</v>
      </c>
      <c r="AQ901" s="31">
        <f t="shared" si="975"/>
        <v>0</v>
      </c>
      <c r="AR901" s="31">
        <f t="shared" si="898"/>
        <v>0</v>
      </c>
      <c r="AS901" s="31">
        <f>SUM(AS902:AS902)</f>
        <v>0</v>
      </c>
      <c r="AT901" s="31">
        <f>SUM(AT902:AT902)</f>
        <v>0</v>
      </c>
      <c r="AU901" s="31">
        <f>SUM(AU902:AU902)</f>
        <v>0</v>
      </c>
      <c r="AV901" s="31">
        <f>SUM(AV902:AV902)</f>
        <v>0</v>
      </c>
    </row>
    <row r="902" spans="1:56" s="39" customFormat="1" ht="165.75" x14ac:dyDescent="0.5">
      <c r="A902" s="2">
        <f t="shared" ref="A902" si="976">IF(A901&gt;0,A901+1,A900+1)</f>
        <v>791</v>
      </c>
      <c r="B902" s="60" t="s">
        <v>2294</v>
      </c>
      <c r="C902" s="12" t="s">
        <v>2295</v>
      </c>
      <c r="D902" s="10">
        <v>2015</v>
      </c>
      <c r="E902" s="10">
        <v>2023</v>
      </c>
      <c r="F902" s="13">
        <v>477.55</v>
      </c>
      <c r="G902" s="4">
        <f t="shared" ref="G902" si="977">N902+U902+AB902+AI902+AP902</f>
        <v>0.2</v>
      </c>
      <c r="H902" s="4">
        <f t="shared" ref="H902" si="978">O902+V902+AC902+AJ902+AQ902</f>
        <v>0</v>
      </c>
      <c r="I902" s="4">
        <f t="shared" ref="I902" si="979">P902+W902+AD902+AK902+AR902</f>
        <v>207.73000000000002</v>
      </c>
      <c r="J902" s="4">
        <f t="shared" ref="J902" si="980">Q902+X902+AE902+AL902+AS902</f>
        <v>0</v>
      </c>
      <c r="K902" s="4">
        <f t="shared" ref="K902" si="981">R902+Y902+AF902+AM902+AT902</f>
        <v>0</v>
      </c>
      <c r="L902" s="4">
        <f t="shared" ref="L902" si="982">S902+Z902+AG902+AN902+AU902</f>
        <v>207.73000000000002</v>
      </c>
      <c r="M902" s="4">
        <f t="shared" ref="M902" si="983">T902+AA902+AH902+AO902+AV902</f>
        <v>0</v>
      </c>
      <c r="N902" s="11">
        <v>0</v>
      </c>
      <c r="O902" s="11">
        <v>0</v>
      </c>
      <c r="P902" s="11">
        <f>Q902+R902+S902</f>
        <v>10</v>
      </c>
      <c r="Q902" s="11"/>
      <c r="R902" s="11"/>
      <c r="S902" s="11">
        <v>10</v>
      </c>
      <c r="T902" s="11"/>
      <c r="U902" s="11">
        <v>0</v>
      </c>
      <c r="V902" s="11">
        <v>0</v>
      </c>
      <c r="W902" s="11">
        <f t="shared" si="965"/>
        <v>10</v>
      </c>
      <c r="X902" s="11"/>
      <c r="Y902" s="11"/>
      <c r="Z902" s="11">
        <v>10</v>
      </c>
      <c r="AA902" s="11"/>
      <c r="AB902" s="11">
        <v>0.2</v>
      </c>
      <c r="AC902" s="11">
        <v>0</v>
      </c>
      <c r="AD902" s="11">
        <f t="shared" si="962"/>
        <v>187.73000000000002</v>
      </c>
      <c r="AE902" s="11"/>
      <c r="AF902" s="11"/>
      <c r="AG902" s="11">
        <v>187.73000000000002</v>
      </c>
      <c r="AH902" s="11"/>
      <c r="AI902" s="11"/>
      <c r="AJ902" s="11"/>
      <c r="AK902" s="11">
        <f t="shared" si="963"/>
        <v>0</v>
      </c>
      <c r="AL902" s="11"/>
      <c r="AM902" s="11"/>
      <c r="AN902" s="11"/>
      <c r="AO902" s="11"/>
      <c r="AP902" s="54"/>
      <c r="AQ902" s="54"/>
      <c r="AR902" s="54">
        <f t="shared" si="898"/>
        <v>0</v>
      </c>
      <c r="AS902" s="54"/>
      <c r="AT902" s="54"/>
      <c r="AU902" s="54"/>
      <c r="AV902" s="54"/>
      <c r="AW902" s="38"/>
      <c r="AX902" s="38"/>
      <c r="AY902" s="38"/>
      <c r="AZ902" s="38"/>
      <c r="BA902" s="38"/>
      <c r="BB902" s="38"/>
      <c r="BC902" s="38"/>
      <c r="BD902" s="38"/>
    </row>
    <row r="903" spans="1:56" s="39" customFormat="1" ht="47.25" customHeight="1" x14ac:dyDescent="0.5">
      <c r="A903" s="2"/>
      <c r="B903" s="35" t="s">
        <v>149</v>
      </c>
      <c r="C903" s="24"/>
      <c r="D903" s="32"/>
      <c r="E903" s="32"/>
      <c r="F903" s="31">
        <f>SUM(F904:F905)</f>
        <v>13332.690559999999</v>
      </c>
      <c r="G903" s="31">
        <f t="shared" ref="G903:AV903" si="984">SUM(G904:G905)</f>
        <v>0.1</v>
      </c>
      <c r="H903" s="31">
        <f t="shared" si="984"/>
        <v>0</v>
      </c>
      <c r="I903" s="31">
        <f t="shared" si="984"/>
        <v>10298.85</v>
      </c>
      <c r="J903" s="31">
        <f t="shared" si="984"/>
        <v>0</v>
      </c>
      <c r="K903" s="31">
        <f t="shared" si="984"/>
        <v>0</v>
      </c>
      <c r="L903" s="31">
        <f t="shared" si="984"/>
        <v>10298.85</v>
      </c>
      <c r="M903" s="31">
        <f t="shared" si="984"/>
        <v>0</v>
      </c>
      <c r="N903" s="31">
        <f t="shared" si="984"/>
        <v>0</v>
      </c>
      <c r="O903" s="31">
        <f t="shared" si="984"/>
        <v>0</v>
      </c>
      <c r="P903" s="31">
        <f t="shared" si="984"/>
        <v>10097.18</v>
      </c>
      <c r="Q903" s="31">
        <f t="shared" si="984"/>
        <v>0</v>
      </c>
      <c r="R903" s="31">
        <f t="shared" si="984"/>
        <v>0</v>
      </c>
      <c r="S903" s="31">
        <f t="shared" si="984"/>
        <v>10097.18</v>
      </c>
      <c r="T903" s="31">
        <f t="shared" si="984"/>
        <v>0</v>
      </c>
      <c r="U903" s="31">
        <f t="shared" si="984"/>
        <v>0</v>
      </c>
      <c r="V903" s="31">
        <f t="shared" si="984"/>
        <v>0</v>
      </c>
      <c r="W903" s="31">
        <f t="shared" si="984"/>
        <v>39.74</v>
      </c>
      <c r="X903" s="31">
        <f t="shared" si="984"/>
        <v>0</v>
      </c>
      <c r="Y903" s="31">
        <f t="shared" si="984"/>
        <v>0</v>
      </c>
      <c r="Z903" s="31">
        <f t="shared" si="984"/>
        <v>39.74</v>
      </c>
      <c r="AA903" s="31">
        <f t="shared" si="984"/>
        <v>0</v>
      </c>
      <c r="AB903" s="31">
        <f t="shared" si="984"/>
        <v>0.1</v>
      </c>
      <c r="AC903" s="31">
        <f t="shared" si="984"/>
        <v>0</v>
      </c>
      <c r="AD903" s="31">
        <f t="shared" si="984"/>
        <v>161.92999999999998</v>
      </c>
      <c r="AE903" s="31">
        <f t="shared" si="984"/>
        <v>0</v>
      </c>
      <c r="AF903" s="31">
        <f t="shared" si="984"/>
        <v>0</v>
      </c>
      <c r="AG903" s="31">
        <f t="shared" si="984"/>
        <v>161.92999999999998</v>
      </c>
      <c r="AH903" s="31">
        <f t="shared" si="984"/>
        <v>0</v>
      </c>
      <c r="AI903" s="31">
        <f t="shared" si="984"/>
        <v>0</v>
      </c>
      <c r="AJ903" s="31">
        <f t="shared" si="984"/>
        <v>0</v>
      </c>
      <c r="AK903" s="31">
        <f t="shared" si="984"/>
        <v>0</v>
      </c>
      <c r="AL903" s="31">
        <f t="shared" si="984"/>
        <v>0</v>
      </c>
      <c r="AM903" s="31">
        <f t="shared" si="984"/>
        <v>0</v>
      </c>
      <c r="AN903" s="31">
        <f t="shared" si="984"/>
        <v>0</v>
      </c>
      <c r="AO903" s="31">
        <f t="shared" si="984"/>
        <v>0</v>
      </c>
      <c r="AP903" s="31">
        <f t="shared" si="984"/>
        <v>0</v>
      </c>
      <c r="AQ903" s="31">
        <f t="shared" si="984"/>
        <v>0</v>
      </c>
      <c r="AR903" s="31">
        <f t="shared" si="898"/>
        <v>0</v>
      </c>
      <c r="AS903" s="31">
        <f t="shared" si="984"/>
        <v>0</v>
      </c>
      <c r="AT903" s="31">
        <f t="shared" si="984"/>
        <v>0</v>
      </c>
      <c r="AU903" s="31">
        <f t="shared" si="984"/>
        <v>0</v>
      </c>
      <c r="AV903" s="31">
        <f t="shared" si="984"/>
        <v>0</v>
      </c>
    </row>
    <row r="904" spans="1:56" s="39" customFormat="1" ht="99.75" x14ac:dyDescent="0.5">
      <c r="A904" s="2">
        <f t="shared" ref="A904:A905" si="985">IF(A903&gt;0,A903+1,A902+1)</f>
        <v>792</v>
      </c>
      <c r="B904" s="60" t="s">
        <v>2298</v>
      </c>
      <c r="C904" s="12" t="s">
        <v>2578</v>
      </c>
      <c r="D904" s="10">
        <v>2014</v>
      </c>
      <c r="E904" s="10">
        <v>2023</v>
      </c>
      <c r="F904" s="13">
        <v>395.78055999999998</v>
      </c>
      <c r="G904" s="4">
        <f t="shared" ref="G904:G905" si="986">N904+U904+AB904+AI904+AP904</f>
        <v>0.1</v>
      </c>
      <c r="H904" s="4">
        <f t="shared" ref="H904:H905" si="987">O904+V904+AC904+AJ904+AQ904</f>
        <v>0</v>
      </c>
      <c r="I904" s="4">
        <f t="shared" ref="I904:I905" si="988">P904+W904+AD904+AK904+AR904</f>
        <v>211.67</v>
      </c>
      <c r="J904" s="4">
        <f t="shared" ref="J904:J905" si="989">Q904+X904+AE904+AL904+AS904</f>
        <v>0</v>
      </c>
      <c r="K904" s="4">
        <f t="shared" ref="K904:K905" si="990">R904+Y904+AF904+AM904+AT904</f>
        <v>0</v>
      </c>
      <c r="L904" s="4">
        <f t="shared" ref="L904:L905" si="991">S904+Z904+AG904+AN904+AU904</f>
        <v>211.67</v>
      </c>
      <c r="M904" s="4">
        <f t="shared" ref="M904:M905" si="992">T904+AA904+AH904+AO904+AV904</f>
        <v>0</v>
      </c>
      <c r="N904" s="11">
        <v>0</v>
      </c>
      <c r="O904" s="11">
        <v>0</v>
      </c>
      <c r="P904" s="11">
        <f>Q904+R904+S904</f>
        <v>10</v>
      </c>
      <c r="Q904" s="11"/>
      <c r="R904" s="11"/>
      <c r="S904" s="11">
        <v>10</v>
      </c>
      <c r="T904" s="11"/>
      <c r="U904" s="11">
        <v>0</v>
      </c>
      <c r="V904" s="11">
        <v>0</v>
      </c>
      <c r="W904" s="11">
        <f t="shared" si="965"/>
        <v>39.74</v>
      </c>
      <c r="X904" s="11"/>
      <c r="Y904" s="11"/>
      <c r="Z904" s="11">
        <v>39.74</v>
      </c>
      <c r="AA904" s="11"/>
      <c r="AB904" s="11">
        <v>0.1</v>
      </c>
      <c r="AC904" s="11">
        <v>0</v>
      </c>
      <c r="AD904" s="11">
        <f t="shared" si="962"/>
        <v>161.92999999999998</v>
      </c>
      <c r="AE904" s="11"/>
      <c r="AF904" s="11"/>
      <c r="AG904" s="11">
        <v>161.92999999999998</v>
      </c>
      <c r="AH904" s="11"/>
      <c r="AI904" s="11"/>
      <c r="AJ904" s="11"/>
      <c r="AK904" s="11">
        <f t="shared" si="963"/>
        <v>0</v>
      </c>
      <c r="AL904" s="11"/>
      <c r="AM904" s="11"/>
      <c r="AN904" s="11"/>
      <c r="AO904" s="11"/>
      <c r="AP904" s="54"/>
      <c r="AQ904" s="54"/>
      <c r="AR904" s="54">
        <f t="shared" si="898"/>
        <v>0</v>
      </c>
      <c r="AS904" s="54"/>
      <c r="AT904" s="54"/>
      <c r="AU904" s="54"/>
      <c r="AV904" s="54"/>
      <c r="AW904" s="38"/>
      <c r="AX904" s="38"/>
      <c r="AY904" s="38"/>
      <c r="AZ904" s="38"/>
      <c r="BA904" s="38"/>
      <c r="BB904" s="38"/>
      <c r="BC904" s="38"/>
      <c r="BD904" s="38"/>
    </row>
    <row r="905" spans="1:56" s="39" customFormat="1" ht="99.75" x14ac:dyDescent="0.5">
      <c r="A905" s="2">
        <f t="shared" si="985"/>
        <v>793</v>
      </c>
      <c r="B905" s="60" t="s">
        <v>2876</v>
      </c>
      <c r="C905" s="12" t="s">
        <v>2299</v>
      </c>
      <c r="D905" s="10">
        <v>2020</v>
      </c>
      <c r="E905" s="10">
        <v>2020</v>
      </c>
      <c r="F905" s="13">
        <v>12936.91</v>
      </c>
      <c r="G905" s="4">
        <f t="shared" si="986"/>
        <v>0</v>
      </c>
      <c r="H905" s="4">
        <f t="shared" si="987"/>
        <v>0</v>
      </c>
      <c r="I905" s="4">
        <f t="shared" si="988"/>
        <v>10087.18</v>
      </c>
      <c r="J905" s="4">
        <f t="shared" si="989"/>
        <v>0</v>
      </c>
      <c r="K905" s="4">
        <f t="shared" si="990"/>
        <v>0</v>
      </c>
      <c r="L905" s="4">
        <f t="shared" si="991"/>
        <v>10087.18</v>
      </c>
      <c r="M905" s="4">
        <f t="shared" si="992"/>
        <v>0</v>
      </c>
      <c r="N905" s="11">
        <v>0</v>
      </c>
      <c r="O905" s="11">
        <v>0</v>
      </c>
      <c r="P905" s="11">
        <f>Q905+R905+S905</f>
        <v>10087.18</v>
      </c>
      <c r="Q905" s="11"/>
      <c r="R905" s="11"/>
      <c r="S905" s="11">
        <v>10087.18</v>
      </c>
      <c r="T905" s="11"/>
      <c r="U905" s="11">
        <v>0</v>
      </c>
      <c r="V905" s="11">
        <v>0</v>
      </c>
      <c r="W905" s="11">
        <f t="shared" si="965"/>
        <v>0</v>
      </c>
      <c r="X905" s="11"/>
      <c r="Y905" s="11"/>
      <c r="Z905" s="11">
        <v>0</v>
      </c>
      <c r="AA905" s="11"/>
      <c r="AB905" s="11">
        <v>0</v>
      </c>
      <c r="AC905" s="11">
        <v>0</v>
      </c>
      <c r="AD905" s="11">
        <f t="shared" si="962"/>
        <v>0</v>
      </c>
      <c r="AE905" s="11"/>
      <c r="AF905" s="11"/>
      <c r="AG905" s="11">
        <v>0</v>
      </c>
      <c r="AH905" s="11"/>
      <c r="AI905" s="11"/>
      <c r="AJ905" s="11"/>
      <c r="AK905" s="11">
        <f t="shared" si="963"/>
        <v>0</v>
      </c>
      <c r="AL905" s="11"/>
      <c r="AM905" s="11"/>
      <c r="AN905" s="11"/>
      <c r="AO905" s="11"/>
      <c r="AP905" s="54"/>
      <c r="AQ905" s="54"/>
      <c r="AR905" s="54">
        <f t="shared" si="898"/>
        <v>0</v>
      </c>
      <c r="AS905" s="54"/>
      <c r="AT905" s="54"/>
      <c r="AU905" s="54"/>
      <c r="AV905" s="54"/>
      <c r="AW905" s="38"/>
      <c r="AX905" s="38"/>
      <c r="AY905" s="38"/>
      <c r="AZ905" s="38"/>
      <c r="BA905" s="38"/>
      <c r="BB905" s="38"/>
      <c r="BC905" s="38"/>
      <c r="BD905" s="38"/>
    </row>
    <row r="906" spans="1:56" s="39" customFormat="1" ht="33.75" x14ac:dyDescent="0.5">
      <c r="A906" s="2"/>
      <c r="B906" s="63" t="s">
        <v>194</v>
      </c>
      <c r="C906" s="24"/>
      <c r="D906" s="32"/>
      <c r="E906" s="32"/>
      <c r="F906" s="31">
        <f>SUM(F907:F907)</f>
        <v>14621.62</v>
      </c>
      <c r="G906" s="31">
        <f t="shared" ref="G906:AV906" si="993">SUM(G907:G907)</f>
        <v>0.37</v>
      </c>
      <c r="H906" s="31">
        <f t="shared" si="993"/>
        <v>1.26</v>
      </c>
      <c r="I906" s="31">
        <f t="shared" si="993"/>
        <v>12853.73</v>
      </c>
      <c r="J906" s="31">
        <f t="shared" si="993"/>
        <v>0</v>
      </c>
      <c r="K906" s="31">
        <f t="shared" si="993"/>
        <v>0</v>
      </c>
      <c r="L906" s="31">
        <f t="shared" si="993"/>
        <v>12853.73</v>
      </c>
      <c r="M906" s="31">
        <f t="shared" si="993"/>
        <v>0</v>
      </c>
      <c r="N906" s="31">
        <f t="shared" si="993"/>
        <v>0.37</v>
      </c>
      <c r="O906" s="31">
        <f t="shared" si="993"/>
        <v>1.26</v>
      </c>
      <c r="P906" s="31">
        <f t="shared" si="993"/>
        <v>12853.73</v>
      </c>
      <c r="Q906" s="31">
        <f t="shared" si="993"/>
        <v>0</v>
      </c>
      <c r="R906" s="31">
        <f t="shared" si="993"/>
        <v>0</v>
      </c>
      <c r="S906" s="31">
        <f t="shared" si="993"/>
        <v>12853.73</v>
      </c>
      <c r="T906" s="31">
        <f t="shared" si="993"/>
        <v>0</v>
      </c>
      <c r="U906" s="31">
        <f t="shared" si="993"/>
        <v>0</v>
      </c>
      <c r="V906" s="31">
        <f t="shared" si="993"/>
        <v>0</v>
      </c>
      <c r="W906" s="31">
        <f t="shared" si="993"/>
        <v>0</v>
      </c>
      <c r="X906" s="31">
        <f t="shared" si="993"/>
        <v>0</v>
      </c>
      <c r="Y906" s="31">
        <f t="shared" si="993"/>
        <v>0</v>
      </c>
      <c r="Z906" s="31">
        <f t="shared" si="993"/>
        <v>0</v>
      </c>
      <c r="AA906" s="31">
        <f t="shared" si="993"/>
        <v>0</v>
      </c>
      <c r="AB906" s="31">
        <f t="shared" si="993"/>
        <v>0</v>
      </c>
      <c r="AC906" s="31">
        <f t="shared" si="993"/>
        <v>0</v>
      </c>
      <c r="AD906" s="31">
        <f t="shared" si="993"/>
        <v>0</v>
      </c>
      <c r="AE906" s="31">
        <f t="shared" si="993"/>
        <v>0</v>
      </c>
      <c r="AF906" s="31">
        <f t="shared" si="993"/>
        <v>0</v>
      </c>
      <c r="AG906" s="31">
        <f t="shared" si="993"/>
        <v>0</v>
      </c>
      <c r="AH906" s="31">
        <f t="shared" si="993"/>
        <v>0</v>
      </c>
      <c r="AI906" s="31">
        <f t="shared" si="993"/>
        <v>0</v>
      </c>
      <c r="AJ906" s="31">
        <f t="shared" si="993"/>
        <v>0</v>
      </c>
      <c r="AK906" s="31">
        <f t="shared" si="993"/>
        <v>0</v>
      </c>
      <c r="AL906" s="31">
        <f t="shared" si="993"/>
        <v>0</v>
      </c>
      <c r="AM906" s="31">
        <f t="shared" si="993"/>
        <v>0</v>
      </c>
      <c r="AN906" s="31">
        <f t="shared" si="993"/>
        <v>0</v>
      </c>
      <c r="AO906" s="31">
        <f t="shared" si="993"/>
        <v>0</v>
      </c>
      <c r="AP906" s="31">
        <f t="shared" si="993"/>
        <v>0</v>
      </c>
      <c r="AQ906" s="31">
        <f t="shared" si="993"/>
        <v>0</v>
      </c>
      <c r="AR906" s="31">
        <f t="shared" ref="AR906:AR945" si="994">AS906+AT906+AU906</f>
        <v>0</v>
      </c>
      <c r="AS906" s="31">
        <f t="shared" si="993"/>
        <v>0</v>
      </c>
      <c r="AT906" s="31">
        <f t="shared" si="993"/>
        <v>0</v>
      </c>
      <c r="AU906" s="31">
        <f t="shared" si="993"/>
        <v>0</v>
      </c>
      <c r="AV906" s="31">
        <f t="shared" si="993"/>
        <v>0</v>
      </c>
    </row>
    <row r="907" spans="1:56" s="39" customFormat="1" ht="165.75" x14ac:dyDescent="0.5">
      <c r="A907" s="2">
        <f t="shared" ref="A907" si="995">IF(A906&gt;0,A906+1,A905+1)</f>
        <v>794</v>
      </c>
      <c r="B907" s="60" t="s">
        <v>2301</v>
      </c>
      <c r="C907" s="12" t="s">
        <v>2576</v>
      </c>
      <c r="D907" s="10">
        <v>2019</v>
      </c>
      <c r="E907" s="10">
        <v>2021</v>
      </c>
      <c r="F907" s="13">
        <v>14621.62</v>
      </c>
      <c r="G907" s="4">
        <f>N907+U907+AB907+AI907+AP907</f>
        <v>0.37</v>
      </c>
      <c r="H907" s="4">
        <f t="shared" ref="H907" si="996">O907+V907+AC907+AJ907+AQ907</f>
        <v>1.26</v>
      </c>
      <c r="I907" s="4">
        <f t="shared" ref="I907" si="997">P907+W907+AD907+AK907+AR907</f>
        <v>12853.73</v>
      </c>
      <c r="J907" s="4">
        <f t="shared" ref="J907" si="998">Q907+X907+AE907+AL907+AS907</f>
        <v>0</v>
      </c>
      <c r="K907" s="4">
        <f t="shared" ref="K907" si="999">R907+Y907+AF907+AM907+AT907</f>
        <v>0</v>
      </c>
      <c r="L907" s="4">
        <f t="shared" ref="L907" si="1000">S907+Z907+AG907+AN907+AU907</f>
        <v>12853.73</v>
      </c>
      <c r="M907" s="4">
        <f t="shared" ref="M907" si="1001">T907+AA907+AH907+AO907+AV907</f>
        <v>0</v>
      </c>
      <c r="N907" s="11">
        <v>0.37</v>
      </c>
      <c r="O907" s="11">
        <v>1.26</v>
      </c>
      <c r="P907" s="11">
        <f>Q907+R907+S907</f>
        <v>12853.73</v>
      </c>
      <c r="Q907" s="11"/>
      <c r="R907" s="11"/>
      <c r="S907" s="11">
        <v>12853.73</v>
      </c>
      <c r="T907" s="11"/>
      <c r="U907" s="11">
        <v>0</v>
      </c>
      <c r="V907" s="11">
        <v>0</v>
      </c>
      <c r="W907" s="11">
        <f t="shared" si="965"/>
        <v>0</v>
      </c>
      <c r="X907" s="11"/>
      <c r="Y907" s="11"/>
      <c r="Z907" s="11">
        <v>0</v>
      </c>
      <c r="AA907" s="11"/>
      <c r="AB907" s="11">
        <v>0</v>
      </c>
      <c r="AC907" s="11">
        <v>0</v>
      </c>
      <c r="AD907" s="11">
        <f t="shared" ref="AD907:AD931" si="1002">AE907+AF907+AG907</f>
        <v>0</v>
      </c>
      <c r="AE907" s="11"/>
      <c r="AF907" s="11"/>
      <c r="AG907" s="11">
        <v>0</v>
      </c>
      <c r="AH907" s="11"/>
      <c r="AI907" s="11"/>
      <c r="AJ907" s="11"/>
      <c r="AK907" s="11">
        <f t="shared" ref="AK907:AK931" si="1003">AL907+AM907+AN907</f>
        <v>0</v>
      </c>
      <c r="AL907" s="11"/>
      <c r="AM907" s="11"/>
      <c r="AN907" s="11"/>
      <c r="AO907" s="11"/>
      <c r="AP907" s="54"/>
      <c r="AQ907" s="54"/>
      <c r="AR907" s="54">
        <f t="shared" si="994"/>
        <v>0</v>
      </c>
      <c r="AS907" s="54"/>
      <c r="AT907" s="54"/>
      <c r="AU907" s="54"/>
      <c r="AV907" s="54"/>
      <c r="AW907" s="38"/>
      <c r="AX907" s="38"/>
      <c r="AY907" s="38"/>
      <c r="AZ907" s="38"/>
      <c r="BA907" s="38"/>
      <c r="BB907" s="38"/>
      <c r="BC907" s="38"/>
      <c r="BD907" s="38"/>
    </row>
    <row r="908" spans="1:56" s="39" customFormat="1" ht="41.25" customHeight="1" x14ac:dyDescent="0.5">
      <c r="A908" s="2"/>
      <c r="B908" s="35" t="s">
        <v>234</v>
      </c>
      <c r="C908" s="24"/>
      <c r="D908" s="32"/>
      <c r="E908" s="32"/>
      <c r="F908" s="31">
        <f t="shared" ref="F908:AQ908" si="1004">SUM(F909:F909)</f>
        <v>7161.67</v>
      </c>
      <c r="G908" s="31">
        <f t="shared" si="1004"/>
        <v>0.26</v>
      </c>
      <c r="H908" s="31">
        <f t="shared" si="1004"/>
        <v>0</v>
      </c>
      <c r="I908" s="31">
        <f t="shared" si="1004"/>
        <v>10</v>
      </c>
      <c r="J908" s="31">
        <f t="shared" si="1004"/>
        <v>0</v>
      </c>
      <c r="K908" s="31">
        <f t="shared" si="1004"/>
        <v>0</v>
      </c>
      <c r="L908" s="31">
        <f t="shared" si="1004"/>
        <v>10</v>
      </c>
      <c r="M908" s="31">
        <f t="shared" si="1004"/>
        <v>0</v>
      </c>
      <c r="N908" s="31">
        <f t="shared" si="1004"/>
        <v>0.26</v>
      </c>
      <c r="O908" s="31">
        <f t="shared" si="1004"/>
        <v>0</v>
      </c>
      <c r="P908" s="31">
        <f t="shared" si="1004"/>
        <v>10</v>
      </c>
      <c r="Q908" s="31">
        <f t="shared" si="1004"/>
        <v>0</v>
      </c>
      <c r="R908" s="31">
        <f t="shared" si="1004"/>
        <v>0</v>
      </c>
      <c r="S908" s="31">
        <f t="shared" si="1004"/>
        <v>10</v>
      </c>
      <c r="T908" s="31">
        <f t="shared" si="1004"/>
        <v>0</v>
      </c>
      <c r="U908" s="31">
        <f t="shared" si="1004"/>
        <v>0</v>
      </c>
      <c r="V908" s="31">
        <f t="shared" si="1004"/>
        <v>0</v>
      </c>
      <c r="W908" s="31">
        <f t="shared" si="1004"/>
        <v>0</v>
      </c>
      <c r="X908" s="31">
        <f t="shared" si="1004"/>
        <v>0</v>
      </c>
      <c r="Y908" s="31">
        <f t="shared" si="1004"/>
        <v>0</v>
      </c>
      <c r="Z908" s="31">
        <f t="shared" si="1004"/>
        <v>0</v>
      </c>
      <c r="AA908" s="31">
        <f t="shared" si="1004"/>
        <v>0</v>
      </c>
      <c r="AB908" s="31">
        <f t="shared" si="1004"/>
        <v>0</v>
      </c>
      <c r="AC908" s="31">
        <f t="shared" si="1004"/>
        <v>0</v>
      </c>
      <c r="AD908" s="31">
        <f t="shared" si="1004"/>
        <v>0</v>
      </c>
      <c r="AE908" s="31">
        <f t="shared" si="1004"/>
        <v>0</v>
      </c>
      <c r="AF908" s="31">
        <f t="shared" si="1004"/>
        <v>0</v>
      </c>
      <c r="AG908" s="31">
        <f t="shared" si="1004"/>
        <v>0</v>
      </c>
      <c r="AH908" s="31">
        <f t="shared" si="1004"/>
        <v>0</v>
      </c>
      <c r="AI908" s="31">
        <f t="shared" si="1004"/>
        <v>0</v>
      </c>
      <c r="AJ908" s="31">
        <f t="shared" si="1004"/>
        <v>0</v>
      </c>
      <c r="AK908" s="31">
        <f t="shared" si="1004"/>
        <v>0</v>
      </c>
      <c r="AL908" s="31">
        <f t="shared" si="1004"/>
        <v>0</v>
      </c>
      <c r="AM908" s="31">
        <f t="shared" si="1004"/>
        <v>0</v>
      </c>
      <c r="AN908" s="31">
        <f t="shared" si="1004"/>
        <v>0</v>
      </c>
      <c r="AO908" s="31">
        <f t="shared" si="1004"/>
        <v>0</v>
      </c>
      <c r="AP908" s="31">
        <f t="shared" si="1004"/>
        <v>0</v>
      </c>
      <c r="AQ908" s="31">
        <f t="shared" si="1004"/>
        <v>0</v>
      </c>
      <c r="AR908" s="31">
        <f t="shared" si="994"/>
        <v>0</v>
      </c>
      <c r="AS908" s="31">
        <f>SUM(AS909:AS909)</f>
        <v>0</v>
      </c>
      <c r="AT908" s="31">
        <f>SUM(AT909:AT909)</f>
        <v>0</v>
      </c>
      <c r="AU908" s="31">
        <f>SUM(AU909:AU909)</f>
        <v>0</v>
      </c>
      <c r="AV908" s="31">
        <f>SUM(AV909:AV909)</f>
        <v>0</v>
      </c>
    </row>
    <row r="909" spans="1:56" s="39" customFormat="1" ht="132.75" x14ac:dyDescent="0.5">
      <c r="A909" s="2">
        <f t="shared" ref="A909" si="1005">IF(A908&gt;0,A908+1,A907+1)</f>
        <v>795</v>
      </c>
      <c r="B909" s="60" t="s">
        <v>2303</v>
      </c>
      <c r="C909" s="12" t="s">
        <v>2304</v>
      </c>
      <c r="D909" s="10">
        <v>2018</v>
      </c>
      <c r="E909" s="10">
        <v>2021</v>
      </c>
      <c r="F909" s="13">
        <v>7161.67</v>
      </c>
      <c r="G909" s="4">
        <f t="shared" ref="G909" si="1006">N909+U909+AB909+AI909+AP909</f>
        <v>0.26</v>
      </c>
      <c r="H909" s="4">
        <f t="shared" ref="H909" si="1007">O909+V909+AC909+AJ909+AQ909</f>
        <v>0</v>
      </c>
      <c r="I909" s="4">
        <f t="shared" ref="I909" si="1008">P909+W909+AD909+AK909+AR909</f>
        <v>10</v>
      </c>
      <c r="J909" s="4">
        <f t="shared" ref="J909" si="1009">Q909+X909+AE909+AL909+AS909</f>
        <v>0</v>
      </c>
      <c r="K909" s="4">
        <f t="shared" ref="K909" si="1010">R909+Y909+AF909+AM909+AT909</f>
        <v>0</v>
      </c>
      <c r="L909" s="4">
        <f t="shared" ref="L909" si="1011">S909+Z909+AG909+AN909+AU909</f>
        <v>10</v>
      </c>
      <c r="M909" s="4">
        <f t="shared" ref="M909" si="1012">T909+AA909+AH909+AO909+AV909</f>
        <v>0</v>
      </c>
      <c r="N909" s="11">
        <v>0.26</v>
      </c>
      <c r="O909" s="11">
        <v>0</v>
      </c>
      <c r="P909" s="11">
        <f>Q909+R909+S909</f>
        <v>10</v>
      </c>
      <c r="Q909" s="11"/>
      <c r="R909" s="11"/>
      <c r="S909" s="11">
        <v>10</v>
      </c>
      <c r="T909" s="11"/>
      <c r="U909" s="11">
        <v>0</v>
      </c>
      <c r="V909" s="11">
        <v>0</v>
      </c>
      <c r="W909" s="11">
        <f t="shared" si="965"/>
        <v>0</v>
      </c>
      <c r="X909" s="11"/>
      <c r="Y909" s="11"/>
      <c r="Z909" s="11">
        <v>0</v>
      </c>
      <c r="AA909" s="11"/>
      <c r="AB909" s="11">
        <v>0</v>
      </c>
      <c r="AC909" s="11">
        <v>0</v>
      </c>
      <c r="AD909" s="11">
        <f t="shared" si="1002"/>
        <v>0</v>
      </c>
      <c r="AE909" s="11"/>
      <c r="AF909" s="11"/>
      <c r="AG909" s="11">
        <v>0</v>
      </c>
      <c r="AH909" s="11"/>
      <c r="AI909" s="11"/>
      <c r="AJ909" s="11"/>
      <c r="AK909" s="11">
        <f t="shared" si="1003"/>
        <v>0</v>
      </c>
      <c r="AL909" s="11"/>
      <c r="AM909" s="11"/>
      <c r="AN909" s="11"/>
      <c r="AO909" s="11"/>
      <c r="AP909" s="54"/>
      <c r="AQ909" s="54"/>
      <c r="AR909" s="54">
        <f t="shared" si="994"/>
        <v>0</v>
      </c>
      <c r="AS909" s="54"/>
      <c r="AT909" s="54"/>
      <c r="AU909" s="54"/>
      <c r="AV909" s="54"/>
      <c r="AW909" s="38"/>
      <c r="AX909" s="38"/>
      <c r="AY909" s="38"/>
      <c r="AZ909" s="38"/>
      <c r="BA909" s="38"/>
      <c r="BB909" s="38"/>
      <c r="BC909" s="38"/>
      <c r="BD909" s="38"/>
    </row>
    <row r="910" spans="1:56" s="39" customFormat="1" ht="43.5" customHeight="1" x14ac:dyDescent="0.5">
      <c r="A910" s="32"/>
      <c r="B910" s="35" t="s">
        <v>337</v>
      </c>
      <c r="C910" s="24"/>
      <c r="D910" s="32"/>
      <c r="E910" s="32"/>
      <c r="F910" s="31">
        <f t="shared" ref="F910:AQ910" si="1013">SUM(F911:F914)</f>
        <v>15033.820000000002</v>
      </c>
      <c r="G910" s="31">
        <f t="shared" si="1013"/>
        <v>1.08</v>
      </c>
      <c r="H910" s="31">
        <f t="shared" si="1013"/>
        <v>0.5</v>
      </c>
      <c r="I910" s="31">
        <f t="shared" si="1013"/>
        <v>11865.304554576272</v>
      </c>
      <c r="J910" s="31">
        <f t="shared" si="1013"/>
        <v>0</v>
      </c>
      <c r="K910" s="31">
        <f t="shared" si="1013"/>
        <v>0</v>
      </c>
      <c r="L910" s="31">
        <f t="shared" si="1013"/>
        <v>11865.304554576272</v>
      </c>
      <c r="M910" s="31">
        <f t="shared" si="1013"/>
        <v>0</v>
      </c>
      <c r="N910" s="31">
        <f t="shared" si="1013"/>
        <v>0.57999999999999996</v>
      </c>
      <c r="O910" s="31">
        <f t="shared" si="1013"/>
        <v>0.5</v>
      </c>
      <c r="P910" s="31">
        <f t="shared" si="1013"/>
        <v>9542.9145545762731</v>
      </c>
      <c r="Q910" s="31">
        <f t="shared" si="1013"/>
        <v>0</v>
      </c>
      <c r="R910" s="31">
        <f t="shared" si="1013"/>
        <v>0</v>
      </c>
      <c r="S910" s="31">
        <f t="shared" si="1013"/>
        <v>9542.9145545762731</v>
      </c>
      <c r="T910" s="31">
        <f t="shared" si="1013"/>
        <v>0</v>
      </c>
      <c r="U910" s="31">
        <f t="shared" si="1013"/>
        <v>0</v>
      </c>
      <c r="V910" s="31">
        <f t="shared" si="1013"/>
        <v>0</v>
      </c>
      <c r="W910" s="31">
        <f t="shared" si="1013"/>
        <v>20</v>
      </c>
      <c r="X910" s="31">
        <f t="shared" si="1013"/>
        <v>0</v>
      </c>
      <c r="Y910" s="31">
        <f t="shared" si="1013"/>
        <v>0</v>
      </c>
      <c r="Z910" s="31">
        <f t="shared" si="1013"/>
        <v>20</v>
      </c>
      <c r="AA910" s="31">
        <f t="shared" si="1013"/>
        <v>0</v>
      </c>
      <c r="AB910" s="31">
        <f t="shared" si="1013"/>
        <v>0.5</v>
      </c>
      <c r="AC910" s="31">
        <f t="shared" si="1013"/>
        <v>0</v>
      </c>
      <c r="AD910" s="31">
        <f t="shared" si="1013"/>
        <v>2302.39</v>
      </c>
      <c r="AE910" s="31">
        <f t="shared" si="1013"/>
        <v>0</v>
      </c>
      <c r="AF910" s="31">
        <f t="shared" si="1013"/>
        <v>0</v>
      </c>
      <c r="AG910" s="31">
        <f t="shared" si="1013"/>
        <v>2302.39</v>
      </c>
      <c r="AH910" s="31">
        <f t="shared" si="1013"/>
        <v>0</v>
      </c>
      <c r="AI910" s="31">
        <f t="shared" si="1013"/>
        <v>0</v>
      </c>
      <c r="AJ910" s="31">
        <f t="shared" si="1013"/>
        <v>0</v>
      </c>
      <c r="AK910" s="31">
        <f t="shared" si="1013"/>
        <v>0</v>
      </c>
      <c r="AL910" s="31">
        <f t="shared" si="1013"/>
        <v>0</v>
      </c>
      <c r="AM910" s="31">
        <f t="shared" si="1013"/>
        <v>0</v>
      </c>
      <c r="AN910" s="31">
        <f t="shared" si="1013"/>
        <v>0</v>
      </c>
      <c r="AO910" s="31">
        <f t="shared" si="1013"/>
        <v>0</v>
      </c>
      <c r="AP910" s="31">
        <f t="shared" si="1013"/>
        <v>0</v>
      </c>
      <c r="AQ910" s="31">
        <f t="shared" si="1013"/>
        <v>0</v>
      </c>
      <c r="AR910" s="31">
        <f t="shared" si="994"/>
        <v>0</v>
      </c>
      <c r="AS910" s="31">
        <f>SUM(AS911:AS914)</f>
        <v>0</v>
      </c>
      <c r="AT910" s="31">
        <f>SUM(AT911:AT914)</f>
        <v>0</v>
      </c>
      <c r="AU910" s="31">
        <f>SUM(AU911:AU914)</f>
        <v>0</v>
      </c>
      <c r="AV910" s="31">
        <f>SUM(AV911:AV914)</f>
        <v>0</v>
      </c>
    </row>
    <row r="911" spans="1:56" s="39" customFormat="1" ht="99.75" x14ac:dyDescent="0.5">
      <c r="A911" s="2">
        <f t="shared" ref="A911:A914" si="1014">IF(A910&gt;0,A910+1,A909+1)</f>
        <v>796</v>
      </c>
      <c r="B911" s="60" t="s">
        <v>2310</v>
      </c>
      <c r="C911" s="12" t="s">
        <v>2311</v>
      </c>
      <c r="D911" s="10" t="s">
        <v>2292</v>
      </c>
      <c r="E911" s="10">
        <v>2021</v>
      </c>
      <c r="F911" s="13">
        <v>6081.85</v>
      </c>
      <c r="G911" s="4">
        <f t="shared" ref="G911:G914" si="1015">N911+U911+AB911+AI911+AP911</f>
        <v>0.5</v>
      </c>
      <c r="H911" s="4">
        <f t="shared" ref="H911:H914" si="1016">O911+V911+AC911+AJ911+AQ911</f>
        <v>0.5</v>
      </c>
      <c r="I911" s="4">
        <f t="shared" ref="I911:I914" si="1017">P911+W911+AD911+AK911+AR911</f>
        <v>5297.114554576272</v>
      </c>
      <c r="J911" s="4">
        <f t="shared" ref="J911:J914" si="1018">Q911+X911+AE911+AL911+AS911</f>
        <v>0</v>
      </c>
      <c r="K911" s="4">
        <f t="shared" ref="K911:K914" si="1019">R911+Y911+AF911+AM911+AT911</f>
        <v>0</v>
      </c>
      <c r="L911" s="4">
        <f t="shared" ref="L911:L914" si="1020">S911+Z911+AG911+AN911+AU911</f>
        <v>5297.114554576272</v>
      </c>
      <c r="M911" s="4">
        <f t="shared" ref="M911:M914" si="1021">T911+AA911+AH911+AO911+AV911</f>
        <v>0</v>
      </c>
      <c r="N911" s="11">
        <v>0.5</v>
      </c>
      <c r="O911" s="11">
        <v>0.5</v>
      </c>
      <c r="P911" s="11">
        <f t="shared" ref="P911:P914" si="1022">Q911+R911+S911</f>
        <v>5297.114554576272</v>
      </c>
      <c r="Q911" s="11"/>
      <c r="R911" s="11"/>
      <c r="S911" s="11">
        <v>5297.114554576272</v>
      </c>
      <c r="T911" s="11"/>
      <c r="U911" s="11">
        <v>0</v>
      </c>
      <c r="V911" s="11">
        <v>0</v>
      </c>
      <c r="W911" s="11">
        <f t="shared" si="965"/>
        <v>0</v>
      </c>
      <c r="X911" s="11"/>
      <c r="Y911" s="11"/>
      <c r="Z911" s="11">
        <v>0</v>
      </c>
      <c r="AA911" s="11"/>
      <c r="AB911" s="11">
        <v>0</v>
      </c>
      <c r="AC911" s="11">
        <v>0</v>
      </c>
      <c r="AD911" s="11">
        <f t="shared" si="1002"/>
        <v>0</v>
      </c>
      <c r="AE911" s="11"/>
      <c r="AF911" s="11"/>
      <c r="AG911" s="11">
        <v>0</v>
      </c>
      <c r="AH911" s="11"/>
      <c r="AI911" s="11"/>
      <c r="AJ911" s="11"/>
      <c r="AK911" s="11">
        <f t="shared" si="1003"/>
        <v>0</v>
      </c>
      <c r="AL911" s="11"/>
      <c r="AM911" s="11"/>
      <c r="AN911" s="11"/>
      <c r="AO911" s="11"/>
      <c r="AP911" s="54"/>
      <c r="AQ911" s="54"/>
      <c r="AR911" s="54">
        <f t="shared" si="994"/>
        <v>0</v>
      </c>
      <c r="AS911" s="54"/>
      <c r="AT911" s="54"/>
      <c r="AU911" s="54"/>
      <c r="AV911" s="54"/>
      <c r="AW911" s="38"/>
      <c r="AX911" s="38"/>
      <c r="AY911" s="38"/>
      <c r="AZ911" s="38"/>
      <c r="BA911" s="38"/>
      <c r="BB911" s="38"/>
      <c r="BC911" s="38"/>
      <c r="BD911" s="38"/>
    </row>
    <row r="912" spans="1:56" s="39" customFormat="1" ht="132.75" x14ac:dyDescent="0.5">
      <c r="A912" s="2">
        <f t="shared" si="1014"/>
        <v>797</v>
      </c>
      <c r="B912" s="60" t="s">
        <v>2315</v>
      </c>
      <c r="C912" s="12" t="s">
        <v>2573</v>
      </c>
      <c r="D912" s="10">
        <v>2016</v>
      </c>
      <c r="E912" s="10">
        <v>2023</v>
      </c>
      <c r="F912" s="13">
        <v>562.39</v>
      </c>
      <c r="G912" s="4">
        <f t="shared" si="1015"/>
        <v>0.1</v>
      </c>
      <c r="H912" s="4">
        <f t="shared" si="1016"/>
        <v>0</v>
      </c>
      <c r="I912" s="4">
        <f t="shared" si="1017"/>
        <v>327.04000000000002</v>
      </c>
      <c r="J912" s="4">
        <f t="shared" si="1018"/>
        <v>0</v>
      </c>
      <c r="K912" s="4">
        <f t="shared" si="1019"/>
        <v>0</v>
      </c>
      <c r="L912" s="4">
        <f t="shared" si="1020"/>
        <v>327.04000000000002</v>
      </c>
      <c r="M912" s="4">
        <f t="shared" si="1021"/>
        <v>0</v>
      </c>
      <c r="N912" s="11">
        <v>0</v>
      </c>
      <c r="O912" s="11">
        <v>0</v>
      </c>
      <c r="P912" s="11">
        <f t="shared" si="1022"/>
        <v>10</v>
      </c>
      <c r="Q912" s="11"/>
      <c r="R912" s="11"/>
      <c r="S912" s="11">
        <v>10</v>
      </c>
      <c r="T912" s="11"/>
      <c r="U912" s="11">
        <v>0</v>
      </c>
      <c r="V912" s="11">
        <v>0</v>
      </c>
      <c r="W912" s="11">
        <f t="shared" si="965"/>
        <v>10</v>
      </c>
      <c r="X912" s="11"/>
      <c r="Y912" s="11"/>
      <c r="Z912" s="11">
        <v>10</v>
      </c>
      <c r="AA912" s="11"/>
      <c r="AB912" s="11">
        <v>0.1</v>
      </c>
      <c r="AC912" s="11">
        <v>0</v>
      </c>
      <c r="AD912" s="11">
        <f t="shared" si="1002"/>
        <v>307.04000000000002</v>
      </c>
      <c r="AE912" s="11"/>
      <c r="AF912" s="11"/>
      <c r="AG912" s="11">
        <v>307.04000000000002</v>
      </c>
      <c r="AH912" s="11"/>
      <c r="AI912" s="11"/>
      <c r="AJ912" s="11"/>
      <c r="AK912" s="11">
        <f t="shared" si="1003"/>
        <v>0</v>
      </c>
      <c r="AL912" s="11"/>
      <c r="AM912" s="11"/>
      <c r="AN912" s="11"/>
      <c r="AO912" s="11"/>
      <c r="AP912" s="54"/>
      <c r="AQ912" s="54"/>
      <c r="AR912" s="54">
        <f t="shared" si="994"/>
        <v>0</v>
      </c>
      <c r="AS912" s="54"/>
      <c r="AT912" s="54"/>
      <c r="AU912" s="54"/>
      <c r="AV912" s="54"/>
      <c r="AW912" s="38"/>
      <c r="AX912" s="38"/>
      <c r="AY912" s="38"/>
      <c r="AZ912" s="38"/>
      <c r="BA912" s="38"/>
      <c r="BB912" s="38"/>
      <c r="BC912" s="38"/>
      <c r="BD912" s="38"/>
    </row>
    <row r="913" spans="1:56" s="39" customFormat="1" ht="99.75" x14ac:dyDescent="0.5">
      <c r="A913" s="2">
        <f t="shared" si="1014"/>
        <v>798</v>
      </c>
      <c r="B913" s="60" t="s">
        <v>2316</v>
      </c>
      <c r="C913" s="12" t="s">
        <v>2574</v>
      </c>
      <c r="D913" s="10">
        <v>2015</v>
      </c>
      <c r="E913" s="10">
        <v>2023</v>
      </c>
      <c r="F913" s="13">
        <v>3015.9</v>
      </c>
      <c r="G913" s="4">
        <f t="shared" si="1015"/>
        <v>0.4</v>
      </c>
      <c r="H913" s="4">
        <f t="shared" si="1016"/>
        <v>0</v>
      </c>
      <c r="I913" s="4">
        <f t="shared" si="1017"/>
        <v>2015.35</v>
      </c>
      <c r="J913" s="4">
        <f t="shared" si="1018"/>
        <v>0</v>
      </c>
      <c r="K913" s="4">
        <f t="shared" si="1019"/>
        <v>0</v>
      </c>
      <c r="L913" s="4">
        <f t="shared" si="1020"/>
        <v>2015.35</v>
      </c>
      <c r="M913" s="4">
        <f t="shared" si="1021"/>
        <v>0</v>
      </c>
      <c r="N913" s="11">
        <v>0</v>
      </c>
      <c r="O913" s="11">
        <v>0</v>
      </c>
      <c r="P913" s="11">
        <f t="shared" si="1022"/>
        <v>10</v>
      </c>
      <c r="Q913" s="11"/>
      <c r="R913" s="11"/>
      <c r="S913" s="11">
        <v>10</v>
      </c>
      <c r="T913" s="11"/>
      <c r="U913" s="11">
        <v>0</v>
      </c>
      <c r="V913" s="11">
        <v>0</v>
      </c>
      <c r="W913" s="11">
        <f t="shared" si="965"/>
        <v>10</v>
      </c>
      <c r="X913" s="11"/>
      <c r="Y913" s="11"/>
      <c r="Z913" s="11">
        <v>10</v>
      </c>
      <c r="AA913" s="11"/>
      <c r="AB913" s="11">
        <v>0.4</v>
      </c>
      <c r="AC913" s="11">
        <v>0</v>
      </c>
      <c r="AD913" s="11">
        <f t="shared" si="1002"/>
        <v>1995.35</v>
      </c>
      <c r="AE913" s="11"/>
      <c r="AF913" s="11"/>
      <c r="AG913" s="11">
        <v>1995.35</v>
      </c>
      <c r="AH913" s="11"/>
      <c r="AI913" s="11"/>
      <c r="AJ913" s="11"/>
      <c r="AK913" s="11">
        <f t="shared" si="1003"/>
        <v>0</v>
      </c>
      <c r="AL913" s="11"/>
      <c r="AM913" s="11"/>
      <c r="AN913" s="11"/>
      <c r="AO913" s="11"/>
      <c r="AP913" s="54"/>
      <c r="AQ913" s="54"/>
      <c r="AR913" s="54">
        <f t="shared" si="994"/>
        <v>0</v>
      </c>
      <c r="AS913" s="54"/>
      <c r="AT913" s="54"/>
      <c r="AU913" s="54"/>
      <c r="AV913" s="54"/>
      <c r="AW913" s="38"/>
      <c r="AX913" s="38"/>
      <c r="AY913" s="38"/>
      <c r="AZ913" s="38"/>
      <c r="BA913" s="38"/>
      <c r="BB913" s="38"/>
      <c r="BC913" s="38"/>
      <c r="BD913" s="38"/>
    </row>
    <row r="914" spans="1:56" s="39" customFormat="1" ht="99.75" x14ac:dyDescent="0.5">
      <c r="A914" s="2">
        <f t="shared" si="1014"/>
        <v>799</v>
      </c>
      <c r="B914" s="60" t="s">
        <v>2881</v>
      </c>
      <c r="C914" s="12" t="s">
        <v>2572</v>
      </c>
      <c r="D914" s="10">
        <v>2019</v>
      </c>
      <c r="E914" s="10">
        <v>2021</v>
      </c>
      <c r="F914" s="13">
        <v>5373.68</v>
      </c>
      <c r="G914" s="4">
        <f t="shared" si="1015"/>
        <v>0.08</v>
      </c>
      <c r="H914" s="4">
        <f t="shared" si="1016"/>
        <v>0</v>
      </c>
      <c r="I914" s="4">
        <f t="shared" si="1017"/>
        <v>4225.8</v>
      </c>
      <c r="J914" s="4">
        <f t="shared" si="1018"/>
        <v>0</v>
      </c>
      <c r="K914" s="4">
        <f t="shared" si="1019"/>
        <v>0</v>
      </c>
      <c r="L914" s="4">
        <f t="shared" si="1020"/>
        <v>4225.8</v>
      </c>
      <c r="M914" s="4">
        <f t="shared" si="1021"/>
        <v>0</v>
      </c>
      <c r="N914" s="11">
        <v>0.08</v>
      </c>
      <c r="O914" s="11">
        <v>0</v>
      </c>
      <c r="P914" s="11">
        <f t="shared" si="1022"/>
        <v>4225.8</v>
      </c>
      <c r="Q914" s="11"/>
      <c r="R914" s="11"/>
      <c r="S914" s="11">
        <v>4225.8</v>
      </c>
      <c r="T914" s="11"/>
      <c r="U914" s="11">
        <v>0</v>
      </c>
      <c r="V914" s="11">
        <v>0</v>
      </c>
      <c r="W914" s="4">
        <f t="shared" si="965"/>
        <v>0</v>
      </c>
      <c r="X914" s="11"/>
      <c r="Y914" s="11"/>
      <c r="Z914" s="11">
        <v>0</v>
      </c>
      <c r="AA914" s="11"/>
      <c r="AB914" s="11">
        <v>0</v>
      </c>
      <c r="AC914" s="11">
        <v>0</v>
      </c>
      <c r="AD914" s="4">
        <f t="shared" si="1002"/>
        <v>0</v>
      </c>
      <c r="AE914" s="11"/>
      <c r="AF914" s="11"/>
      <c r="AG914" s="11">
        <v>0</v>
      </c>
      <c r="AH914" s="11"/>
      <c r="AI914" s="11"/>
      <c r="AJ914" s="11"/>
      <c r="AK914" s="4">
        <f t="shared" si="1003"/>
        <v>0</v>
      </c>
      <c r="AL914" s="11"/>
      <c r="AM914" s="11"/>
      <c r="AN914" s="11"/>
      <c r="AO914" s="11"/>
      <c r="AP914" s="54"/>
      <c r="AQ914" s="54"/>
      <c r="AR914" s="54">
        <f t="shared" si="994"/>
        <v>0</v>
      </c>
      <c r="AS914" s="54"/>
      <c r="AT914" s="54"/>
      <c r="AU914" s="54"/>
      <c r="AV914" s="54"/>
      <c r="AW914" s="38"/>
      <c r="AX914" s="38"/>
      <c r="AY914" s="38"/>
      <c r="AZ914" s="38"/>
      <c r="BA914" s="38"/>
      <c r="BB914" s="38"/>
      <c r="BC914" s="38"/>
      <c r="BD914" s="38"/>
    </row>
    <row r="915" spans="1:56" s="39" customFormat="1" ht="47.25" customHeight="1" x14ac:dyDescent="0.5">
      <c r="A915" s="32"/>
      <c r="B915" s="35" t="s">
        <v>388</v>
      </c>
      <c r="C915" s="24"/>
      <c r="D915" s="32"/>
      <c r="E915" s="32"/>
      <c r="F915" s="31">
        <f t="shared" ref="F915:AQ915" si="1023">SUM(F916:F917)</f>
        <v>11230.24</v>
      </c>
      <c r="G915" s="31">
        <f t="shared" si="1023"/>
        <v>0.85</v>
      </c>
      <c r="H915" s="31">
        <f t="shared" si="1023"/>
        <v>0</v>
      </c>
      <c r="I915" s="31">
        <f t="shared" si="1023"/>
        <v>1384.9359999999999</v>
      </c>
      <c r="J915" s="31">
        <f t="shared" si="1023"/>
        <v>0</v>
      </c>
      <c r="K915" s="31">
        <f t="shared" si="1023"/>
        <v>0</v>
      </c>
      <c r="L915" s="31">
        <f t="shared" si="1023"/>
        <v>1384.9359999999999</v>
      </c>
      <c r="M915" s="31">
        <f t="shared" si="1023"/>
        <v>0</v>
      </c>
      <c r="N915" s="31">
        <f t="shared" si="1023"/>
        <v>0.7</v>
      </c>
      <c r="O915" s="31">
        <f t="shared" si="1023"/>
        <v>0</v>
      </c>
      <c r="P915" s="31">
        <f t="shared" si="1023"/>
        <v>638.66</v>
      </c>
      <c r="Q915" s="31">
        <f t="shared" si="1023"/>
        <v>0</v>
      </c>
      <c r="R915" s="31">
        <f t="shared" si="1023"/>
        <v>0</v>
      </c>
      <c r="S915" s="31">
        <f t="shared" si="1023"/>
        <v>638.66</v>
      </c>
      <c r="T915" s="31">
        <f t="shared" si="1023"/>
        <v>0</v>
      </c>
      <c r="U915" s="31">
        <f t="shared" si="1023"/>
        <v>0</v>
      </c>
      <c r="V915" s="31">
        <f t="shared" si="1023"/>
        <v>0</v>
      </c>
      <c r="W915" s="31">
        <f t="shared" si="1023"/>
        <v>10</v>
      </c>
      <c r="X915" s="31">
        <f t="shared" si="1023"/>
        <v>0</v>
      </c>
      <c r="Y915" s="31">
        <f t="shared" si="1023"/>
        <v>0</v>
      </c>
      <c r="Z915" s="31">
        <f t="shared" si="1023"/>
        <v>10</v>
      </c>
      <c r="AA915" s="31">
        <f t="shared" si="1023"/>
        <v>0</v>
      </c>
      <c r="AB915" s="31">
        <f t="shared" si="1023"/>
        <v>0.15</v>
      </c>
      <c r="AC915" s="31">
        <f t="shared" si="1023"/>
        <v>0</v>
      </c>
      <c r="AD915" s="31">
        <f t="shared" si="1023"/>
        <v>736.27599999999995</v>
      </c>
      <c r="AE915" s="31">
        <f t="shared" si="1023"/>
        <v>0</v>
      </c>
      <c r="AF915" s="31">
        <f t="shared" si="1023"/>
        <v>0</v>
      </c>
      <c r="AG915" s="31">
        <f t="shared" si="1023"/>
        <v>736.27599999999995</v>
      </c>
      <c r="AH915" s="31">
        <f t="shared" si="1023"/>
        <v>0</v>
      </c>
      <c r="AI915" s="31">
        <f t="shared" si="1023"/>
        <v>0</v>
      </c>
      <c r="AJ915" s="31">
        <f t="shared" si="1023"/>
        <v>0</v>
      </c>
      <c r="AK915" s="31">
        <f t="shared" si="1023"/>
        <v>0</v>
      </c>
      <c r="AL915" s="31">
        <f t="shared" si="1023"/>
        <v>0</v>
      </c>
      <c r="AM915" s="31">
        <f t="shared" si="1023"/>
        <v>0</v>
      </c>
      <c r="AN915" s="31">
        <f t="shared" si="1023"/>
        <v>0</v>
      </c>
      <c r="AO915" s="31">
        <f t="shared" si="1023"/>
        <v>0</v>
      </c>
      <c r="AP915" s="31">
        <f t="shared" si="1023"/>
        <v>0</v>
      </c>
      <c r="AQ915" s="31">
        <f t="shared" si="1023"/>
        <v>0</v>
      </c>
      <c r="AR915" s="31">
        <f t="shared" si="994"/>
        <v>0</v>
      </c>
      <c r="AS915" s="31">
        <f>SUM(AS916:AS917)</f>
        <v>0</v>
      </c>
      <c r="AT915" s="31">
        <f>SUM(AT916:AT917)</f>
        <v>0</v>
      </c>
      <c r="AU915" s="31">
        <f>SUM(AU916:AU917)</f>
        <v>0</v>
      </c>
      <c r="AV915" s="31">
        <f>SUM(AV916:AV917)</f>
        <v>0</v>
      </c>
    </row>
    <row r="916" spans="1:56" s="39" customFormat="1" ht="147" customHeight="1" x14ac:dyDescent="0.5">
      <c r="A916" s="2">
        <f t="shared" ref="A916:A917" si="1024">IF(A915&gt;0,A915+1,A914+1)</f>
        <v>800</v>
      </c>
      <c r="B916" s="60" t="s">
        <v>2319</v>
      </c>
      <c r="C916" s="12" t="s">
        <v>2320</v>
      </c>
      <c r="D916" s="10">
        <v>2018</v>
      </c>
      <c r="E916" s="10">
        <v>2021</v>
      </c>
      <c r="F916" s="13">
        <v>10311.049999999999</v>
      </c>
      <c r="G916" s="4">
        <f t="shared" ref="G916:G917" si="1025">N916+U916+AB916+AI916+AP916</f>
        <v>0.7</v>
      </c>
      <c r="H916" s="4">
        <f t="shared" ref="H916:H917" si="1026">O916+V916+AC916+AJ916+AQ916</f>
        <v>0</v>
      </c>
      <c r="I916" s="4">
        <f t="shared" ref="I916:I917" si="1027">P916+W916+AD916+AK916+AR916</f>
        <v>628.66</v>
      </c>
      <c r="J916" s="4">
        <f t="shared" ref="J916:J917" si="1028">Q916+X916+AE916+AL916+AS916</f>
        <v>0</v>
      </c>
      <c r="K916" s="4">
        <f t="shared" ref="K916:K917" si="1029">R916+Y916+AF916+AM916+AT916</f>
        <v>0</v>
      </c>
      <c r="L916" s="4">
        <f t="shared" ref="L916:L917" si="1030">S916+Z916+AG916+AN916+AU916</f>
        <v>628.66</v>
      </c>
      <c r="M916" s="4">
        <f t="shared" ref="M916:M917" si="1031">T916+AA916+AH916+AO916+AV916</f>
        <v>0</v>
      </c>
      <c r="N916" s="11">
        <v>0.7</v>
      </c>
      <c r="O916" s="11">
        <v>0</v>
      </c>
      <c r="P916" s="11">
        <f>Q916+R916+S916</f>
        <v>628.66</v>
      </c>
      <c r="Q916" s="11"/>
      <c r="R916" s="11"/>
      <c r="S916" s="11">
        <v>628.66</v>
      </c>
      <c r="T916" s="11"/>
      <c r="U916" s="11">
        <v>0</v>
      </c>
      <c r="V916" s="11">
        <v>0</v>
      </c>
      <c r="W916" s="11">
        <f t="shared" si="965"/>
        <v>0</v>
      </c>
      <c r="X916" s="11"/>
      <c r="Y916" s="11"/>
      <c r="Z916" s="11">
        <v>0</v>
      </c>
      <c r="AA916" s="11"/>
      <c r="AB916" s="11">
        <v>0</v>
      </c>
      <c r="AC916" s="11">
        <v>0</v>
      </c>
      <c r="AD916" s="11">
        <f t="shared" si="1002"/>
        <v>0</v>
      </c>
      <c r="AE916" s="11"/>
      <c r="AF916" s="11"/>
      <c r="AG916" s="11">
        <v>0</v>
      </c>
      <c r="AH916" s="11"/>
      <c r="AI916" s="11"/>
      <c r="AJ916" s="11"/>
      <c r="AK916" s="11">
        <f t="shared" si="1003"/>
        <v>0</v>
      </c>
      <c r="AL916" s="11"/>
      <c r="AM916" s="11"/>
      <c r="AN916" s="11"/>
      <c r="AO916" s="11"/>
      <c r="AP916" s="54"/>
      <c r="AQ916" s="54"/>
      <c r="AR916" s="54">
        <f t="shared" si="994"/>
        <v>0</v>
      </c>
      <c r="AS916" s="54"/>
      <c r="AT916" s="54"/>
      <c r="AU916" s="54"/>
      <c r="AV916" s="54"/>
      <c r="AW916" s="38"/>
      <c r="AX916" s="38"/>
      <c r="AY916" s="38"/>
      <c r="AZ916" s="38"/>
      <c r="BA916" s="38"/>
      <c r="BB916" s="38"/>
      <c r="BC916" s="38"/>
      <c r="BD916" s="38"/>
    </row>
    <row r="917" spans="1:56" s="39" customFormat="1" ht="132.75" x14ac:dyDescent="0.5">
      <c r="A917" s="2">
        <f t="shared" si="1024"/>
        <v>801</v>
      </c>
      <c r="B917" s="60" t="s">
        <v>2322</v>
      </c>
      <c r="C917" s="12" t="s">
        <v>2569</v>
      </c>
      <c r="D917" s="10">
        <v>2016</v>
      </c>
      <c r="E917" s="10">
        <v>2023</v>
      </c>
      <c r="F917" s="13">
        <v>919.19</v>
      </c>
      <c r="G917" s="4">
        <f t="shared" si="1025"/>
        <v>0.15</v>
      </c>
      <c r="H917" s="4">
        <f t="shared" si="1026"/>
        <v>0</v>
      </c>
      <c r="I917" s="4">
        <f t="shared" si="1027"/>
        <v>756.27599999999995</v>
      </c>
      <c r="J917" s="4">
        <f t="shared" si="1028"/>
        <v>0</v>
      </c>
      <c r="K917" s="4">
        <f t="shared" si="1029"/>
        <v>0</v>
      </c>
      <c r="L917" s="4">
        <f t="shared" si="1030"/>
        <v>756.27599999999995</v>
      </c>
      <c r="M917" s="4">
        <f t="shared" si="1031"/>
        <v>0</v>
      </c>
      <c r="N917" s="11">
        <v>0</v>
      </c>
      <c r="O917" s="11">
        <v>0</v>
      </c>
      <c r="P917" s="11">
        <f>Q917+R917+S917</f>
        <v>10</v>
      </c>
      <c r="Q917" s="11"/>
      <c r="R917" s="11"/>
      <c r="S917" s="11">
        <v>10</v>
      </c>
      <c r="T917" s="11"/>
      <c r="U917" s="11">
        <v>0</v>
      </c>
      <c r="V917" s="11">
        <v>0</v>
      </c>
      <c r="W917" s="11">
        <f t="shared" si="965"/>
        <v>10</v>
      </c>
      <c r="X917" s="11"/>
      <c r="Y917" s="11"/>
      <c r="Z917" s="11">
        <v>10</v>
      </c>
      <c r="AA917" s="11"/>
      <c r="AB917" s="11">
        <v>0.15</v>
      </c>
      <c r="AC917" s="11">
        <v>0</v>
      </c>
      <c r="AD917" s="11">
        <f t="shared" si="1002"/>
        <v>736.27599999999995</v>
      </c>
      <c r="AE917" s="11"/>
      <c r="AF917" s="11"/>
      <c r="AG917" s="11">
        <v>736.27599999999995</v>
      </c>
      <c r="AH917" s="11"/>
      <c r="AI917" s="11"/>
      <c r="AJ917" s="11"/>
      <c r="AK917" s="11">
        <f t="shared" si="1003"/>
        <v>0</v>
      </c>
      <c r="AL917" s="11"/>
      <c r="AM917" s="11"/>
      <c r="AN917" s="11"/>
      <c r="AO917" s="11"/>
      <c r="AP917" s="54"/>
      <c r="AQ917" s="54"/>
      <c r="AR917" s="54">
        <f t="shared" si="994"/>
        <v>0</v>
      </c>
      <c r="AS917" s="54"/>
      <c r="AT917" s="54"/>
      <c r="AU917" s="54"/>
      <c r="AV917" s="54"/>
      <c r="AW917" s="38"/>
      <c r="AX917" s="38"/>
      <c r="AY917" s="38"/>
      <c r="AZ917" s="38"/>
      <c r="BA917" s="38"/>
      <c r="BB917" s="38"/>
      <c r="BC917" s="38"/>
      <c r="BD917" s="38"/>
    </row>
    <row r="918" spans="1:56" s="39" customFormat="1" ht="41.25" customHeight="1" x14ac:dyDescent="0.5">
      <c r="A918" s="32"/>
      <c r="B918" s="35" t="s">
        <v>396</v>
      </c>
      <c r="C918" s="24"/>
      <c r="D918" s="32"/>
      <c r="E918" s="32"/>
      <c r="F918" s="31">
        <f t="shared" ref="F918:AV918" si="1032">SUM(F919:F920)</f>
        <v>27056.79</v>
      </c>
      <c r="G918" s="31">
        <f t="shared" si="1032"/>
        <v>2.9</v>
      </c>
      <c r="H918" s="31">
        <f t="shared" si="1032"/>
        <v>1.26</v>
      </c>
      <c r="I918" s="31">
        <f t="shared" si="1032"/>
        <v>19788.849999999999</v>
      </c>
      <c r="J918" s="31">
        <f t="shared" si="1032"/>
        <v>0</v>
      </c>
      <c r="K918" s="31">
        <f t="shared" si="1032"/>
        <v>0</v>
      </c>
      <c r="L918" s="31">
        <f t="shared" si="1032"/>
        <v>19788.849999999999</v>
      </c>
      <c r="M918" s="31">
        <f t="shared" si="1032"/>
        <v>0</v>
      </c>
      <c r="N918" s="31">
        <f t="shared" si="1032"/>
        <v>2.9</v>
      </c>
      <c r="O918" s="31">
        <f t="shared" si="1032"/>
        <v>1.26</v>
      </c>
      <c r="P918" s="31">
        <f t="shared" si="1032"/>
        <v>19788.849999999999</v>
      </c>
      <c r="Q918" s="31">
        <f t="shared" si="1032"/>
        <v>0</v>
      </c>
      <c r="R918" s="31">
        <f t="shared" si="1032"/>
        <v>0</v>
      </c>
      <c r="S918" s="31">
        <f t="shared" si="1032"/>
        <v>19788.849999999999</v>
      </c>
      <c r="T918" s="31">
        <f t="shared" si="1032"/>
        <v>0</v>
      </c>
      <c r="U918" s="31">
        <f t="shared" si="1032"/>
        <v>0</v>
      </c>
      <c r="V918" s="31">
        <f t="shared" si="1032"/>
        <v>0</v>
      </c>
      <c r="W918" s="31">
        <f t="shared" si="1032"/>
        <v>0</v>
      </c>
      <c r="X918" s="31">
        <f t="shared" si="1032"/>
        <v>0</v>
      </c>
      <c r="Y918" s="31">
        <f t="shared" si="1032"/>
        <v>0</v>
      </c>
      <c r="Z918" s="31">
        <f t="shared" si="1032"/>
        <v>0</v>
      </c>
      <c r="AA918" s="31">
        <f t="shared" si="1032"/>
        <v>0</v>
      </c>
      <c r="AB918" s="31">
        <f t="shared" si="1032"/>
        <v>0</v>
      </c>
      <c r="AC918" s="31">
        <f t="shared" si="1032"/>
        <v>0</v>
      </c>
      <c r="AD918" s="31">
        <f t="shared" si="1032"/>
        <v>0</v>
      </c>
      <c r="AE918" s="31">
        <f t="shared" si="1032"/>
        <v>0</v>
      </c>
      <c r="AF918" s="31">
        <f t="shared" si="1032"/>
        <v>0</v>
      </c>
      <c r="AG918" s="31">
        <f t="shared" si="1032"/>
        <v>0</v>
      </c>
      <c r="AH918" s="31">
        <f t="shared" si="1032"/>
        <v>0</v>
      </c>
      <c r="AI918" s="31">
        <f t="shared" si="1032"/>
        <v>0</v>
      </c>
      <c r="AJ918" s="31">
        <f t="shared" si="1032"/>
        <v>0</v>
      </c>
      <c r="AK918" s="31">
        <f t="shared" si="1032"/>
        <v>0</v>
      </c>
      <c r="AL918" s="31">
        <f t="shared" si="1032"/>
        <v>0</v>
      </c>
      <c r="AM918" s="31">
        <f t="shared" si="1032"/>
        <v>0</v>
      </c>
      <c r="AN918" s="31">
        <f t="shared" si="1032"/>
        <v>0</v>
      </c>
      <c r="AO918" s="31">
        <f t="shared" si="1032"/>
        <v>0</v>
      </c>
      <c r="AP918" s="31">
        <f t="shared" si="1032"/>
        <v>0</v>
      </c>
      <c r="AQ918" s="31">
        <f t="shared" si="1032"/>
        <v>0</v>
      </c>
      <c r="AR918" s="31">
        <f t="shared" si="994"/>
        <v>0</v>
      </c>
      <c r="AS918" s="31">
        <f t="shared" si="1032"/>
        <v>0</v>
      </c>
      <c r="AT918" s="31">
        <f t="shared" si="1032"/>
        <v>0</v>
      </c>
      <c r="AU918" s="31">
        <f t="shared" si="1032"/>
        <v>0</v>
      </c>
      <c r="AV918" s="31">
        <f t="shared" si="1032"/>
        <v>0</v>
      </c>
    </row>
    <row r="919" spans="1:56" s="39" customFormat="1" ht="165.75" x14ac:dyDescent="0.5">
      <c r="A919" s="2">
        <f t="shared" ref="A919:A920" si="1033">IF(A918&gt;0,A918+1,A917+1)</f>
        <v>802</v>
      </c>
      <c r="B919" s="60" t="s">
        <v>2325</v>
      </c>
      <c r="C919" s="12" t="s">
        <v>2326</v>
      </c>
      <c r="D919" s="10">
        <v>2018</v>
      </c>
      <c r="E919" s="10">
        <v>2021</v>
      </c>
      <c r="F919" s="13">
        <f>5691.12+12548.39</f>
        <v>18239.509999999998</v>
      </c>
      <c r="G919" s="4">
        <f t="shared" ref="G919:G920" si="1034">N919+U919+AB919+AI919+AP919</f>
        <v>1.5</v>
      </c>
      <c r="H919" s="4">
        <f t="shared" ref="H919:H920" si="1035">O919+V919+AC919+AJ919+AQ919</f>
        <v>0</v>
      </c>
      <c r="I919" s="4">
        <f t="shared" ref="I919:I920" si="1036">P919+W919+AD919+AK919+AR919</f>
        <v>11577.34</v>
      </c>
      <c r="J919" s="4">
        <f t="shared" ref="J919:J920" si="1037">Q919+X919+AE919+AL919+AS919</f>
        <v>0</v>
      </c>
      <c r="K919" s="4">
        <f t="shared" ref="K919:K920" si="1038">R919+Y919+AF919+AM919+AT919</f>
        <v>0</v>
      </c>
      <c r="L919" s="4">
        <f t="shared" ref="L919:L920" si="1039">S919+Z919+AG919+AN919+AU919</f>
        <v>11577.34</v>
      </c>
      <c r="M919" s="4">
        <f t="shared" ref="M919:M920" si="1040">T919+AA919+AH919+AO919+AV919</f>
        <v>0</v>
      </c>
      <c r="N919" s="11">
        <v>1.5</v>
      </c>
      <c r="O919" s="11">
        <v>0</v>
      </c>
      <c r="P919" s="11">
        <f>Q919+R919+S919</f>
        <v>11577.34</v>
      </c>
      <c r="Q919" s="11"/>
      <c r="R919" s="11"/>
      <c r="S919" s="11">
        <v>11577.34</v>
      </c>
      <c r="T919" s="11"/>
      <c r="U919" s="11">
        <v>0</v>
      </c>
      <c r="V919" s="11">
        <v>0</v>
      </c>
      <c r="W919" s="11">
        <f t="shared" si="965"/>
        <v>0</v>
      </c>
      <c r="X919" s="11"/>
      <c r="Y919" s="11"/>
      <c r="Z919" s="11">
        <v>0</v>
      </c>
      <c r="AA919" s="11"/>
      <c r="AB919" s="11">
        <v>0</v>
      </c>
      <c r="AC919" s="11">
        <v>0</v>
      </c>
      <c r="AD919" s="11">
        <f t="shared" si="1002"/>
        <v>0</v>
      </c>
      <c r="AE919" s="11"/>
      <c r="AF919" s="11"/>
      <c r="AG919" s="11">
        <v>0</v>
      </c>
      <c r="AH919" s="11"/>
      <c r="AI919" s="11"/>
      <c r="AJ919" s="11"/>
      <c r="AK919" s="11">
        <f t="shared" si="1003"/>
        <v>0</v>
      </c>
      <c r="AL919" s="11"/>
      <c r="AM919" s="11"/>
      <c r="AN919" s="11"/>
      <c r="AO919" s="11"/>
      <c r="AP919" s="54"/>
      <c r="AQ919" s="54"/>
      <c r="AR919" s="54">
        <f t="shared" si="994"/>
        <v>0</v>
      </c>
      <c r="AS919" s="54"/>
      <c r="AT919" s="54"/>
      <c r="AU919" s="54"/>
      <c r="AV919" s="54"/>
      <c r="AW919" s="38"/>
      <c r="AX919" s="38"/>
      <c r="AY919" s="38"/>
      <c r="AZ919" s="38"/>
      <c r="BA919" s="38"/>
      <c r="BB919" s="38"/>
      <c r="BC919" s="38"/>
      <c r="BD919" s="38"/>
    </row>
    <row r="920" spans="1:56" s="39" customFormat="1" ht="104.25" customHeight="1" x14ac:dyDescent="0.5">
      <c r="A920" s="2">
        <f t="shared" si="1033"/>
        <v>803</v>
      </c>
      <c r="B920" s="60" t="s">
        <v>2883</v>
      </c>
      <c r="C920" s="12" t="s">
        <v>2327</v>
      </c>
      <c r="D920" s="10">
        <v>2020</v>
      </c>
      <c r="E920" s="10">
        <v>2021</v>
      </c>
      <c r="F920" s="13">
        <v>8817.2800000000007</v>
      </c>
      <c r="G920" s="4">
        <f t="shared" si="1034"/>
        <v>1.4</v>
      </c>
      <c r="H920" s="4">
        <f t="shared" si="1035"/>
        <v>1.26</v>
      </c>
      <c r="I920" s="4">
        <f t="shared" si="1036"/>
        <v>8211.51</v>
      </c>
      <c r="J920" s="4">
        <f t="shared" si="1037"/>
        <v>0</v>
      </c>
      <c r="K920" s="4">
        <f t="shared" si="1038"/>
        <v>0</v>
      </c>
      <c r="L920" s="4">
        <f t="shared" si="1039"/>
        <v>8211.51</v>
      </c>
      <c r="M920" s="4">
        <f t="shared" si="1040"/>
        <v>0</v>
      </c>
      <c r="N920" s="11">
        <v>1.4</v>
      </c>
      <c r="O920" s="11">
        <v>1.26</v>
      </c>
      <c r="P920" s="11">
        <f>Q920+R920+S920</f>
        <v>8211.51</v>
      </c>
      <c r="Q920" s="11"/>
      <c r="R920" s="11"/>
      <c r="S920" s="11">
        <v>8211.51</v>
      </c>
      <c r="T920" s="11"/>
      <c r="U920" s="11">
        <v>0</v>
      </c>
      <c r="V920" s="11">
        <v>0</v>
      </c>
      <c r="W920" s="11">
        <f t="shared" si="965"/>
        <v>0</v>
      </c>
      <c r="X920" s="11"/>
      <c r="Y920" s="11"/>
      <c r="Z920" s="11">
        <v>0</v>
      </c>
      <c r="AA920" s="11"/>
      <c r="AB920" s="11">
        <v>0</v>
      </c>
      <c r="AC920" s="11">
        <v>0</v>
      </c>
      <c r="AD920" s="11"/>
      <c r="AE920" s="11"/>
      <c r="AF920" s="11"/>
      <c r="AG920" s="11">
        <v>0</v>
      </c>
      <c r="AH920" s="11"/>
      <c r="AI920" s="11"/>
      <c r="AJ920" s="11"/>
      <c r="AK920" s="11"/>
      <c r="AL920" s="11"/>
      <c r="AM920" s="11"/>
      <c r="AN920" s="11"/>
      <c r="AO920" s="11"/>
      <c r="AP920" s="54"/>
      <c r="AQ920" s="54"/>
      <c r="AR920" s="54">
        <f t="shared" si="994"/>
        <v>0</v>
      </c>
      <c r="AS920" s="54"/>
      <c r="AT920" s="54"/>
      <c r="AU920" s="54"/>
      <c r="AV920" s="54"/>
      <c r="AW920" s="38"/>
      <c r="AX920" s="38"/>
      <c r="AY920" s="38"/>
      <c r="AZ920" s="38"/>
      <c r="BA920" s="38"/>
      <c r="BB920" s="38"/>
      <c r="BC920" s="38"/>
      <c r="BD920" s="38"/>
    </row>
    <row r="921" spans="1:56" s="39" customFormat="1" ht="48.75" customHeight="1" x14ac:dyDescent="0.5">
      <c r="A921" s="32"/>
      <c r="B921" s="35" t="s">
        <v>442</v>
      </c>
      <c r="C921" s="24"/>
      <c r="D921" s="32"/>
      <c r="E921" s="32"/>
      <c r="F921" s="31">
        <f t="shared" ref="F921:AQ921" si="1041">SUM(F922:F923)</f>
        <v>9073.52</v>
      </c>
      <c r="G921" s="31">
        <f t="shared" si="1041"/>
        <v>2.2600000000000002</v>
      </c>
      <c r="H921" s="31">
        <f t="shared" si="1041"/>
        <v>0</v>
      </c>
      <c r="I921" s="31">
        <f t="shared" si="1041"/>
        <v>6705.98</v>
      </c>
      <c r="J921" s="31">
        <f t="shared" si="1041"/>
        <v>0</v>
      </c>
      <c r="K921" s="31">
        <f t="shared" si="1041"/>
        <v>0</v>
      </c>
      <c r="L921" s="31">
        <f t="shared" si="1041"/>
        <v>6705.98</v>
      </c>
      <c r="M921" s="31">
        <f t="shared" si="1041"/>
        <v>0</v>
      </c>
      <c r="N921" s="31">
        <f t="shared" si="1041"/>
        <v>0</v>
      </c>
      <c r="O921" s="31">
        <f t="shared" si="1041"/>
        <v>0</v>
      </c>
      <c r="P921" s="31">
        <f t="shared" si="1041"/>
        <v>20</v>
      </c>
      <c r="Q921" s="31">
        <f t="shared" si="1041"/>
        <v>0</v>
      </c>
      <c r="R921" s="31">
        <f t="shared" si="1041"/>
        <v>0</v>
      </c>
      <c r="S921" s="31">
        <f t="shared" si="1041"/>
        <v>20</v>
      </c>
      <c r="T921" s="31">
        <f t="shared" si="1041"/>
        <v>0</v>
      </c>
      <c r="U921" s="31">
        <f t="shared" si="1041"/>
        <v>1.6</v>
      </c>
      <c r="V921" s="31">
        <f t="shared" si="1041"/>
        <v>0</v>
      </c>
      <c r="W921" s="31">
        <f t="shared" si="1041"/>
        <v>4516.74</v>
      </c>
      <c r="X921" s="31">
        <f t="shared" si="1041"/>
        <v>0</v>
      </c>
      <c r="Y921" s="31">
        <f t="shared" si="1041"/>
        <v>0</v>
      </c>
      <c r="Z921" s="31">
        <f t="shared" si="1041"/>
        <v>4516.74</v>
      </c>
      <c r="AA921" s="31">
        <f t="shared" si="1041"/>
        <v>0</v>
      </c>
      <c r="AB921" s="31">
        <f t="shared" si="1041"/>
        <v>0.66</v>
      </c>
      <c r="AC921" s="31">
        <f t="shared" si="1041"/>
        <v>0</v>
      </c>
      <c r="AD921" s="31">
        <f t="shared" si="1041"/>
        <v>2169.2399999999998</v>
      </c>
      <c r="AE921" s="31">
        <f t="shared" si="1041"/>
        <v>0</v>
      </c>
      <c r="AF921" s="31">
        <f t="shared" si="1041"/>
        <v>0</v>
      </c>
      <c r="AG921" s="31">
        <f t="shared" si="1041"/>
        <v>2169.2399999999998</v>
      </c>
      <c r="AH921" s="31">
        <f t="shared" si="1041"/>
        <v>0</v>
      </c>
      <c r="AI921" s="31">
        <f t="shared" si="1041"/>
        <v>0</v>
      </c>
      <c r="AJ921" s="31">
        <f t="shared" si="1041"/>
        <v>0</v>
      </c>
      <c r="AK921" s="31">
        <f t="shared" si="1041"/>
        <v>0</v>
      </c>
      <c r="AL921" s="31">
        <f t="shared" si="1041"/>
        <v>0</v>
      </c>
      <c r="AM921" s="31">
        <f t="shared" si="1041"/>
        <v>0</v>
      </c>
      <c r="AN921" s="31">
        <f t="shared" si="1041"/>
        <v>0</v>
      </c>
      <c r="AO921" s="31">
        <f t="shared" si="1041"/>
        <v>0</v>
      </c>
      <c r="AP921" s="31">
        <f t="shared" si="1041"/>
        <v>0</v>
      </c>
      <c r="AQ921" s="31">
        <f t="shared" si="1041"/>
        <v>0</v>
      </c>
      <c r="AR921" s="31">
        <f t="shared" si="994"/>
        <v>0</v>
      </c>
      <c r="AS921" s="31">
        <f>SUM(AS922:AS923)</f>
        <v>0</v>
      </c>
      <c r="AT921" s="31">
        <f>SUM(AT922:AT923)</f>
        <v>0</v>
      </c>
      <c r="AU921" s="31">
        <f>SUM(AU922:AU923)</f>
        <v>0</v>
      </c>
      <c r="AV921" s="31">
        <f>SUM(AV922:AV923)</f>
        <v>0</v>
      </c>
    </row>
    <row r="922" spans="1:56" s="39" customFormat="1" ht="104.25" customHeight="1" x14ac:dyDescent="0.5">
      <c r="A922" s="2">
        <f t="shared" ref="A922:A923" si="1042">IF(A921&gt;0,A921+1,A920+1)</f>
        <v>804</v>
      </c>
      <c r="B922" s="60" t="s">
        <v>2328</v>
      </c>
      <c r="C922" s="12" t="s">
        <v>2329</v>
      </c>
      <c r="D922" s="10">
        <v>2015</v>
      </c>
      <c r="E922" s="10">
        <v>2023</v>
      </c>
      <c r="F922" s="13">
        <v>3028.94</v>
      </c>
      <c r="G922" s="4">
        <f t="shared" ref="G922:G923" si="1043">N922+U922+AB922+AI922+AP922</f>
        <v>0.66</v>
      </c>
      <c r="H922" s="4">
        <f t="shared" ref="H922:H923" si="1044">O922+V922+AC922+AJ922+AQ922</f>
        <v>0</v>
      </c>
      <c r="I922" s="4">
        <f t="shared" ref="I922:I923" si="1045">P922+W922+AD922+AK922+AR922</f>
        <v>2189.2399999999998</v>
      </c>
      <c r="J922" s="4">
        <f t="shared" ref="J922:J923" si="1046">Q922+X922+AE922+AL922+AS922</f>
        <v>0</v>
      </c>
      <c r="K922" s="4">
        <f t="shared" ref="K922:K923" si="1047">R922+Y922+AF922+AM922+AT922</f>
        <v>0</v>
      </c>
      <c r="L922" s="4">
        <f t="shared" ref="L922:L923" si="1048">S922+Z922+AG922+AN922+AU922</f>
        <v>2189.2399999999998</v>
      </c>
      <c r="M922" s="4">
        <f t="shared" ref="M922:M923" si="1049">T922+AA922+AH922+AO922+AV922</f>
        <v>0</v>
      </c>
      <c r="N922" s="11">
        <v>0</v>
      </c>
      <c r="O922" s="11">
        <v>0</v>
      </c>
      <c r="P922" s="11">
        <f>Q922+R922+S922</f>
        <v>10</v>
      </c>
      <c r="Q922" s="11"/>
      <c r="R922" s="11"/>
      <c r="S922" s="11">
        <v>10</v>
      </c>
      <c r="T922" s="11"/>
      <c r="U922" s="11">
        <v>0</v>
      </c>
      <c r="V922" s="11">
        <v>0</v>
      </c>
      <c r="W922" s="11">
        <f t="shared" si="965"/>
        <v>10</v>
      </c>
      <c r="X922" s="11"/>
      <c r="Y922" s="11"/>
      <c r="Z922" s="11">
        <v>10</v>
      </c>
      <c r="AA922" s="11"/>
      <c r="AB922" s="11">
        <v>0.66</v>
      </c>
      <c r="AC922" s="11">
        <v>0</v>
      </c>
      <c r="AD922" s="11">
        <f t="shared" si="1002"/>
        <v>2169.2399999999998</v>
      </c>
      <c r="AE922" s="11"/>
      <c r="AF922" s="11"/>
      <c r="AG922" s="11">
        <v>2169.2399999999998</v>
      </c>
      <c r="AH922" s="11"/>
      <c r="AI922" s="11"/>
      <c r="AJ922" s="11"/>
      <c r="AK922" s="11">
        <f t="shared" si="1003"/>
        <v>0</v>
      </c>
      <c r="AL922" s="11"/>
      <c r="AM922" s="11"/>
      <c r="AN922" s="11"/>
      <c r="AO922" s="11"/>
      <c r="AP922" s="54"/>
      <c r="AQ922" s="54"/>
      <c r="AR922" s="54">
        <f t="shared" si="994"/>
        <v>0</v>
      </c>
      <c r="AS922" s="54"/>
      <c r="AT922" s="54"/>
      <c r="AU922" s="54"/>
      <c r="AV922" s="54"/>
      <c r="AW922" s="38"/>
      <c r="AX922" s="38"/>
      <c r="AY922" s="38"/>
      <c r="AZ922" s="38"/>
      <c r="BA922" s="38"/>
      <c r="BB922" s="38"/>
      <c r="BC922" s="38"/>
      <c r="BD922" s="38"/>
    </row>
    <row r="923" spans="1:56" s="39" customFormat="1" ht="137.25" customHeight="1" x14ac:dyDescent="0.5">
      <c r="A923" s="2">
        <f t="shared" si="1042"/>
        <v>805</v>
      </c>
      <c r="B923" s="60" t="s">
        <v>2331</v>
      </c>
      <c r="C923" s="12" t="s">
        <v>2332</v>
      </c>
      <c r="D923" s="10">
        <v>2015</v>
      </c>
      <c r="E923" s="10">
        <v>2022</v>
      </c>
      <c r="F923" s="13">
        <v>6044.58</v>
      </c>
      <c r="G923" s="4">
        <f t="shared" si="1043"/>
        <v>1.6</v>
      </c>
      <c r="H923" s="4">
        <f t="shared" si="1044"/>
        <v>0</v>
      </c>
      <c r="I923" s="4">
        <f t="shared" si="1045"/>
        <v>4516.74</v>
      </c>
      <c r="J923" s="4">
        <f t="shared" si="1046"/>
        <v>0</v>
      </c>
      <c r="K923" s="4">
        <f t="shared" si="1047"/>
        <v>0</v>
      </c>
      <c r="L923" s="4">
        <f t="shared" si="1048"/>
        <v>4516.74</v>
      </c>
      <c r="M923" s="4">
        <f t="shared" si="1049"/>
        <v>0</v>
      </c>
      <c r="N923" s="11">
        <v>0</v>
      </c>
      <c r="O923" s="11">
        <v>0</v>
      </c>
      <c r="P923" s="11">
        <f>Q923+R923+S923</f>
        <v>10</v>
      </c>
      <c r="Q923" s="11"/>
      <c r="R923" s="11"/>
      <c r="S923" s="11">
        <v>10</v>
      </c>
      <c r="T923" s="11"/>
      <c r="U923" s="11">
        <v>1.6</v>
      </c>
      <c r="V923" s="11">
        <v>0</v>
      </c>
      <c r="W923" s="11">
        <f t="shared" si="965"/>
        <v>4506.74</v>
      </c>
      <c r="X923" s="11"/>
      <c r="Y923" s="11"/>
      <c r="Z923" s="11">
        <v>4506.74</v>
      </c>
      <c r="AA923" s="11"/>
      <c r="AB923" s="11">
        <v>0</v>
      </c>
      <c r="AC923" s="11">
        <v>0</v>
      </c>
      <c r="AD923" s="11">
        <f t="shared" si="1002"/>
        <v>0</v>
      </c>
      <c r="AE923" s="11"/>
      <c r="AF923" s="11"/>
      <c r="AG923" s="11">
        <v>0</v>
      </c>
      <c r="AH923" s="11"/>
      <c r="AI923" s="11"/>
      <c r="AJ923" s="11"/>
      <c r="AK923" s="11">
        <f t="shared" si="1003"/>
        <v>0</v>
      </c>
      <c r="AL923" s="11"/>
      <c r="AM923" s="11"/>
      <c r="AN923" s="11"/>
      <c r="AO923" s="11"/>
      <c r="AP923" s="54"/>
      <c r="AQ923" s="54"/>
      <c r="AR923" s="54">
        <f t="shared" si="994"/>
        <v>0</v>
      </c>
      <c r="AS923" s="54"/>
      <c r="AT923" s="54"/>
      <c r="AU923" s="54"/>
      <c r="AV923" s="54"/>
      <c r="AW923" s="38"/>
      <c r="AX923" s="38"/>
      <c r="AY923" s="38"/>
      <c r="AZ923" s="38"/>
      <c r="BA923" s="38"/>
      <c r="BB923" s="38"/>
      <c r="BC923" s="38"/>
      <c r="BD923" s="38"/>
    </row>
    <row r="924" spans="1:56" s="39" customFormat="1" ht="39.75" customHeight="1" x14ac:dyDescent="0.5">
      <c r="A924" s="32"/>
      <c r="B924" s="35" t="s">
        <v>603</v>
      </c>
      <c r="C924" s="24"/>
      <c r="D924" s="32"/>
      <c r="E924" s="32"/>
      <c r="F924" s="31">
        <f t="shared" ref="F924:AQ924" si="1050">SUM(F925:F931)</f>
        <v>102959.75</v>
      </c>
      <c r="G924" s="31">
        <f t="shared" si="1050"/>
        <v>9.452</v>
      </c>
      <c r="H924" s="31">
        <f t="shared" si="1050"/>
        <v>1.1299999999999999</v>
      </c>
      <c r="I924" s="31">
        <f t="shared" si="1050"/>
        <v>43906.942054077372</v>
      </c>
      <c r="J924" s="31">
        <f t="shared" si="1050"/>
        <v>0</v>
      </c>
      <c r="K924" s="31">
        <f t="shared" si="1050"/>
        <v>0</v>
      </c>
      <c r="L924" s="31">
        <f t="shared" si="1050"/>
        <v>43906.942054077372</v>
      </c>
      <c r="M924" s="31">
        <f t="shared" si="1050"/>
        <v>0</v>
      </c>
      <c r="N924" s="31">
        <f t="shared" si="1050"/>
        <v>5.7519999999999998</v>
      </c>
      <c r="O924" s="31">
        <f t="shared" si="1050"/>
        <v>1.1299999999999999</v>
      </c>
      <c r="P924" s="31">
        <f t="shared" si="1050"/>
        <v>26094.002054077369</v>
      </c>
      <c r="Q924" s="31">
        <f t="shared" si="1050"/>
        <v>0</v>
      </c>
      <c r="R924" s="31">
        <f t="shared" si="1050"/>
        <v>0</v>
      </c>
      <c r="S924" s="31">
        <f t="shared" si="1050"/>
        <v>26094.002054077369</v>
      </c>
      <c r="T924" s="31">
        <f t="shared" si="1050"/>
        <v>0</v>
      </c>
      <c r="U924" s="31">
        <f t="shared" si="1050"/>
        <v>2.75</v>
      </c>
      <c r="V924" s="31">
        <f t="shared" si="1050"/>
        <v>0</v>
      </c>
      <c r="W924" s="31">
        <f t="shared" si="1050"/>
        <v>14314.28</v>
      </c>
      <c r="X924" s="31">
        <f t="shared" si="1050"/>
        <v>0</v>
      </c>
      <c r="Y924" s="31">
        <f t="shared" si="1050"/>
        <v>0</v>
      </c>
      <c r="Z924" s="31">
        <f t="shared" si="1050"/>
        <v>14314.28</v>
      </c>
      <c r="AA924" s="31">
        <f t="shared" si="1050"/>
        <v>0</v>
      </c>
      <c r="AB924" s="31">
        <f t="shared" si="1050"/>
        <v>0.95</v>
      </c>
      <c r="AC924" s="31">
        <f t="shared" si="1050"/>
        <v>0</v>
      </c>
      <c r="AD924" s="31">
        <f t="shared" si="1050"/>
        <v>3498.66</v>
      </c>
      <c r="AE924" s="31">
        <f t="shared" si="1050"/>
        <v>0</v>
      </c>
      <c r="AF924" s="31">
        <f t="shared" si="1050"/>
        <v>0</v>
      </c>
      <c r="AG924" s="31">
        <f t="shared" si="1050"/>
        <v>3498.66</v>
      </c>
      <c r="AH924" s="31">
        <f t="shared" si="1050"/>
        <v>0</v>
      </c>
      <c r="AI924" s="31">
        <f t="shared" si="1050"/>
        <v>0</v>
      </c>
      <c r="AJ924" s="31">
        <f t="shared" si="1050"/>
        <v>0</v>
      </c>
      <c r="AK924" s="31">
        <f t="shared" si="1050"/>
        <v>0</v>
      </c>
      <c r="AL924" s="31">
        <f t="shared" si="1050"/>
        <v>0</v>
      </c>
      <c r="AM924" s="31">
        <f t="shared" si="1050"/>
        <v>0</v>
      </c>
      <c r="AN924" s="31">
        <f t="shared" si="1050"/>
        <v>0</v>
      </c>
      <c r="AO924" s="31">
        <f t="shared" si="1050"/>
        <v>0</v>
      </c>
      <c r="AP924" s="31">
        <f t="shared" si="1050"/>
        <v>0</v>
      </c>
      <c r="AQ924" s="31">
        <f t="shared" si="1050"/>
        <v>0</v>
      </c>
      <c r="AR924" s="31">
        <f t="shared" si="994"/>
        <v>0</v>
      </c>
      <c r="AS924" s="31">
        <f>SUM(AS925:AS931)</f>
        <v>0</v>
      </c>
      <c r="AT924" s="31">
        <f>SUM(AT925:AT931)</f>
        <v>0</v>
      </c>
      <c r="AU924" s="31">
        <f>SUM(AU925:AU931)</f>
        <v>0</v>
      </c>
      <c r="AV924" s="31">
        <f>SUM(AV925:AV931)</f>
        <v>0</v>
      </c>
    </row>
    <row r="925" spans="1:56" s="39" customFormat="1" ht="99.75" x14ac:dyDescent="0.5">
      <c r="A925" s="2">
        <f t="shared" ref="A925:A931" si="1051">IF(A924&gt;0,A924+1,A923+1)</f>
        <v>806</v>
      </c>
      <c r="B925" s="60" t="s">
        <v>2334</v>
      </c>
      <c r="C925" s="12" t="s">
        <v>2595</v>
      </c>
      <c r="D925" s="10">
        <v>2018</v>
      </c>
      <c r="E925" s="10">
        <v>2021</v>
      </c>
      <c r="F925" s="13">
        <v>9785.1299999999992</v>
      </c>
      <c r="G925" s="4">
        <f t="shared" ref="G925:G931" si="1052">N925+U925+AB925+AI925+AP925</f>
        <v>1.202</v>
      </c>
      <c r="H925" s="4">
        <f t="shared" ref="H925:H931" si="1053">O925+V925+AC925+AJ925+AQ925</f>
        <v>0.5</v>
      </c>
      <c r="I925" s="4">
        <f t="shared" ref="I925:I931" si="1054">P925+W925+AD925+AK925+AR925</f>
        <v>1872.1319040773706</v>
      </c>
      <c r="J925" s="4">
        <f t="shared" ref="J925:J931" si="1055">Q925+X925+AE925+AL925+AS925</f>
        <v>0</v>
      </c>
      <c r="K925" s="4">
        <f t="shared" ref="K925:K931" si="1056">R925+Y925+AF925+AM925+AT925</f>
        <v>0</v>
      </c>
      <c r="L925" s="4">
        <f t="shared" ref="L925:L931" si="1057">S925+Z925+AG925+AN925+AU925</f>
        <v>1872.1319040773706</v>
      </c>
      <c r="M925" s="4">
        <f t="shared" ref="M925:M931" si="1058">T925+AA925+AH925+AO925+AV925</f>
        <v>0</v>
      </c>
      <c r="N925" s="11">
        <v>1.202</v>
      </c>
      <c r="O925" s="11">
        <v>0.5</v>
      </c>
      <c r="P925" s="11">
        <f t="shared" ref="P925:P931" si="1059">Q925+R925+S925</f>
        <v>1872.1319040773706</v>
      </c>
      <c r="Q925" s="11"/>
      <c r="R925" s="11"/>
      <c r="S925" s="11">
        <v>1872.1319040773706</v>
      </c>
      <c r="T925" s="11"/>
      <c r="U925" s="11">
        <v>0</v>
      </c>
      <c r="V925" s="11">
        <v>0</v>
      </c>
      <c r="W925" s="11">
        <f t="shared" si="965"/>
        <v>0</v>
      </c>
      <c r="X925" s="11"/>
      <c r="Y925" s="11"/>
      <c r="Z925" s="11">
        <v>0</v>
      </c>
      <c r="AA925" s="11"/>
      <c r="AB925" s="11">
        <v>0</v>
      </c>
      <c r="AC925" s="11">
        <v>0</v>
      </c>
      <c r="AD925" s="11">
        <f t="shared" si="1002"/>
        <v>0</v>
      </c>
      <c r="AE925" s="11"/>
      <c r="AF925" s="11"/>
      <c r="AG925" s="11">
        <v>0</v>
      </c>
      <c r="AH925" s="11"/>
      <c r="AI925" s="11"/>
      <c r="AJ925" s="11"/>
      <c r="AK925" s="11">
        <f t="shared" si="1003"/>
        <v>0</v>
      </c>
      <c r="AL925" s="11"/>
      <c r="AM925" s="11"/>
      <c r="AN925" s="11"/>
      <c r="AO925" s="11"/>
      <c r="AP925" s="54"/>
      <c r="AQ925" s="54"/>
      <c r="AR925" s="54">
        <f t="shared" si="994"/>
        <v>0</v>
      </c>
      <c r="AS925" s="54"/>
      <c r="AT925" s="54"/>
      <c r="AU925" s="54"/>
      <c r="AV925" s="54"/>
      <c r="AW925" s="38"/>
      <c r="AX925" s="38"/>
      <c r="AY925" s="38"/>
      <c r="AZ925" s="38"/>
      <c r="BA925" s="38"/>
      <c r="BB925" s="38"/>
      <c r="BC925" s="38"/>
      <c r="BD925" s="38"/>
    </row>
    <row r="926" spans="1:56" s="39" customFormat="1" ht="99.75" x14ac:dyDescent="0.5">
      <c r="A926" s="2">
        <f t="shared" si="1051"/>
        <v>807</v>
      </c>
      <c r="B926" s="60" t="s">
        <v>2335</v>
      </c>
      <c r="C926" s="12" t="s">
        <v>2567</v>
      </c>
      <c r="D926" s="10">
        <v>2014</v>
      </c>
      <c r="E926" s="10">
        <v>2022</v>
      </c>
      <c r="F926" s="13">
        <v>17345.240000000002</v>
      </c>
      <c r="G926" s="4">
        <f t="shared" si="1052"/>
        <v>2.75</v>
      </c>
      <c r="H926" s="4">
        <f t="shared" si="1053"/>
        <v>0</v>
      </c>
      <c r="I926" s="4">
        <f t="shared" si="1054"/>
        <v>14314.28</v>
      </c>
      <c r="J926" s="4">
        <f t="shared" si="1055"/>
        <v>0</v>
      </c>
      <c r="K926" s="4">
        <f t="shared" si="1056"/>
        <v>0</v>
      </c>
      <c r="L926" s="4">
        <f t="shared" si="1057"/>
        <v>14314.28</v>
      </c>
      <c r="M926" s="4">
        <f t="shared" si="1058"/>
        <v>0</v>
      </c>
      <c r="N926" s="11">
        <v>0</v>
      </c>
      <c r="O926" s="11">
        <v>0</v>
      </c>
      <c r="P926" s="11">
        <f t="shared" si="1059"/>
        <v>10</v>
      </c>
      <c r="Q926" s="11"/>
      <c r="R926" s="11"/>
      <c r="S926" s="11">
        <v>10</v>
      </c>
      <c r="T926" s="11"/>
      <c r="U926" s="11">
        <v>2.75</v>
      </c>
      <c r="V926" s="11">
        <v>0</v>
      </c>
      <c r="W926" s="11">
        <f t="shared" si="965"/>
        <v>14304.28</v>
      </c>
      <c r="X926" s="11"/>
      <c r="Y926" s="11"/>
      <c r="Z926" s="11">
        <v>14304.28</v>
      </c>
      <c r="AA926" s="11"/>
      <c r="AB926" s="11">
        <v>0</v>
      </c>
      <c r="AC926" s="11">
        <v>0</v>
      </c>
      <c r="AD926" s="11">
        <f t="shared" si="1002"/>
        <v>0</v>
      </c>
      <c r="AE926" s="11"/>
      <c r="AF926" s="11"/>
      <c r="AG926" s="11">
        <v>0</v>
      </c>
      <c r="AH926" s="11"/>
      <c r="AI926" s="11"/>
      <c r="AJ926" s="11"/>
      <c r="AK926" s="11">
        <f t="shared" si="1003"/>
        <v>0</v>
      </c>
      <c r="AL926" s="11"/>
      <c r="AM926" s="11"/>
      <c r="AN926" s="11"/>
      <c r="AO926" s="11"/>
      <c r="AP926" s="54"/>
      <c r="AQ926" s="54"/>
      <c r="AR926" s="54">
        <f t="shared" si="994"/>
        <v>0</v>
      </c>
      <c r="AS926" s="54"/>
      <c r="AT926" s="54"/>
      <c r="AU926" s="54"/>
      <c r="AV926" s="54"/>
      <c r="AW926" s="38"/>
      <c r="AX926" s="38"/>
      <c r="AY926" s="38"/>
      <c r="AZ926" s="38"/>
      <c r="BA926" s="38"/>
      <c r="BB926" s="38"/>
      <c r="BC926" s="38"/>
      <c r="BD926" s="38"/>
    </row>
    <row r="927" spans="1:56" s="39" customFormat="1" ht="132.75" x14ac:dyDescent="0.5">
      <c r="A927" s="2">
        <f t="shared" si="1051"/>
        <v>808</v>
      </c>
      <c r="B927" s="60" t="s">
        <v>2336</v>
      </c>
      <c r="C927" s="12" t="s">
        <v>2566</v>
      </c>
      <c r="D927" s="10">
        <v>2015</v>
      </c>
      <c r="E927" s="10">
        <v>2021</v>
      </c>
      <c r="F927" s="13">
        <v>54974.25</v>
      </c>
      <c r="G927" s="4">
        <f t="shared" si="1052"/>
        <v>3</v>
      </c>
      <c r="H927" s="4">
        <f t="shared" si="1053"/>
        <v>0</v>
      </c>
      <c r="I927" s="4">
        <f t="shared" si="1054"/>
        <v>10148.35</v>
      </c>
      <c r="J927" s="4">
        <f t="shared" si="1055"/>
        <v>0</v>
      </c>
      <c r="K927" s="4">
        <f t="shared" si="1056"/>
        <v>0</v>
      </c>
      <c r="L927" s="4">
        <f t="shared" si="1057"/>
        <v>10148.35</v>
      </c>
      <c r="M927" s="4">
        <f t="shared" si="1058"/>
        <v>0</v>
      </c>
      <c r="N927" s="11">
        <v>3</v>
      </c>
      <c r="O927" s="11">
        <v>0</v>
      </c>
      <c r="P927" s="11">
        <f t="shared" si="1059"/>
        <v>10148.35</v>
      </c>
      <c r="Q927" s="11"/>
      <c r="R927" s="11"/>
      <c r="S927" s="11">
        <v>10148.35</v>
      </c>
      <c r="T927" s="11"/>
      <c r="U927" s="11">
        <v>0</v>
      </c>
      <c r="V927" s="11">
        <v>0</v>
      </c>
      <c r="W927" s="11">
        <f t="shared" si="965"/>
        <v>0</v>
      </c>
      <c r="X927" s="11"/>
      <c r="Y927" s="11"/>
      <c r="Z927" s="11">
        <v>0</v>
      </c>
      <c r="AA927" s="11"/>
      <c r="AB927" s="11">
        <v>0</v>
      </c>
      <c r="AC927" s="11">
        <v>0</v>
      </c>
      <c r="AD927" s="11">
        <f t="shared" si="1002"/>
        <v>0</v>
      </c>
      <c r="AE927" s="11"/>
      <c r="AF927" s="11"/>
      <c r="AG927" s="11">
        <v>0</v>
      </c>
      <c r="AH927" s="11"/>
      <c r="AI927" s="11"/>
      <c r="AJ927" s="11"/>
      <c r="AK927" s="11">
        <f t="shared" si="1003"/>
        <v>0</v>
      </c>
      <c r="AL927" s="11"/>
      <c r="AM927" s="11"/>
      <c r="AN927" s="11"/>
      <c r="AO927" s="11"/>
      <c r="AP927" s="54"/>
      <c r="AQ927" s="54"/>
      <c r="AR927" s="54">
        <f t="shared" si="994"/>
        <v>0</v>
      </c>
      <c r="AS927" s="54"/>
      <c r="AT927" s="54"/>
      <c r="AU927" s="54"/>
      <c r="AV927" s="54"/>
      <c r="AW927" s="38"/>
      <c r="AX927" s="38"/>
      <c r="AY927" s="38"/>
      <c r="AZ927" s="38"/>
      <c r="BA927" s="38"/>
      <c r="BB927" s="38"/>
      <c r="BC927" s="38"/>
      <c r="BD927" s="38"/>
    </row>
    <row r="928" spans="1:56" s="39" customFormat="1" ht="165.75" x14ac:dyDescent="0.5">
      <c r="A928" s="2">
        <f t="shared" si="1051"/>
        <v>809</v>
      </c>
      <c r="B928" s="60" t="s">
        <v>2338</v>
      </c>
      <c r="C928" s="12" t="s">
        <v>2339</v>
      </c>
      <c r="D928" s="10">
        <v>2014</v>
      </c>
      <c r="E928" s="10">
        <v>2023</v>
      </c>
      <c r="F928" s="13">
        <v>5048.24</v>
      </c>
      <c r="G928" s="4">
        <f t="shared" si="1052"/>
        <v>0.95</v>
      </c>
      <c r="H928" s="4">
        <f t="shared" si="1053"/>
        <v>0</v>
      </c>
      <c r="I928" s="4">
        <f t="shared" si="1054"/>
        <v>3518.66</v>
      </c>
      <c r="J928" s="4">
        <f t="shared" si="1055"/>
        <v>0</v>
      </c>
      <c r="K928" s="4">
        <f t="shared" si="1056"/>
        <v>0</v>
      </c>
      <c r="L928" s="4">
        <f t="shared" si="1057"/>
        <v>3518.66</v>
      </c>
      <c r="M928" s="4">
        <f t="shared" si="1058"/>
        <v>0</v>
      </c>
      <c r="N928" s="11">
        <v>0</v>
      </c>
      <c r="O928" s="11">
        <v>0</v>
      </c>
      <c r="P928" s="11">
        <f t="shared" si="1059"/>
        <v>10</v>
      </c>
      <c r="Q928" s="11"/>
      <c r="R928" s="11"/>
      <c r="S928" s="11">
        <v>10</v>
      </c>
      <c r="T928" s="11"/>
      <c r="U928" s="11">
        <v>0</v>
      </c>
      <c r="V928" s="11">
        <v>0</v>
      </c>
      <c r="W928" s="11">
        <f t="shared" si="965"/>
        <v>10</v>
      </c>
      <c r="X928" s="11"/>
      <c r="Y928" s="11"/>
      <c r="Z928" s="11">
        <v>10</v>
      </c>
      <c r="AA928" s="11"/>
      <c r="AB928" s="11">
        <v>0.95</v>
      </c>
      <c r="AC928" s="11">
        <v>0</v>
      </c>
      <c r="AD928" s="11">
        <f t="shared" si="1002"/>
        <v>3498.66</v>
      </c>
      <c r="AE928" s="11"/>
      <c r="AF928" s="11"/>
      <c r="AG928" s="11">
        <v>3498.66</v>
      </c>
      <c r="AH928" s="11"/>
      <c r="AI928" s="11"/>
      <c r="AJ928" s="11"/>
      <c r="AK928" s="11">
        <f t="shared" si="1003"/>
        <v>0</v>
      </c>
      <c r="AL928" s="11"/>
      <c r="AM928" s="11"/>
      <c r="AN928" s="11"/>
      <c r="AO928" s="11"/>
      <c r="AP928" s="54"/>
      <c r="AQ928" s="54"/>
      <c r="AR928" s="54">
        <f t="shared" si="994"/>
        <v>0</v>
      </c>
      <c r="AS928" s="54"/>
      <c r="AT928" s="54"/>
      <c r="AU928" s="54"/>
      <c r="AV928" s="54"/>
      <c r="AW928" s="38"/>
      <c r="AX928" s="38"/>
      <c r="AY928" s="38"/>
      <c r="AZ928" s="38"/>
      <c r="BA928" s="38"/>
      <c r="BB928" s="38"/>
      <c r="BC928" s="38"/>
      <c r="BD928" s="38"/>
    </row>
    <row r="929" spans="1:56" s="39" customFormat="1" ht="165" customHeight="1" x14ac:dyDescent="0.5">
      <c r="A929" s="2">
        <f t="shared" si="1051"/>
        <v>810</v>
      </c>
      <c r="B929" s="60" t="s">
        <v>2342</v>
      </c>
      <c r="C929" s="12" t="s">
        <v>2343</v>
      </c>
      <c r="D929" s="10">
        <v>2015</v>
      </c>
      <c r="E929" s="10">
        <v>2021</v>
      </c>
      <c r="F929" s="13">
        <v>1760.4299999999998</v>
      </c>
      <c r="G929" s="4">
        <f t="shared" si="1052"/>
        <v>0.6</v>
      </c>
      <c r="H929" s="4">
        <f t="shared" si="1053"/>
        <v>0</v>
      </c>
      <c r="I929" s="4">
        <f t="shared" si="1054"/>
        <v>920.98014999999975</v>
      </c>
      <c r="J929" s="4">
        <f t="shared" si="1055"/>
        <v>0</v>
      </c>
      <c r="K929" s="4">
        <f t="shared" si="1056"/>
        <v>0</v>
      </c>
      <c r="L929" s="4">
        <f t="shared" si="1057"/>
        <v>920.98014999999975</v>
      </c>
      <c r="M929" s="4">
        <f t="shared" si="1058"/>
        <v>0</v>
      </c>
      <c r="N929" s="11">
        <v>0.6</v>
      </c>
      <c r="O929" s="11">
        <v>0</v>
      </c>
      <c r="P929" s="11">
        <f t="shared" si="1059"/>
        <v>920.98014999999975</v>
      </c>
      <c r="Q929" s="11"/>
      <c r="R929" s="11"/>
      <c r="S929" s="11">
        <v>920.98014999999975</v>
      </c>
      <c r="T929" s="11"/>
      <c r="U929" s="11">
        <v>0</v>
      </c>
      <c r="V929" s="11">
        <v>0</v>
      </c>
      <c r="W929" s="11">
        <f t="shared" si="965"/>
        <v>0</v>
      </c>
      <c r="X929" s="11"/>
      <c r="Y929" s="11"/>
      <c r="Z929" s="11">
        <v>0</v>
      </c>
      <c r="AA929" s="11"/>
      <c r="AB929" s="11">
        <v>0</v>
      </c>
      <c r="AC929" s="11">
        <v>0</v>
      </c>
      <c r="AD929" s="11">
        <f t="shared" si="1002"/>
        <v>0</v>
      </c>
      <c r="AE929" s="11"/>
      <c r="AF929" s="11"/>
      <c r="AG929" s="11">
        <v>0</v>
      </c>
      <c r="AH929" s="11"/>
      <c r="AI929" s="11"/>
      <c r="AJ929" s="11"/>
      <c r="AK929" s="11">
        <f t="shared" si="1003"/>
        <v>0</v>
      </c>
      <c r="AL929" s="11"/>
      <c r="AM929" s="11"/>
      <c r="AN929" s="11"/>
      <c r="AO929" s="11"/>
      <c r="AP929" s="54"/>
      <c r="AQ929" s="54"/>
      <c r="AR929" s="54">
        <f t="shared" si="994"/>
        <v>0</v>
      </c>
      <c r="AS929" s="54"/>
      <c r="AT929" s="54"/>
      <c r="AU929" s="54"/>
      <c r="AV929" s="54"/>
      <c r="AW929" s="38"/>
      <c r="AX929" s="38"/>
      <c r="AY929" s="38"/>
      <c r="AZ929" s="38"/>
      <c r="BA929" s="38"/>
      <c r="BB929" s="38"/>
      <c r="BC929" s="38"/>
      <c r="BD929" s="38"/>
    </row>
    <row r="930" spans="1:56" s="39" customFormat="1" ht="99.75" x14ac:dyDescent="0.5">
      <c r="A930" s="2">
        <f t="shared" si="1051"/>
        <v>811</v>
      </c>
      <c r="B930" s="60" t="s">
        <v>2344</v>
      </c>
      <c r="C930" s="12" t="s">
        <v>2565</v>
      </c>
      <c r="D930" s="10">
        <v>2014</v>
      </c>
      <c r="E930" s="10">
        <v>2021</v>
      </c>
      <c r="F930" s="13">
        <v>1141.0999999999999</v>
      </c>
      <c r="G930" s="4">
        <f t="shared" si="1052"/>
        <v>0.2</v>
      </c>
      <c r="H930" s="4">
        <f t="shared" si="1053"/>
        <v>0</v>
      </c>
      <c r="I930" s="4">
        <f t="shared" si="1054"/>
        <v>861.24</v>
      </c>
      <c r="J930" s="4">
        <f t="shared" si="1055"/>
        <v>0</v>
      </c>
      <c r="K930" s="4">
        <f t="shared" si="1056"/>
        <v>0</v>
      </c>
      <c r="L930" s="4">
        <f t="shared" si="1057"/>
        <v>861.24</v>
      </c>
      <c r="M930" s="4">
        <f t="shared" si="1058"/>
        <v>0</v>
      </c>
      <c r="N930" s="11">
        <v>0.2</v>
      </c>
      <c r="O930" s="11">
        <v>0</v>
      </c>
      <c r="P930" s="11">
        <f t="shared" si="1059"/>
        <v>861.24</v>
      </c>
      <c r="Q930" s="11"/>
      <c r="R930" s="11"/>
      <c r="S930" s="11">
        <v>861.24</v>
      </c>
      <c r="T930" s="11"/>
      <c r="U930" s="11">
        <v>0</v>
      </c>
      <c r="V930" s="11">
        <v>0</v>
      </c>
      <c r="W930" s="11">
        <f t="shared" si="965"/>
        <v>0</v>
      </c>
      <c r="X930" s="11"/>
      <c r="Y930" s="11"/>
      <c r="Z930" s="11">
        <v>0</v>
      </c>
      <c r="AA930" s="11"/>
      <c r="AB930" s="11">
        <v>0</v>
      </c>
      <c r="AC930" s="11">
        <v>0</v>
      </c>
      <c r="AD930" s="11">
        <f t="shared" si="1002"/>
        <v>0</v>
      </c>
      <c r="AE930" s="11"/>
      <c r="AF930" s="11"/>
      <c r="AG930" s="11">
        <v>0</v>
      </c>
      <c r="AH930" s="11"/>
      <c r="AI930" s="11"/>
      <c r="AJ930" s="11"/>
      <c r="AK930" s="11">
        <f t="shared" si="1003"/>
        <v>0</v>
      </c>
      <c r="AL930" s="11"/>
      <c r="AM930" s="11"/>
      <c r="AN930" s="11"/>
      <c r="AO930" s="11"/>
      <c r="AP930" s="54"/>
      <c r="AQ930" s="54"/>
      <c r="AR930" s="54">
        <f t="shared" si="994"/>
        <v>0</v>
      </c>
      <c r="AS930" s="54"/>
      <c r="AT930" s="54"/>
      <c r="AU930" s="54"/>
      <c r="AV930" s="54"/>
      <c r="AW930" s="38"/>
      <c r="AX930" s="38"/>
      <c r="AY930" s="38"/>
      <c r="AZ930" s="38"/>
      <c r="BA930" s="38"/>
      <c r="BB930" s="38"/>
      <c r="BC930" s="38"/>
      <c r="BD930" s="38"/>
    </row>
    <row r="931" spans="1:56" s="39" customFormat="1" ht="137.25" customHeight="1" x14ac:dyDescent="0.5">
      <c r="A931" s="2">
        <f t="shared" si="1051"/>
        <v>812</v>
      </c>
      <c r="B931" s="60" t="s">
        <v>2345</v>
      </c>
      <c r="C931" s="12" t="s">
        <v>2597</v>
      </c>
      <c r="D931" s="10">
        <v>2020</v>
      </c>
      <c r="E931" s="10">
        <v>2021</v>
      </c>
      <c r="F931" s="13">
        <v>12905.36</v>
      </c>
      <c r="G931" s="4">
        <f t="shared" si="1052"/>
        <v>0.75</v>
      </c>
      <c r="H931" s="4">
        <f t="shared" si="1053"/>
        <v>0.63</v>
      </c>
      <c r="I931" s="4">
        <f t="shared" si="1054"/>
        <v>12271.3</v>
      </c>
      <c r="J931" s="4">
        <f t="shared" si="1055"/>
        <v>0</v>
      </c>
      <c r="K931" s="4">
        <f t="shared" si="1056"/>
        <v>0</v>
      </c>
      <c r="L931" s="4">
        <f t="shared" si="1057"/>
        <v>12271.3</v>
      </c>
      <c r="M931" s="4">
        <f t="shared" si="1058"/>
        <v>0</v>
      </c>
      <c r="N931" s="11">
        <v>0.75</v>
      </c>
      <c r="O931" s="11">
        <v>0.63</v>
      </c>
      <c r="P931" s="11">
        <f t="shared" si="1059"/>
        <v>12271.3</v>
      </c>
      <c r="Q931" s="11"/>
      <c r="R931" s="11"/>
      <c r="S931" s="11">
        <v>12271.3</v>
      </c>
      <c r="T931" s="11"/>
      <c r="U931" s="11">
        <v>0</v>
      </c>
      <c r="V931" s="11">
        <v>0</v>
      </c>
      <c r="W931" s="11">
        <f t="shared" si="965"/>
        <v>0</v>
      </c>
      <c r="X931" s="11"/>
      <c r="Y931" s="11"/>
      <c r="Z931" s="11">
        <v>0</v>
      </c>
      <c r="AA931" s="11"/>
      <c r="AB931" s="11">
        <v>0</v>
      </c>
      <c r="AC931" s="11">
        <v>0</v>
      </c>
      <c r="AD931" s="11">
        <f t="shared" si="1002"/>
        <v>0</v>
      </c>
      <c r="AE931" s="11"/>
      <c r="AF931" s="11"/>
      <c r="AG931" s="11">
        <v>0</v>
      </c>
      <c r="AH931" s="11"/>
      <c r="AI931" s="11"/>
      <c r="AJ931" s="11"/>
      <c r="AK931" s="11">
        <f t="shared" si="1003"/>
        <v>0</v>
      </c>
      <c r="AL931" s="11"/>
      <c r="AM931" s="11"/>
      <c r="AN931" s="11"/>
      <c r="AO931" s="11"/>
      <c r="AP931" s="54"/>
      <c r="AQ931" s="54"/>
      <c r="AR931" s="54">
        <f t="shared" si="994"/>
        <v>0</v>
      </c>
      <c r="AS931" s="54"/>
      <c r="AT931" s="54"/>
      <c r="AU931" s="54"/>
      <c r="AV931" s="54"/>
      <c r="AW931" s="38"/>
      <c r="AX931" s="38"/>
      <c r="AY931" s="38"/>
      <c r="AZ931" s="38"/>
      <c r="BA931" s="38"/>
      <c r="BB931" s="38"/>
      <c r="BC931" s="38"/>
      <c r="BD931" s="38"/>
    </row>
    <row r="932" spans="1:56" s="39" customFormat="1" ht="48.75" customHeight="1" x14ac:dyDescent="0.5">
      <c r="A932" s="32"/>
      <c r="B932" s="35" t="s">
        <v>691</v>
      </c>
      <c r="C932" s="24"/>
      <c r="D932" s="32"/>
      <c r="E932" s="32"/>
      <c r="F932" s="31">
        <f t="shared" ref="F932:AQ932" si="1060">SUM(F933:F937)</f>
        <v>46526.100000000006</v>
      </c>
      <c r="G932" s="31">
        <f t="shared" si="1060"/>
        <v>0.64</v>
      </c>
      <c r="H932" s="31">
        <f t="shared" si="1060"/>
        <v>0.5</v>
      </c>
      <c r="I932" s="31">
        <f t="shared" si="1060"/>
        <v>32600.839999999997</v>
      </c>
      <c r="J932" s="31">
        <f t="shared" si="1060"/>
        <v>0</v>
      </c>
      <c r="K932" s="31">
        <f t="shared" si="1060"/>
        <v>0</v>
      </c>
      <c r="L932" s="31">
        <f t="shared" si="1060"/>
        <v>32600.839999999997</v>
      </c>
      <c r="M932" s="31">
        <f t="shared" si="1060"/>
        <v>0</v>
      </c>
      <c r="N932" s="31">
        <f t="shared" si="1060"/>
        <v>0.64</v>
      </c>
      <c r="O932" s="31">
        <f t="shared" si="1060"/>
        <v>0.5</v>
      </c>
      <c r="P932" s="31">
        <f t="shared" si="1060"/>
        <v>32600.839999999997</v>
      </c>
      <c r="Q932" s="31">
        <f t="shared" si="1060"/>
        <v>0</v>
      </c>
      <c r="R932" s="31">
        <f t="shared" si="1060"/>
        <v>0</v>
      </c>
      <c r="S932" s="31">
        <f t="shared" si="1060"/>
        <v>32600.839999999997</v>
      </c>
      <c r="T932" s="31">
        <f t="shared" si="1060"/>
        <v>0</v>
      </c>
      <c r="U932" s="31">
        <f t="shared" si="1060"/>
        <v>0</v>
      </c>
      <c r="V932" s="31">
        <f t="shared" si="1060"/>
        <v>0</v>
      </c>
      <c r="W932" s="31">
        <f t="shared" si="1060"/>
        <v>0</v>
      </c>
      <c r="X932" s="31">
        <f t="shared" si="1060"/>
        <v>0</v>
      </c>
      <c r="Y932" s="31">
        <f t="shared" si="1060"/>
        <v>0</v>
      </c>
      <c r="Z932" s="31">
        <f t="shared" si="1060"/>
        <v>0</v>
      </c>
      <c r="AA932" s="31">
        <f t="shared" si="1060"/>
        <v>0</v>
      </c>
      <c r="AB932" s="31">
        <f t="shared" si="1060"/>
        <v>0</v>
      </c>
      <c r="AC932" s="31">
        <f t="shared" si="1060"/>
        <v>0</v>
      </c>
      <c r="AD932" s="31">
        <f t="shared" si="1060"/>
        <v>0</v>
      </c>
      <c r="AE932" s="31">
        <f t="shared" si="1060"/>
        <v>0</v>
      </c>
      <c r="AF932" s="31">
        <f t="shared" si="1060"/>
        <v>0</v>
      </c>
      <c r="AG932" s="31">
        <f t="shared" si="1060"/>
        <v>0</v>
      </c>
      <c r="AH932" s="31">
        <f t="shared" si="1060"/>
        <v>0</v>
      </c>
      <c r="AI932" s="31">
        <f t="shared" si="1060"/>
        <v>0</v>
      </c>
      <c r="AJ932" s="31">
        <f t="shared" si="1060"/>
        <v>0</v>
      </c>
      <c r="AK932" s="31">
        <f t="shared" si="1060"/>
        <v>0</v>
      </c>
      <c r="AL932" s="31">
        <f t="shared" si="1060"/>
        <v>0</v>
      </c>
      <c r="AM932" s="31">
        <f t="shared" si="1060"/>
        <v>0</v>
      </c>
      <c r="AN932" s="31">
        <f t="shared" si="1060"/>
        <v>0</v>
      </c>
      <c r="AO932" s="31">
        <f t="shared" si="1060"/>
        <v>0</v>
      </c>
      <c r="AP932" s="31">
        <f t="shared" si="1060"/>
        <v>0</v>
      </c>
      <c r="AQ932" s="31">
        <f t="shared" si="1060"/>
        <v>0</v>
      </c>
      <c r="AR932" s="31">
        <f t="shared" si="994"/>
        <v>0</v>
      </c>
      <c r="AS932" s="31">
        <f>SUM(AS933:AS937)</f>
        <v>0</v>
      </c>
      <c r="AT932" s="31">
        <f>SUM(AT933:AT937)</f>
        <v>0</v>
      </c>
      <c r="AU932" s="31">
        <f>SUM(AU933:AU937)</f>
        <v>0</v>
      </c>
      <c r="AV932" s="31">
        <f>SUM(AV933:AV937)</f>
        <v>0</v>
      </c>
    </row>
    <row r="933" spans="1:56" s="39" customFormat="1" ht="132.75" x14ac:dyDescent="0.5">
      <c r="A933" s="2">
        <f t="shared" ref="A933:A937" si="1061">IF(A932&gt;0,A932+1,A931+1)</f>
        <v>813</v>
      </c>
      <c r="B933" s="60" t="s">
        <v>2348</v>
      </c>
      <c r="C933" s="12" t="s">
        <v>2564</v>
      </c>
      <c r="D933" s="10">
        <v>2019</v>
      </c>
      <c r="E933" s="10">
        <v>2020</v>
      </c>
      <c r="F933" s="13">
        <v>24251.7</v>
      </c>
      <c r="G933" s="4">
        <f t="shared" ref="G933:G937" si="1062">N933+U933+AB933+AI933+AP933</f>
        <v>0</v>
      </c>
      <c r="H933" s="4">
        <f t="shared" ref="H933:H937" si="1063">O933+V933+AC933+AJ933+AQ933</f>
        <v>0</v>
      </c>
      <c r="I933" s="4">
        <f t="shared" ref="I933:I937" si="1064">P933+W933+AD933+AK933+AR933</f>
        <v>15743.37</v>
      </c>
      <c r="J933" s="4">
        <f t="shared" ref="J933:J937" si="1065">Q933+X933+AE933+AL933+AS933</f>
        <v>0</v>
      </c>
      <c r="K933" s="4">
        <f t="shared" ref="K933:K937" si="1066">R933+Y933+AF933+AM933+AT933</f>
        <v>0</v>
      </c>
      <c r="L933" s="4">
        <f t="shared" ref="L933:L937" si="1067">S933+Z933+AG933+AN933+AU933</f>
        <v>15743.37</v>
      </c>
      <c r="M933" s="4">
        <f t="shared" ref="M933:M937" si="1068">T933+AA933+AH933+AO933+AV933</f>
        <v>0</v>
      </c>
      <c r="N933" s="11">
        <v>0</v>
      </c>
      <c r="O933" s="11">
        <v>0</v>
      </c>
      <c r="P933" s="11">
        <f t="shared" ref="P933:P937" si="1069">Q933+R933+S933</f>
        <v>15743.37</v>
      </c>
      <c r="Q933" s="11"/>
      <c r="R933" s="11"/>
      <c r="S933" s="11">
        <v>15743.37</v>
      </c>
      <c r="T933" s="11"/>
      <c r="U933" s="11">
        <v>0</v>
      </c>
      <c r="V933" s="11">
        <v>0</v>
      </c>
      <c r="W933" s="11">
        <f t="shared" ref="W933:W975" si="1070">X933+Y933+Z933</f>
        <v>0</v>
      </c>
      <c r="X933" s="11"/>
      <c r="Y933" s="11"/>
      <c r="Z933" s="11">
        <v>0</v>
      </c>
      <c r="AA933" s="11"/>
      <c r="AB933" s="11">
        <v>0</v>
      </c>
      <c r="AC933" s="11">
        <v>0</v>
      </c>
      <c r="AD933" s="11">
        <f t="shared" ref="AD933:AD975" si="1071">AE933+AF933+AG933</f>
        <v>0</v>
      </c>
      <c r="AE933" s="11"/>
      <c r="AF933" s="11"/>
      <c r="AG933" s="11">
        <v>0</v>
      </c>
      <c r="AH933" s="11"/>
      <c r="AI933" s="11"/>
      <c r="AJ933" s="11"/>
      <c r="AK933" s="11">
        <f t="shared" ref="AK933:AK975" si="1072">AL933+AM933+AN933</f>
        <v>0</v>
      </c>
      <c r="AL933" s="11"/>
      <c r="AM933" s="11"/>
      <c r="AN933" s="11"/>
      <c r="AO933" s="11"/>
      <c r="AP933" s="54"/>
      <c r="AQ933" s="54"/>
      <c r="AR933" s="54">
        <f t="shared" si="994"/>
        <v>0</v>
      </c>
      <c r="AS933" s="54"/>
      <c r="AT933" s="54"/>
      <c r="AU933" s="54"/>
      <c r="AV933" s="54"/>
      <c r="AW933" s="38"/>
      <c r="AX933" s="38"/>
      <c r="AY933" s="38"/>
      <c r="AZ933" s="38"/>
      <c r="BA933" s="38"/>
      <c r="BB933" s="38"/>
      <c r="BC933" s="38"/>
      <c r="BD933" s="38"/>
    </row>
    <row r="934" spans="1:56" s="39" customFormat="1" ht="99.75" x14ac:dyDescent="0.5">
      <c r="A934" s="2">
        <f t="shared" si="1061"/>
        <v>814</v>
      </c>
      <c r="B934" s="60" t="s">
        <v>2349</v>
      </c>
      <c r="C934" s="12" t="s">
        <v>2563</v>
      </c>
      <c r="D934" s="10">
        <v>2015</v>
      </c>
      <c r="E934" s="10">
        <v>2021</v>
      </c>
      <c r="F934" s="13">
        <v>1400</v>
      </c>
      <c r="G934" s="4">
        <f t="shared" si="1062"/>
        <v>0.28000000000000003</v>
      </c>
      <c r="H934" s="4">
        <f t="shared" si="1063"/>
        <v>0</v>
      </c>
      <c r="I934" s="4">
        <f t="shared" si="1064"/>
        <v>1089.6300000000001</v>
      </c>
      <c r="J934" s="4">
        <f t="shared" si="1065"/>
        <v>0</v>
      </c>
      <c r="K934" s="4">
        <f t="shared" si="1066"/>
        <v>0</v>
      </c>
      <c r="L934" s="4">
        <f t="shared" si="1067"/>
        <v>1089.6300000000001</v>
      </c>
      <c r="M934" s="4">
        <f t="shared" si="1068"/>
        <v>0</v>
      </c>
      <c r="N934" s="11">
        <v>0.28000000000000003</v>
      </c>
      <c r="O934" s="11">
        <v>0</v>
      </c>
      <c r="P934" s="11">
        <f t="shared" si="1069"/>
        <v>1089.6300000000001</v>
      </c>
      <c r="Q934" s="11"/>
      <c r="R934" s="11"/>
      <c r="S934" s="11">
        <v>1089.6300000000001</v>
      </c>
      <c r="T934" s="11"/>
      <c r="U934" s="11">
        <v>0</v>
      </c>
      <c r="V934" s="11">
        <v>0</v>
      </c>
      <c r="W934" s="11">
        <f t="shared" si="1070"/>
        <v>0</v>
      </c>
      <c r="X934" s="11"/>
      <c r="Y934" s="11"/>
      <c r="Z934" s="11">
        <v>0</v>
      </c>
      <c r="AA934" s="11"/>
      <c r="AB934" s="11">
        <v>0</v>
      </c>
      <c r="AC934" s="11">
        <v>0</v>
      </c>
      <c r="AD934" s="11">
        <f t="shared" si="1071"/>
        <v>0</v>
      </c>
      <c r="AE934" s="11"/>
      <c r="AF934" s="11"/>
      <c r="AG934" s="11">
        <v>0</v>
      </c>
      <c r="AH934" s="11"/>
      <c r="AI934" s="11"/>
      <c r="AJ934" s="11"/>
      <c r="AK934" s="11">
        <f t="shared" si="1072"/>
        <v>0</v>
      </c>
      <c r="AL934" s="11"/>
      <c r="AM934" s="11"/>
      <c r="AN934" s="11"/>
      <c r="AO934" s="11"/>
      <c r="AP934" s="54"/>
      <c r="AQ934" s="54"/>
      <c r="AR934" s="54">
        <f t="shared" si="994"/>
        <v>0</v>
      </c>
      <c r="AS934" s="54"/>
      <c r="AT934" s="54"/>
      <c r="AU934" s="54"/>
      <c r="AV934" s="54"/>
      <c r="AW934" s="38"/>
      <c r="AX934" s="38"/>
      <c r="AY934" s="38"/>
      <c r="AZ934" s="38"/>
      <c r="BA934" s="38"/>
      <c r="BB934" s="38"/>
      <c r="BC934" s="38"/>
      <c r="BD934" s="38"/>
    </row>
    <row r="935" spans="1:56" s="39" customFormat="1" ht="132.75" x14ac:dyDescent="0.5">
      <c r="A935" s="2">
        <f t="shared" si="1061"/>
        <v>815</v>
      </c>
      <c r="B935" s="60" t="s">
        <v>2350</v>
      </c>
      <c r="C935" s="12" t="s">
        <v>2562</v>
      </c>
      <c r="D935" s="10">
        <v>2015</v>
      </c>
      <c r="E935" s="10">
        <v>2020</v>
      </c>
      <c r="F935" s="13">
        <v>7737.74</v>
      </c>
      <c r="G935" s="4">
        <f t="shared" si="1062"/>
        <v>0</v>
      </c>
      <c r="H935" s="4">
        <f t="shared" si="1063"/>
        <v>0</v>
      </c>
      <c r="I935" s="4">
        <f t="shared" si="1064"/>
        <v>4218.8500000000004</v>
      </c>
      <c r="J935" s="4">
        <f t="shared" si="1065"/>
        <v>0</v>
      </c>
      <c r="K935" s="4">
        <f t="shared" si="1066"/>
        <v>0</v>
      </c>
      <c r="L935" s="4">
        <f t="shared" si="1067"/>
        <v>4218.8500000000004</v>
      </c>
      <c r="M935" s="4">
        <f t="shared" si="1068"/>
        <v>0</v>
      </c>
      <c r="N935" s="11">
        <v>0</v>
      </c>
      <c r="O935" s="11">
        <v>0</v>
      </c>
      <c r="P935" s="11">
        <f t="shared" si="1069"/>
        <v>4218.8500000000004</v>
      </c>
      <c r="Q935" s="11"/>
      <c r="R935" s="11"/>
      <c r="S935" s="11">
        <v>4218.8500000000004</v>
      </c>
      <c r="T935" s="11"/>
      <c r="U935" s="11">
        <v>0</v>
      </c>
      <c r="V935" s="11">
        <v>0</v>
      </c>
      <c r="W935" s="11">
        <f t="shared" si="1070"/>
        <v>0</v>
      </c>
      <c r="X935" s="11"/>
      <c r="Y935" s="11"/>
      <c r="Z935" s="11">
        <v>0</v>
      </c>
      <c r="AA935" s="11"/>
      <c r="AB935" s="11">
        <v>0</v>
      </c>
      <c r="AC935" s="11">
        <v>0</v>
      </c>
      <c r="AD935" s="11">
        <f t="shared" si="1071"/>
        <v>0</v>
      </c>
      <c r="AE935" s="11"/>
      <c r="AF935" s="11"/>
      <c r="AG935" s="11">
        <v>0</v>
      </c>
      <c r="AH935" s="11"/>
      <c r="AI935" s="11"/>
      <c r="AJ935" s="11"/>
      <c r="AK935" s="11">
        <f t="shared" si="1072"/>
        <v>0</v>
      </c>
      <c r="AL935" s="11"/>
      <c r="AM935" s="11"/>
      <c r="AN935" s="11"/>
      <c r="AO935" s="11"/>
      <c r="AP935" s="54"/>
      <c r="AQ935" s="54"/>
      <c r="AR935" s="54">
        <f t="shared" si="994"/>
        <v>0</v>
      </c>
      <c r="AS935" s="54"/>
      <c r="AT935" s="54"/>
      <c r="AU935" s="54"/>
      <c r="AV935" s="54"/>
      <c r="AW935" s="38"/>
      <c r="AX935" s="38"/>
      <c r="AY935" s="38"/>
      <c r="AZ935" s="38"/>
      <c r="BA935" s="38"/>
      <c r="BB935" s="38"/>
      <c r="BC935" s="38"/>
      <c r="BD935" s="38"/>
    </row>
    <row r="936" spans="1:56" s="39" customFormat="1" ht="147" customHeight="1" x14ac:dyDescent="0.5">
      <c r="A936" s="2">
        <f t="shared" si="1061"/>
        <v>816</v>
      </c>
      <c r="B936" s="60" t="s">
        <v>2352</v>
      </c>
      <c r="C936" s="12" t="s">
        <v>2353</v>
      </c>
      <c r="D936" s="10">
        <v>2020</v>
      </c>
      <c r="E936" s="10">
        <v>2021</v>
      </c>
      <c r="F936" s="13">
        <v>5002.16</v>
      </c>
      <c r="G936" s="4">
        <f t="shared" si="1062"/>
        <v>0.36</v>
      </c>
      <c r="H936" s="4">
        <f t="shared" si="1063"/>
        <v>0.5</v>
      </c>
      <c r="I936" s="4">
        <f t="shared" si="1064"/>
        <v>4580.28</v>
      </c>
      <c r="J936" s="4">
        <f t="shared" si="1065"/>
        <v>0</v>
      </c>
      <c r="K936" s="4">
        <f t="shared" si="1066"/>
        <v>0</v>
      </c>
      <c r="L936" s="4">
        <f t="shared" si="1067"/>
        <v>4580.28</v>
      </c>
      <c r="M936" s="4">
        <f t="shared" si="1068"/>
        <v>0</v>
      </c>
      <c r="N936" s="11">
        <v>0.36</v>
      </c>
      <c r="O936" s="11">
        <v>0.5</v>
      </c>
      <c r="P936" s="4">
        <f t="shared" si="1069"/>
        <v>4580.28</v>
      </c>
      <c r="Q936" s="11"/>
      <c r="R936" s="11"/>
      <c r="S936" s="11">
        <v>4580.28</v>
      </c>
      <c r="T936" s="11"/>
      <c r="U936" s="11">
        <v>0</v>
      </c>
      <c r="V936" s="11">
        <v>0</v>
      </c>
      <c r="W936" s="4">
        <f t="shared" si="1070"/>
        <v>0</v>
      </c>
      <c r="X936" s="11"/>
      <c r="Y936" s="11"/>
      <c r="Z936" s="11">
        <v>0</v>
      </c>
      <c r="AA936" s="11"/>
      <c r="AB936" s="11">
        <v>0</v>
      </c>
      <c r="AC936" s="11">
        <v>0</v>
      </c>
      <c r="AD936" s="4">
        <f t="shared" si="1071"/>
        <v>0</v>
      </c>
      <c r="AE936" s="11"/>
      <c r="AF936" s="11"/>
      <c r="AG936" s="11">
        <v>0</v>
      </c>
      <c r="AH936" s="11"/>
      <c r="AI936" s="11"/>
      <c r="AJ936" s="11"/>
      <c r="AK936" s="4">
        <f t="shared" si="1072"/>
        <v>0</v>
      </c>
      <c r="AL936" s="11"/>
      <c r="AM936" s="11"/>
      <c r="AN936" s="11"/>
      <c r="AO936" s="11"/>
      <c r="AP936" s="54"/>
      <c r="AQ936" s="54"/>
      <c r="AR936" s="54">
        <f t="shared" si="994"/>
        <v>0</v>
      </c>
      <c r="AS936" s="54"/>
      <c r="AT936" s="54"/>
      <c r="AU936" s="54"/>
      <c r="AV936" s="54"/>
      <c r="AW936" s="38"/>
      <c r="AX936" s="38"/>
      <c r="AY936" s="38"/>
      <c r="AZ936" s="38"/>
      <c r="BA936" s="38"/>
      <c r="BB936" s="38"/>
      <c r="BC936" s="38"/>
      <c r="BD936" s="38"/>
    </row>
    <row r="937" spans="1:56" s="39" customFormat="1" ht="72.75" customHeight="1" x14ac:dyDescent="0.5">
      <c r="A937" s="2">
        <f t="shared" si="1061"/>
        <v>817</v>
      </c>
      <c r="B937" s="60" t="s">
        <v>2354</v>
      </c>
      <c r="C937" s="12" t="s">
        <v>2355</v>
      </c>
      <c r="D937" s="10">
        <v>2020</v>
      </c>
      <c r="E937" s="10">
        <v>2020</v>
      </c>
      <c r="F937" s="13">
        <v>8134.5</v>
      </c>
      <c r="G937" s="4">
        <f t="shared" si="1062"/>
        <v>0</v>
      </c>
      <c r="H937" s="4">
        <f t="shared" si="1063"/>
        <v>0</v>
      </c>
      <c r="I937" s="4">
        <f t="shared" si="1064"/>
        <v>6968.71</v>
      </c>
      <c r="J937" s="4">
        <f t="shared" si="1065"/>
        <v>0</v>
      </c>
      <c r="K937" s="4">
        <f t="shared" si="1066"/>
        <v>0</v>
      </c>
      <c r="L937" s="4">
        <f t="shared" si="1067"/>
        <v>6968.71</v>
      </c>
      <c r="M937" s="4">
        <f t="shared" si="1068"/>
        <v>0</v>
      </c>
      <c r="N937" s="11">
        <v>0</v>
      </c>
      <c r="O937" s="11">
        <v>0</v>
      </c>
      <c r="P937" s="4">
        <f t="shared" si="1069"/>
        <v>6968.71</v>
      </c>
      <c r="Q937" s="11"/>
      <c r="R937" s="11"/>
      <c r="S937" s="11">
        <v>6968.71</v>
      </c>
      <c r="T937" s="11"/>
      <c r="U937" s="11">
        <v>0</v>
      </c>
      <c r="V937" s="11">
        <v>0</v>
      </c>
      <c r="W937" s="4">
        <f t="shared" si="1070"/>
        <v>0</v>
      </c>
      <c r="X937" s="11"/>
      <c r="Y937" s="11"/>
      <c r="Z937" s="11">
        <v>0</v>
      </c>
      <c r="AA937" s="11"/>
      <c r="AB937" s="11">
        <v>0</v>
      </c>
      <c r="AC937" s="11">
        <v>0</v>
      </c>
      <c r="AD937" s="4">
        <f t="shared" si="1071"/>
        <v>0</v>
      </c>
      <c r="AE937" s="11"/>
      <c r="AF937" s="11"/>
      <c r="AG937" s="11">
        <v>0</v>
      </c>
      <c r="AH937" s="11"/>
      <c r="AI937" s="11"/>
      <c r="AJ937" s="11"/>
      <c r="AK937" s="4">
        <f t="shared" si="1072"/>
        <v>0</v>
      </c>
      <c r="AL937" s="11"/>
      <c r="AM937" s="11"/>
      <c r="AN937" s="11"/>
      <c r="AO937" s="11"/>
      <c r="AP937" s="54"/>
      <c r="AQ937" s="54"/>
      <c r="AR937" s="54">
        <f t="shared" si="994"/>
        <v>0</v>
      </c>
      <c r="AS937" s="54"/>
      <c r="AT937" s="54"/>
      <c r="AU937" s="54"/>
      <c r="AV937" s="54"/>
      <c r="AW937" s="38"/>
      <c r="AX937" s="38"/>
      <c r="AY937" s="38"/>
      <c r="AZ937" s="38"/>
      <c r="BA937" s="38"/>
      <c r="BB937" s="38"/>
      <c r="BC937" s="38"/>
      <c r="BD937" s="38"/>
    </row>
    <row r="938" spans="1:56" s="39" customFormat="1" ht="39.75" customHeight="1" x14ac:dyDescent="0.5">
      <c r="A938" s="32"/>
      <c r="B938" s="35" t="s">
        <v>719</v>
      </c>
      <c r="C938" s="24"/>
      <c r="D938" s="32"/>
      <c r="E938" s="32"/>
      <c r="F938" s="31">
        <f t="shared" ref="F938:AQ938" si="1073">SUM(F939:F939)</f>
        <v>13889.85</v>
      </c>
      <c r="G938" s="31">
        <f t="shared" si="1073"/>
        <v>0.2</v>
      </c>
      <c r="H938" s="31">
        <f t="shared" si="1073"/>
        <v>0</v>
      </c>
      <c r="I938" s="31">
        <f t="shared" si="1073"/>
        <v>1121.82</v>
      </c>
      <c r="J938" s="31">
        <f t="shared" si="1073"/>
        <v>0</v>
      </c>
      <c r="K938" s="31">
        <f t="shared" si="1073"/>
        <v>0</v>
      </c>
      <c r="L938" s="31">
        <f t="shared" si="1073"/>
        <v>1121.82</v>
      </c>
      <c r="M938" s="31">
        <f t="shared" si="1073"/>
        <v>0</v>
      </c>
      <c r="N938" s="31">
        <f t="shared" si="1073"/>
        <v>0</v>
      </c>
      <c r="O938" s="31">
        <f t="shared" si="1073"/>
        <v>0</v>
      </c>
      <c r="P938" s="31">
        <f t="shared" si="1073"/>
        <v>10</v>
      </c>
      <c r="Q938" s="31">
        <f t="shared" si="1073"/>
        <v>0</v>
      </c>
      <c r="R938" s="31">
        <f t="shared" si="1073"/>
        <v>0</v>
      </c>
      <c r="S938" s="31">
        <f t="shared" si="1073"/>
        <v>10</v>
      </c>
      <c r="T938" s="31">
        <f t="shared" si="1073"/>
        <v>0</v>
      </c>
      <c r="U938" s="31">
        <f t="shared" si="1073"/>
        <v>0.2</v>
      </c>
      <c r="V938" s="31">
        <f t="shared" si="1073"/>
        <v>0</v>
      </c>
      <c r="W938" s="31">
        <f t="shared" si="1073"/>
        <v>1111.82</v>
      </c>
      <c r="X938" s="31">
        <f t="shared" si="1073"/>
        <v>0</v>
      </c>
      <c r="Y938" s="31">
        <f t="shared" si="1073"/>
        <v>0</v>
      </c>
      <c r="Z938" s="31">
        <f t="shared" si="1073"/>
        <v>1111.82</v>
      </c>
      <c r="AA938" s="31">
        <f t="shared" si="1073"/>
        <v>0</v>
      </c>
      <c r="AB938" s="31">
        <f t="shared" si="1073"/>
        <v>0</v>
      </c>
      <c r="AC938" s="31">
        <f t="shared" si="1073"/>
        <v>0</v>
      </c>
      <c r="AD938" s="31">
        <f t="shared" si="1073"/>
        <v>0</v>
      </c>
      <c r="AE938" s="31">
        <f t="shared" si="1073"/>
        <v>0</v>
      </c>
      <c r="AF938" s="31">
        <f t="shared" si="1073"/>
        <v>0</v>
      </c>
      <c r="AG938" s="31">
        <f t="shared" si="1073"/>
        <v>0</v>
      </c>
      <c r="AH938" s="31">
        <f t="shared" si="1073"/>
        <v>0</v>
      </c>
      <c r="AI938" s="31">
        <f t="shared" si="1073"/>
        <v>0</v>
      </c>
      <c r="AJ938" s="31">
        <f t="shared" si="1073"/>
        <v>0</v>
      </c>
      <c r="AK938" s="31">
        <f t="shared" si="1073"/>
        <v>0</v>
      </c>
      <c r="AL938" s="31">
        <f t="shared" si="1073"/>
        <v>0</v>
      </c>
      <c r="AM938" s="31">
        <f t="shared" si="1073"/>
        <v>0</v>
      </c>
      <c r="AN938" s="31">
        <f t="shared" si="1073"/>
        <v>0</v>
      </c>
      <c r="AO938" s="31">
        <f t="shared" si="1073"/>
        <v>0</v>
      </c>
      <c r="AP938" s="31">
        <f t="shared" si="1073"/>
        <v>0</v>
      </c>
      <c r="AQ938" s="31">
        <f t="shared" si="1073"/>
        <v>0</v>
      </c>
      <c r="AR938" s="31">
        <f t="shared" si="994"/>
        <v>0</v>
      </c>
      <c r="AS938" s="31">
        <f>SUM(AS939:AS939)</f>
        <v>0</v>
      </c>
      <c r="AT938" s="31">
        <f>SUM(AT939:AT939)</f>
        <v>0</v>
      </c>
      <c r="AU938" s="31">
        <f>SUM(AU939:AU939)</f>
        <v>0</v>
      </c>
      <c r="AV938" s="31">
        <f>SUM(AV939:AV939)</f>
        <v>0</v>
      </c>
    </row>
    <row r="939" spans="1:56" s="8" customFormat="1" ht="206.25" customHeight="1" x14ac:dyDescent="0.45">
      <c r="A939" s="2">
        <f t="shared" ref="A939" si="1074">IF(A938&gt;0,A938+1,A937+1)</f>
        <v>818</v>
      </c>
      <c r="B939" s="60" t="s">
        <v>2356</v>
      </c>
      <c r="C939" s="3" t="s">
        <v>2530</v>
      </c>
      <c r="D939" s="10">
        <v>2015</v>
      </c>
      <c r="E939" s="10">
        <v>2022</v>
      </c>
      <c r="F939" s="13">
        <v>13889.85</v>
      </c>
      <c r="G939" s="4">
        <f>N939+U939+AB939+AI939+AP939</f>
        <v>0.2</v>
      </c>
      <c r="H939" s="4">
        <f t="shared" ref="H939" si="1075">O939+V939+AC939+AJ939+AQ939</f>
        <v>0</v>
      </c>
      <c r="I939" s="4">
        <f t="shared" ref="I939" si="1076">P939+W939+AD939+AK939+AR939</f>
        <v>1121.82</v>
      </c>
      <c r="J939" s="4">
        <f t="shared" ref="J939" si="1077">Q939+X939+AE939+AL939+AS939</f>
        <v>0</v>
      </c>
      <c r="K939" s="4">
        <f t="shared" ref="K939" si="1078">R939+Y939+AF939+AM939+AT939</f>
        <v>0</v>
      </c>
      <c r="L939" s="4">
        <f t="shared" ref="L939" si="1079">S939+Z939+AG939+AN939+AU939</f>
        <v>1121.82</v>
      </c>
      <c r="M939" s="4">
        <f t="shared" ref="M939" si="1080">T939+AA939+AH939+AO939+AV939</f>
        <v>0</v>
      </c>
      <c r="N939" s="13">
        <v>0</v>
      </c>
      <c r="O939" s="13">
        <v>0</v>
      </c>
      <c r="P939" s="13">
        <f>Q939+R939+S939</f>
        <v>10</v>
      </c>
      <c r="Q939" s="13"/>
      <c r="R939" s="13"/>
      <c r="S939" s="13">
        <v>10</v>
      </c>
      <c r="T939" s="13"/>
      <c r="U939" s="13">
        <v>0.2</v>
      </c>
      <c r="V939" s="13">
        <v>0</v>
      </c>
      <c r="W939" s="13">
        <f t="shared" si="1070"/>
        <v>1111.82</v>
      </c>
      <c r="X939" s="13"/>
      <c r="Y939" s="13"/>
      <c r="Z939" s="13">
        <v>1111.82</v>
      </c>
      <c r="AA939" s="13"/>
      <c r="AB939" s="13">
        <v>0</v>
      </c>
      <c r="AC939" s="13">
        <v>0</v>
      </c>
      <c r="AD939" s="13"/>
      <c r="AE939" s="13"/>
      <c r="AF939" s="13"/>
      <c r="AG939" s="13">
        <v>0</v>
      </c>
      <c r="AH939" s="13"/>
      <c r="AI939" s="13"/>
      <c r="AJ939" s="13"/>
      <c r="AK939" s="13"/>
      <c r="AL939" s="13"/>
      <c r="AM939" s="13"/>
      <c r="AN939" s="13"/>
      <c r="AO939" s="13"/>
      <c r="AP939" s="54"/>
      <c r="AQ939" s="54"/>
      <c r="AR939" s="54">
        <f t="shared" si="994"/>
        <v>0</v>
      </c>
      <c r="AS939" s="54"/>
      <c r="AT939" s="54"/>
      <c r="AU939" s="54"/>
      <c r="AV939" s="54"/>
      <c r="AW939" s="7"/>
      <c r="AX939" s="7"/>
      <c r="AY939" s="7"/>
      <c r="AZ939" s="7"/>
      <c r="BA939" s="7"/>
      <c r="BB939" s="7"/>
      <c r="BC939" s="7"/>
      <c r="BD939" s="7"/>
    </row>
    <row r="940" spans="1:56" s="39" customFormat="1" ht="35.25" customHeight="1" x14ac:dyDescent="0.5">
      <c r="A940" s="32"/>
      <c r="B940" s="63" t="s">
        <v>745</v>
      </c>
      <c r="C940" s="24"/>
      <c r="D940" s="32"/>
      <c r="E940" s="32"/>
      <c r="F940" s="31">
        <f>SUM(F941:F942)</f>
        <v>79119.210000000006</v>
      </c>
      <c r="G940" s="31">
        <f t="shared" ref="G940:AV940" si="1081">SUM(G941:G942)</f>
        <v>12.853999999999999</v>
      </c>
      <c r="H940" s="31">
        <f t="shared" si="1081"/>
        <v>0.8</v>
      </c>
      <c r="I940" s="31">
        <f t="shared" si="1081"/>
        <v>49822.947413993119</v>
      </c>
      <c r="J940" s="31">
        <f t="shared" si="1081"/>
        <v>0</v>
      </c>
      <c r="K940" s="31">
        <f t="shared" si="1081"/>
        <v>0</v>
      </c>
      <c r="L940" s="31">
        <f t="shared" si="1081"/>
        <v>49822.947413993119</v>
      </c>
      <c r="M940" s="31">
        <f t="shared" si="1081"/>
        <v>0</v>
      </c>
      <c r="N940" s="31">
        <f t="shared" si="1081"/>
        <v>0.7</v>
      </c>
      <c r="O940" s="31">
        <f t="shared" si="1081"/>
        <v>0.8</v>
      </c>
      <c r="P940" s="31">
        <f t="shared" si="1081"/>
        <v>25787.467413993123</v>
      </c>
      <c r="Q940" s="31">
        <f t="shared" si="1081"/>
        <v>0</v>
      </c>
      <c r="R940" s="31">
        <f t="shared" si="1081"/>
        <v>0</v>
      </c>
      <c r="S940" s="31">
        <f t="shared" si="1081"/>
        <v>25787.467413993123</v>
      </c>
      <c r="T940" s="31">
        <f t="shared" si="1081"/>
        <v>0</v>
      </c>
      <c r="U940" s="31">
        <f t="shared" si="1081"/>
        <v>12.154</v>
      </c>
      <c r="V940" s="31">
        <f t="shared" si="1081"/>
        <v>0</v>
      </c>
      <c r="W940" s="31">
        <f t="shared" si="1081"/>
        <v>24035.48</v>
      </c>
      <c r="X940" s="31">
        <f t="shared" si="1081"/>
        <v>0</v>
      </c>
      <c r="Y940" s="31">
        <f t="shared" si="1081"/>
        <v>0</v>
      </c>
      <c r="Z940" s="31">
        <f t="shared" si="1081"/>
        <v>24035.48</v>
      </c>
      <c r="AA940" s="31">
        <f t="shared" si="1081"/>
        <v>0</v>
      </c>
      <c r="AB940" s="31">
        <f t="shared" si="1081"/>
        <v>0</v>
      </c>
      <c r="AC940" s="31">
        <f t="shared" si="1081"/>
        <v>0</v>
      </c>
      <c r="AD940" s="31">
        <f t="shared" si="1081"/>
        <v>0</v>
      </c>
      <c r="AE940" s="31">
        <f t="shared" si="1081"/>
        <v>0</v>
      </c>
      <c r="AF940" s="31">
        <f t="shared" si="1081"/>
        <v>0</v>
      </c>
      <c r="AG940" s="31">
        <f t="shared" si="1081"/>
        <v>0</v>
      </c>
      <c r="AH940" s="31">
        <f t="shared" si="1081"/>
        <v>0</v>
      </c>
      <c r="AI940" s="31">
        <f t="shared" si="1081"/>
        <v>0</v>
      </c>
      <c r="AJ940" s="31">
        <f t="shared" si="1081"/>
        <v>0</v>
      </c>
      <c r="AK940" s="31">
        <f t="shared" si="1081"/>
        <v>0</v>
      </c>
      <c r="AL940" s="31">
        <f t="shared" si="1081"/>
        <v>0</v>
      </c>
      <c r="AM940" s="31">
        <f t="shared" si="1081"/>
        <v>0</v>
      </c>
      <c r="AN940" s="31">
        <f t="shared" si="1081"/>
        <v>0</v>
      </c>
      <c r="AO940" s="31">
        <f t="shared" si="1081"/>
        <v>0</v>
      </c>
      <c r="AP940" s="31">
        <f t="shared" si="1081"/>
        <v>0</v>
      </c>
      <c r="AQ940" s="31">
        <f t="shared" si="1081"/>
        <v>0</v>
      </c>
      <c r="AR940" s="31">
        <f t="shared" si="994"/>
        <v>0</v>
      </c>
      <c r="AS940" s="31">
        <f t="shared" si="1081"/>
        <v>0</v>
      </c>
      <c r="AT940" s="31">
        <f t="shared" si="1081"/>
        <v>0</v>
      </c>
      <c r="AU940" s="31">
        <f t="shared" si="1081"/>
        <v>0</v>
      </c>
      <c r="AV940" s="31">
        <f t="shared" si="1081"/>
        <v>0</v>
      </c>
    </row>
    <row r="941" spans="1:56" s="39" customFormat="1" ht="132.75" x14ac:dyDescent="0.5">
      <c r="A941" s="2">
        <f t="shared" ref="A941:A942" si="1082">IF(A940&gt;0,A940+1,A939+1)</f>
        <v>819</v>
      </c>
      <c r="B941" s="60" t="s">
        <v>2357</v>
      </c>
      <c r="C941" s="12" t="s">
        <v>2598</v>
      </c>
      <c r="D941" s="10">
        <v>2017</v>
      </c>
      <c r="E941" s="10">
        <v>2022</v>
      </c>
      <c r="F941" s="13">
        <v>69848.98000000001</v>
      </c>
      <c r="G941" s="4">
        <f t="shared" ref="G941:G942" si="1083">N941+U941+AB941+AI941+AP941</f>
        <v>12.154</v>
      </c>
      <c r="H941" s="4">
        <f t="shared" ref="H941:H942" si="1084">O941+V941+AC941+AJ941+AQ941</f>
        <v>0</v>
      </c>
      <c r="I941" s="4">
        <f t="shared" ref="I941:I942" si="1085">P941+W941+AD941+AK941+AR941</f>
        <v>43720.957413993121</v>
      </c>
      <c r="J941" s="4">
        <f t="shared" ref="J941:J942" si="1086">Q941+X941+AE941+AL941+AS941</f>
        <v>0</v>
      </c>
      <c r="K941" s="4">
        <f t="shared" ref="K941:K942" si="1087">R941+Y941+AF941+AM941+AT941</f>
        <v>0</v>
      </c>
      <c r="L941" s="4">
        <f t="shared" ref="L941:L942" si="1088">S941+Z941+AG941+AN941+AU941</f>
        <v>43720.957413993121</v>
      </c>
      <c r="M941" s="4">
        <f t="shared" ref="M941:M942" si="1089">T941+AA941+AH941+AO941+AV941</f>
        <v>0</v>
      </c>
      <c r="N941" s="11">
        <v>0</v>
      </c>
      <c r="O941" s="11">
        <v>0</v>
      </c>
      <c r="P941" s="11">
        <f>Q941+R941+S941</f>
        <v>19685.477413993121</v>
      </c>
      <c r="Q941" s="11"/>
      <c r="R941" s="11"/>
      <c r="S941" s="11">
        <v>19685.477413993121</v>
      </c>
      <c r="T941" s="11"/>
      <c r="U941" s="11">
        <v>12.154</v>
      </c>
      <c r="V941" s="11">
        <v>0</v>
      </c>
      <c r="W941" s="11">
        <f t="shared" si="1070"/>
        <v>24035.48</v>
      </c>
      <c r="X941" s="11"/>
      <c r="Y941" s="11"/>
      <c r="Z941" s="11">
        <v>24035.48</v>
      </c>
      <c r="AA941" s="11"/>
      <c r="AB941" s="11">
        <v>0</v>
      </c>
      <c r="AC941" s="11">
        <v>0</v>
      </c>
      <c r="AD941" s="11">
        <f t="shared" si="1071"/>
        <v>0</v>
      </c>
      <c r="AE941" s="11"/>
      <c r="AF941" s="11"/>
      <c r="AG941" s="11">
        <v>0</v>
      </c>
      <c r="AH941" s="11"/>
      <c r="AI941" s="11"/>
      <c r="AJ941" s="11"/>
      <c r="AK941" s="11">
        <f t="shared" si="1072"/>
        <v>0</v>
      </c>
      <c r="AL941" s="11"/>
      <c r="AM941" s="11"/>
      <c r="AN941" s="11"/>
      <c r="AO941" s="11"/>
      <c r="AP941" s="54"/>
      <c r="AQ941" s="54"/>
      <c r="AR941" s="54">
        <f t="shared" si="994"/>
        <v>0</v>
      </c>
      <c r="AS941" s="54"/>
      <c r="AT941" s="54"/>
      <c r="AU941" s="54"/>
      <c r="AV941" s="54"/>
      <c r="AW941" s="38"/>
      <c r="AX941" s="38"/>
      <c r="AY941" s="38"/>
      <c r="AZ941" s="38"/>
      <c r="BA941" s="38"/>
      <c r="BB941" s="38"/>
      <c r="BC941" s="38"/>
      <c r="BD941" s="38"/>
    </row>
    <row r="942" spans="1:56" s="39" customFormat="1" ht="132.75" x14ac:dyDescent="0.5">
      <c r="A942" s="2">
        <f t="shared" si="1082"/>
        <v>820</v>
      </c>
      <c r="B942" s="60" t="s">
        <v>2358</v>
      </c>
      <c r="C942" s="12" t="s">
        <v>2561</v>
      </c>
      <c r="D942" s="10">
        <v>2016</v>
      </c>
      <c r="E942" s="10">
        <v>2021</v>
      </c>
      <c r="F942" s="13">
        <v>9270.23</v>
      </c>
      <c r="G942" s="4">
        <f t="shared" si="1083"/>
        <v>0.7</v>
      </c>
      <c r="H942" s="4">
        <f t="shared" si="1084"/>
        <v>0.8</v>
      </c>
      <c r="I942" s="4">
        <f t="shared" si="1085"/>
        <v>6101.99</v>
      </c>
      <c r="J942" s="4">
        <f t="shared" si="1086"/>
        <v>0</v>
      </c>
      <c r="K942" s="4">
        <f t="shared" si="1087"/>
        <v>0</v>
      </c>
      <c r="L942" s="4">
        <f t="shared" si="1088"/>
        <v>6101.99</v>
      </c>
      <c r="M942" s="4">
        <f t="shared" si="1089"/>
        <v>0</v>
      </c>
      <c r="N942" s="11">
        <v>0.7</v>
      </c>
      <c r="O942" s="11">
        <v>0.8</v>
      </c>
      <c r="P942" s="11">
        <f>Q942+R942+S942</f>
        <v>6101.99</v>
      </c>
      <c r="Q942" s="11"/>
      <c r="R942" s="11"/>
      <c r="S942" s="11">
        <v>6101.99</v>
      </c>
      <c r="T942" s="11"/>
      <c r="U942" s="11">
        <v>0</v>
      </c>
      <c r="V942" s="11">
        <v>0</v>
      </c>
      <c r="W942" s="11">
        <f t="shared" si="1070"/>
        <v>0</v>
      </c>
      <c r="X942" s="11"/>
      <c r="Y942" s="11"/>
      <c r="Z942" s="11">
        <v>0</v>
      </c>
      <c r="AA942" s="11"/>
      <c r="AB942" s="11">
        <v>0</v>
      </c>
      <c r="AC942" s="11">
        <v>0</v>
      </c>
      <c r="AD942" s="11">
        <f t="shared" si="1071"/>
        <v>0</v>
      </c>
      <c r="AE942" s="11"/>
      <c r="AF942" s="11"/>
      <c r="AG942" s="11">
        <v>0</v>
      </c>
      <c r="AH942" s="11"/>
      <c r="AI942" s="11"/>
      <c r="AJ942" s="11"/>
      <c r="AK942" s="11">
        <f t="shared" si="1072"/>
        <v>0</v>
      </c>
      <c r="AL942" s="11"/>
      <c r="AM942" s="11"/>
      <c r="AN942" s="11"/>
      <c r="AO942" s="11"/>
      <c r="AP942" s="54"/>
      <c r="AQ942" s="54"/>
      <c r="AR942" s="54">
        <f t="shared" si="994"/>
        <v>0</v>
      </c>
      <c r="AS942" s="54"/>
      <c r="AT942" s="54"/>
      <c r="AU942" s="54"/>
      <c r="AV942" s="54"/>
      <c r="AW942" s="38"/>
      <c r="AX942" s="38"/>
      <c r="AY942" s="38"/>
      <c r="AZ942" s="38"/>
      <c r="BA942" s="38"/>
      <c r="BB942" s="38"/>
      <c r="BC942" s="38"/>
      <c r="BD942" s="38"/>
    </row>
    <row r="943" spans="1:56" s="39" customFormat="1" ht="37.5" customHeight="1" x14ac:dyDescent="0.5">
      <c r="A943" s="32"/>
      <c r="B943" s="35" t="s">
        <v>466</v>
      </c>
      <c r="C943" s="24"/>
      <c r="D943" s="32"/>
      <c r="E943" s="32"/>
      <c r="F943" s="31">
        <f t="shared" ref="F943:AQ943" si="1090">SUM(F944:F945)</f>
        <v>27604.04</v>
      </c>
      <c r="G943" s="31">
        <f t="shared" si="1090"/>
        <v>1.8959999999999999</v>
      </c>
      <c r="H943" s="31">
        <f t="shared" si="1090"/>
        <v>0</v>
      </c>
      <c r="I943" s="31">
        <f t="shared" si="1090"/>
        <v>7635.4702344067791</v>
      </c>
      <c r="J943" s="31">
        <f t="shared" si="1090"/>
        <v>0</v>
      </c>
      <c r="K943" s="31">
        <f t="shared" si="1090"/>
        <v>0</v>
      </c>
      <c r="L943" s="31">
        <f t="shared" si="1090"/>
        <v>7635.4702344067791</v>
      </c>
      <c r="M943" s="31">
        <f t="shared" si="1090"/>
        <v>0</v>
      </c>
      <c r="N943" s="31">
        <f t="shared" si="1090"/>
        <v>1.8959999999999999</v>
      </c>
      <c r="O943" s="31">
        <f t="shared" si="1090"/>
        <v>0</v>
      </c>
      <c r="P943" s="31">
        <f t="shared" si="1090"/>
        <v>7635.4702344067791</v>
      </c>
      <c r="Q943" s="31">
        <f t="shared" si="1090"/>
        <v>0</v>
      </c>
      <c r="R943" s="31">
        <f t="shared" si="1090"/>
        <v>0</v>
      </c>
      <c r="S943" s="31">
        <f t="shared" si="1090"/>
        <v>7635.4702344067791</v>
      </c>
      <c r="T943" s="31">
        <f t="shared" si="1090"/>
        <v>0</v>
      </c>
      <c r="U943" s="31">
        <f t="shared" si="1090"/>
        <v>0</v>
      </c>
      <c r="V943" s="31">
        <f t="shared" si="1090"/>
        <v>0</v>
      </c>
      <c r="W943" s="31">
        <f t="shared" si="1090"/>
        <v>0</v>
      </c>
      <c r="X943" s="31">
        <f t="shared" si="1090"/>
        <v>0</v>
      </c>
      <c r="Y943" s="31">
        <f t="shared" si="1090"/>
        <v>0</v>
      </c>
      <c r="Z943" s="31">
        <f t="shared" si="1090"/>
        <v>0</v>
      </c>
      <c r="AA943" s="31">
        <f t="shared" si="1090"/>
        <v>0</v>
      </c>
      <c r="AB943" s="31">
        <f t="shared" si="1090"/>
        <v>0</v>
      </c>
      <c r="AC943" s="31">
        <f t="shared" si="1090"/>
        <v>0</v>
      </c>
      <c r="AD943" s="31">
        <f t="shared" si="1090"/>
        <v>0</v>
      </c>
      <c r="AE943" s="31">
        <f t="shared" si="1090"/>
        <v>0</v>
      </c>
      <c r="AF943" s="31">
        <f t="shared" si="1090"/>
        <v>0</v>
      </c>
      <c r="AG943" s="31">
        <f t="shared" si="1090"/>
        <v>0</v>
      </c>
      <c r="AH943" s="31">
        <f t="shared" si="1090"/>
        <v>0</v>
      </c>
      <c r="AI943" s="31">
        <f t="shared" si="1090"/>
        <v>0</v>
      </c>
      <c r="AJ943" s="31">
        <f t="shared" si="1090"/>
        <v>0</v>
      </c>
      <c r="AK943" s="31">
        <f t="shared" si="1090"/>
        <v>0</v>
      </c>
      <c r="AL943" s="31">
        <f t="shared" si="1090"/>
        <v>0</v>
      </c>
      <c r="AM943" s="31">
        <f t="shared" si="1090"/>
        <v>0</v>
      </c>
      <c r="AN943" s="31">
        <f t="shared" si="1090"/>
        <v>0</v>
      </c>
      <c r="AO943" s="31">
        <f t="shared" si="1090"/>
        <v>0</v>
      </c>
      <c r="AP943" s="31">
        <f t="shared" si="1090"/>
        <v>0</v>
      </c>
      <c r="AQ943" s="31">
        <f t="shared" si="1090"/>
        <v>0</v>
      </c>
      <c r="AR943" s="31">
        <f t="shared" si="994"/>
        <v>0</v>
      </c>
      <c r="AS943" s="31">
        <f>SUM(AS944:AS945)</f>
        <v>0</v>
      </c>
      <c r="AT943" s="31">
        <f>SUM(AT944:AT945)</f>
        <v>0</v>
      </c>
      <c r="AU943" s="31">
        <f>SUM(AU944:AU945)</f>
        <v>0</v>
      </c>
      <c r="AV943" s="31">
        <f>SUM(AV944:AV945)</f>
        <v>0</v>
      </c>
    </row>
    <row r="944" spans="1:56" s="39" customFormat="1" ht="132.75" x14ac:dyDescent="0.5">
      <c r="A944" s="2">
        <f t="shared" ref="A944:A945" si="1091">IF(A943&gt;0,A943+1,A942+1)</f>
        <v>821</v>
      </c>
      <c r="B944" s="60" t="s">
        <v>2359</v>
      </c>
      <c r="C944" s="12" t="s">
        <v>2560</v>
      </c>
      <c r="D944" s="10">
        <v>2016</v>
      </c>
      <c r="E944" s="10">
        <v>2021</v>
      </c>
      <c r="F944" s="13">
        <f>16808.26+5773.35</f>
        <v>22581.61</v>
      </c>
      <c r="G944" s="4">
        <f t="shared" ref="G944:G945" si="1092">N944+U944+AB944+AI944+AP944</f>
        <v>1.696</v>
      </c>
      <c r="H944" s="4">
        <f t="shared" ref="H944:H945" si="1093">O944+V944+AC944+AJ944+AQ944</f>
        <v>0</v>
      </c>
      <c r="I944" s="4">
        <f t="shared" ref="I944:I945" si="1094">P944+W944+AD944+AK944+AR944</f>
        <v>3071.25</v>
      </c>
      <c r="J944" s="4">
        <f t="shared" ref="J944:J945" si="1095">Q944+X944+AE944+AL944+AS944</f>
        <v>0</v>
      </c>
      <c r="K944" s="4">
        <f t="shared" ref="K944:K945" si="1096">R944+Y944+AF944+AM944+AT944</f>
        <v>0</v>
      </c>
      <c r="L944" s="4">
        <f t="shared" ref="L944:L945" si="1097">S944+Z944+AG944+AN944+AU944</f>
        <v>3071.25</v>
      </c>
      <c r="M944" s="4">
        <f t="shared" ref="M944:M945" si="1098">T944+AA944+AH944+AO944+AV944</f>
        <v>0</v>
      </c>
      <c r="N944" s="11">
        <v>1.696</v>
      </c>
      <c r="O944" s="11">
        <v>0</v>
      </c>
      <c r="P944" s="11">
        <f t="shared" ref="P944:P945" si="1099">Q944+R944+S944</f>
        <v>3071.25</v>
      </c>
      <c r="Q944" s="11"/>
      <c r="R944" s="11"/>
      <c r="S944" s="11">
        <v>3071.25</v>
      </c>
      <c r="T944" s="11"/>
      <c r="U944" s="11">
        <v>0</v>
      </c>
      <c r="V944" s="11">
        <v>0</v>
      </c>
      <c r="W944" s="11">
        <f t="shared" si="1070"/>
        <v>0</v>
      </c>
      <c r="X944" s="11"/>
      <c r="Y944" s="11"/>
      <c r="Z944" s="11">
        <v>0</v>
      </c>
      <c r="AA944" s="11"/>
      <c r="AB944" s="11">
        <v>0</v>
      </c>
      <c r="AC944" s="11">
        <v>0</v>
      </c>
      <c r="AD944" s="11">
        <f t="shared" si="1071"/>
        <v>0</v>
      </c>
      <c r="AE944" s="11"/>
      <c r="AF944" s="11"/>
      <c r="AG944" s="11">
        <v>0</v>
      </c>
      <c r="AH944" s="11"/>
      <c r="AI944" s="11"/>
      <c r="AJ944" s="11"/>
      <c r="AK944" s="11">
        <f t="shared" si="1072"/>
        <v>0</v>
      </c>
      <c r="AL944" s="11"/>
      <c r="AM944" s="11"/>
      <c r="AN944" s="11"/>
      <c r="AO944" s="11"/>
      <c r="AP944" s="54"/>
      <c r="AQ944" s="54"/>
      <c r="AR944" s="54">
        <f t="shared" si="994"/>
        <v>0</v>
      </c>
      <c r="AS944" s="54"/>
      <c r="AT944" s="54"/>
      <c r="AU944" s="54"/>
      <c r="AV944" s="54"/>
      <c r="AW944" s="38"/>
      <c r="AX944" s="38"/>
      <c r="AY944" s="38"/>
      <c r="AZ944" s="38"/>
      <c r="BA944" s="38"/>
      <c r="BB944" s="38"/>
      <c r="BC944" s="38"/>
      <c r="BD944" s="38"/>
    </row>
    <row r="945" spans="1:56" s="39" customFormat="1" ht="99.75" x14ac:dyDescent="0.5">
      <c r="A945" s="2">
        <f t="shared" si="1091"/>
        <v>822</v>
      </c>
      <c r="B945" s="60" t="s">
        <v>2360</v>
      </c>
      <c r="C945" s="12" t="s">
        <v>2361</v>
      </c>
      <c r="D945" s="10" t="s">
        <v>2362</v>
      </c>
      <c r="E945" s="10">
        <v>2021</v>
      </c>
      <c r="F945" s="13">
        <v>5022.4299999999994</v>
      </c>
      <c r="G945" s="4">
        <f t="shared" si="1092"/>
        <v>0.2</v>
      </c>
      <c r="H945" s="4">
        <f t="shared" si="1093"/>
        <v>0</v>
      </c>
      <c r="I945" s="4">
        <f t="shared" si="1094"/>
        <v>4564.2202344067791</v>
      </c>
      <c r="J945" s="4">
        <f t="shared" si="1095"/>
        <v>0</v>
      </c>
      <c r="K945" s="4">
        <f t="shared" si="1096"/>
        <v>0</v>
      </c>
      <c r="L945" s="4">
        <f t="shared" si="1097"/>
        <v>4564.2202344067791</v>
      </c>
      <c r="M945" s="4">
        <f t="shared" si="1098"/>
        <v>0</v>
      </c>
      <c r="N945" s="11">
        <v>0.2</v>
      </c>
      <c r="O945" s="11">
        <v>0</v>
      </c>
      <c r="P945" s="11">
        <f t="shared" si="1099"/>
        <v>4564.2202344067791</v>
      </c>
      <c r="Q945" s="11"/>
      <c r="R945" s="11"/>
      <c r="S945" s="11">
        <v>4564.2202344067791</v>
      </c>
      <c r="T945" s="11"/>
      <c r="U945" s="11">
        <v>0</v>
      </c>
      <c r="V945" s="11">
        <v>0</v>
      </c>
      <c r="W945" s="11">
        <f t="shared" si="1070"/>
        <v>0</v>
      </c>
      <c r="X945" s="11"/>
      <c r="Y945" s="11"/>
      <c r="Z945" s="11">
        <v>0</v>
      </c>
      <c r="AA945" s="11"/>
      <c r="AB945" s="11">
        <v>0</v>
      </c>
      <c r="AC945" s="11">
        <v>0</v>
      </c>
      <c r="AD945" s="11">
        <f t="shared" si="1071"/>
        <v>0</v>
      </c>
      <c r="AE945" s="11"/>
      <c r="AF945" s="11"/>
      <c r="AG945" s="11">
        <v>0</v>
      </c>
      <c r="AH945" s="11"/>
      <c r="AI945" s="11"/>
      <c r="AJ945" s="11"/>
      <c r="AK945" s="11">
        <f t="shared" si="1072"/>
        <v>0</v>
      </c>
      <c r="AL945" s="11"/>
      <c r="AM945" s="11"/>
      <c r="AN945" s="11"/>
      <c r="AO945" s="11"/>
      <c r="AP945" s="54"/>
      <c r="AQ945" s="54"/>
      <c r="AR945" s="54">
        <f t="shared" si="994"/>
        <v>0</v>
      </c>
      <c r="AS945" s="54"/>
      <c r="AT945" s="54"/>
      <c r="AU945" s="54"/>
      <c r="AV945" s="54"/>
      <c r="AW945" s="38"/>
      <c r="AX945" s="38"/>
      <c r="AY945" s="38"/>
      <c r="AZ945" s="38"/>
      <c r="BA945" s="38"/>
      <c r="BB945" s="38"/>
      <c r="BC945" s="38"/>
      <c r="BD945" s="38"/>
    </row>
    <row r="946" spans="1:56" s="39" customFormat="1" ht="45" customHeight="1" x14ac:dyDescent="0.5">
      <c r="A946" s="32"/>
      <c r="B946" s="89" t="s">
        <v>762</v>
      </c>
      <c r="C946" s="24"/>
      <c r="D946" s="32"/>
      <c r="E946" s="32"/>
      <c r="F946" s="31">
        <f>SUM(F947:F949)</f>
        <v>22901.510000000002</v>
      </c>
      <c r="G946" s="31">
        <f t="shared" ref="G946:AV946" si="1100">SUM(G947:G949)</f>
        <v>2.8</v>
      </c>
      <c r="H946" s="31">
        <f t="shared" si="1100"/>
        <v>0.8</v>
      </c>
      <c r="I946" s="31">
        <f t="shared" si="1100"/>
        <v>20199.510000000002</v>
      </c>
      <c r="J946" s="31">
        <f t="shared" si="1100"/>
        <v>0</v>
      </c>
      <c r="K946" s="31">
        <f t="shared" si="1100"/>
        <v>0</v>
      </c>
      <c r="L946" s="31">
        <f t="shared" si="1100"/>
        <v>20199.510000000002</v>
      </c>
      <c r="M946" s="31">
        <f t="shared" si="1100"/>
        <v>0</v>
      </c>
      <c r="N946" s="31">
        <f t="shared" si="1100"/>
        <v>2.75</v>
      </c>
      <c r="O946" s="31">
        <f t="shared" si="1100"/>
        <v>0.8</v>
      </c>
      <c r="P946" s="31">
        <f t="shared" si="1100"/>
        <v>19862.72</v>
      </c>
      <c r="Q946" s="31">
        <f t="shared" si="1100"/>
        <v>0</v>
      </c>
      <c r="R946" s="31">
        <f t="shared" si="1100"/>
        <v>0</v>
      </c>
      <c r="S946" s="31">
        <f t="shared" si="1100"/>
        <v>19862.72</v>
      </c>
      <c r="T946" s="31">
        <f t="shared" si="1100"/>
        <v>0</v>
      </c>
      <c r="U946" s="31">
        <f t="shared" si="1100"/>
        <v>0.05</v>
      </c>
      <c r="V946" s="31">
        <f t="shared" si="1100"/>
        <v>0</v>
      </c>
      <c r="W946" s="31">
        <f t="shared" si="1100"/>
        <v>336.79</v>
      </c>
      <c r="X946" s="31">
        <f t="shared" si="1100"/>
        <v>0</v>
      </c>
      <c r="Y946" s="31">
        <f t="shared" si="1100"/>
        <v>0</v>
      </c>
      <c r="Z946" s="31">
        <f t="shared" si="1100"/>
        <v>336.79</v>
      </c>
      <c r="AA946" s="31">
        <f t="shared" si="1100"/>
        <v>0</v>
      </c>
      <c r="AB946" s="31">
        <f t="shared" si="1100"/>
        <v>0</v>
      </c>
      <c r="AC946" s="31">
        <f t="shared" si="1100"/>
        <v>0</v>
      </c>
      <c r="AD946" s="31">
        <f t="shared" si="1100"/>
        <v>0</v>
      </c>
      <c r="AE946" s="31">
        <f t="shared" si="1100"/>
        <v>0</v>
      </c>
      <c r="AF946" s="31">
        <f t="shared" si="1100"/>
        <v>0</v>
      </c>
      <c r="AG946" s="31">
        <f t="shared" si="1100"/>
        <v>0</v>
      </c>
      <c r="AH946" s="31">
        <f t="shared" si="1100"/>
        <v>0</v>
      </c>
      <c r="AI946" s="31">
        <f t="shared" si="1100"/>
        <v>0</v>
      </c>
      <c r="AJ946" s="31">
        <f t="shared" si="1100"/>
        <v>0</v>
      </c>
      <c r="AK946" s="31">
        <f t="shared" si="1100"/>
        <v>0</v>
      </c>
      <c r="AL946" s="31">
        <f t="shared" si="1100"/>
        <v>0</v>
      </c>
      <c r="AM946" s="31">
        <f t="shared" si="1100"/>
        <v>0</v>
      </c>
      <c r="AN946" s="31">
        <f t="shared" si="1100"/>
        <v>0</v>
      </c>
      <c r="AO946" s="31">
        <f t="shared" si="1100"/>
        <v>0</v>
      </c>
      <c r="AP946" s="31">
        <f t="shared" si="1100"/>
        <v>0</v>
      </c>
      <c r="AQ946" s="31">
        <f t="shared" si="1100"/>
        <v>0</v>
      </c>
      <c r="AR946" s="31">
        <f t="shared" ref="AR946:AR987" si="1101">AS946+AT946+AU946</f>
        <v>0</v>
      </c>
      <c r="AS946" s="31">
        <f t="shared" si="1100"/>
        <v>0</v>
      </c>
      <c r="AT946" s="31">
        <f t="shared" si="1100"/>
        <v>0</v>
      </c>
      <c r="AU946" s="31">
        <f t="shared" si="1100"/>
        <v>0</v>
      </c>
      <c r="AV946" s="31">
        <f t="shared" si="1100"/>
        <v>0</v>
      </c>
    </row>
    <row r="947" spans="1:56" s="39" customFormat="1" ht="99.75" x14ac:dyDescent="0.5">
      <c r="A947" s="2">
        <f t="shared" ref="A947:A949" si="1102">IF(A946&gt;0,A946+1,A945+1)</f>
        <v>823</v>
      </c>
      <c r="B947" s="60" t="s">
        <v>2370</v>
      </c>
      <c r="C947" s="12" t="s">
        <v>2559</v>
      </c>
      <c r="D947" s="10">
        <v>2015</v>
      </c>
      <c r="E947" s="10">
        <v>2022</v>
      </c>
      <c r="F947" s="13">
        <v>386.59</v>
      </c>
      <c r="G947" s="4">
        <f t="shared" ref="G947:G949" si="1103">N947+U947+AB947+AI947+AP947</f>
        <v>0.05</v>
      </c>
      <c r="H947" s="4">
        <f t="shared" ref="H947:H949" si="1104">O947+V947+AC947+AJ947+AQ947</f>
        <v>0</v>
      </c>
      <c r="I947" s="4">
        <f t="shared" ref="I947:I949" si="1105">P947+W947+AD947+AK947+AR947</f>
        <v>346.79</v>
      </c>
      <c r="J947" s="4">
        <f t="shared" ref="J947:J949" si="1106">Q947+X947+AE947+AL947+AS947</f>
        <v>0</v>
      </c>
      <c r="K947" s="4">
        <f t="shared" ref="K947:K949" si="1107">R947+Y947+AF947+AM947+AT947</f>
        <v>0</v>
      </c>
      <c r="L947" s="4">
        <f t="shared" ref="L947:L949" si="1108">S947+Z947+AG947+AN947+AU947</f>
        <v>346.79</v>
      </c>
      <c r="M947" s="4">
        <f t="shared" ref="M947:M949" si="1109">T947+AA947+AH947+AO947+AV947</f>
        <v>0</v>
      </c>
      <c r="N947" s="11">
        <v>0</v>
      </c>
      <c r="O947" s="11">
        <v>0</v>
      </c>
      <c r="P947" s="11">
        <f>Q947+R947+S947</f>
        <v>10</v>
      </c>
      <c r="Q947" s="11"/>
      <c r="R947" s="11"/>
      <c r="S947" s="11">
        <v>10</v>
      </c>
      <c r="T947" s="11"/>
      <c r="U947" s="11">
        <v>0.05</v>
      </c>
      <c r="V947" s="11">
        <v>0</v>
      </c>
      <c r="W947" s="11">
        <f t="shared" si="1070"/>
        <v>336.79</v>
      </c>
      <c r="X947" s="11"/>
      <c r="Y947" s="11"/>
      <c r="Z947" s="11">
        <v>336.79</v>
      </c>
      <c r="AA947" s="11"/>
      <c r="AB947" s="11">
        <v>0</v>
      </c>
      <c r="AC947" s="11">
        <v>0</v>
      </c>
      <c r="AD947" s="11">
        <f t="shared" si="1071"/>
        <v>0</v>
      </c>
      <c r="AE947" s="11"/>
      <c r="AF947" s="11"/>
      <c r="AG947" s="11">
        <v>0</v>
      </c>
      <c r="AH947" s="11"/>
      <c r="AI947" s="11"/>
      <c r="AJ947" s="11"/>
      <c r="AK947" s="11">
        <f t="shared" si="1072"/>
        <v>0</v>
      </c>
      <c r="AL947" s="11"/>
      <c r="AM947" s="11"/>
      <c r="AN947" s="11"/>
      <c r="AO947" s="11"/>
      <c r="AP947" s="54"/>
      <c r="AQ947" s="54"/>
      <c r="AR947" s="54">
        <f t="shared" si="1101"/>
        <v>0</v>
      </c>
      <c r="AS947" s="54"/>
      <c r="AT947" s="54"/>
      <c r="AU947" s="54"/>
      <c r="AV947" s="54"/>
      <c r="AW947" s="38"/>
      <c r="AX947" s="38"/>
      <c r="AY947" s="38"/>
      <c r="AZ947" s="38"/>
      <c r="BA947" s="38"/>
      <c r="BB947" s="38"/>
      <c r="BC947" s="38"/>
      <c r="BD947" s="38"/>
    </row>
    <row r="948" spans="1:56" s="39" customFormat="1" ht="142.5" customHeight="1" x14ac:dyDescent="0.5">
      <c r="A948" s="2">
        <f t="shared" si="1102"/>
        <v>824</v>
      </c>
      <c r="B948" s="66" t="s">
        <v>2371</v>
      </c>
      <c r="C948" s="12" t="s">
        <v>2372</v>
      </c>
      <c r="D948" s="10">
        <v>2019</v>
      </c>
      <c r="E948" s="10">
        <v>2021</v>
      </c>
      <c r="F948" s="13">
        <v>18166.57</v>
      </c>
      <c r="G948" s="4">
        <f t="shared" si="1103"/>
        <v>2</v>
      </c>
      <c r="H948" s="4">
        <f t="shared" si="1104"/>
        <v>0.8</v>
      </c>
      <c r="I948" s="4">
        <f t="shared" si="1105"/>
        <v>15630.22</v>
      </c>
      <c r="J948" s="4">
        <f t="shared" si="1106"/>
        <v>0</v>
      </c>
      <c r="K948" s="4">
        <f t="shared" si="1107"/>
        <v>0</v>
      </c>
      <c r="L948" s="4">
        <f t="shared" si="1108"/>
        <v>15630.22</v>
      </c>
      <c r="M948" s="4">
        <f t="shared" si="1109"/>
        <v>0</v>
      </c>
      <c r="N948" s="11">
        <v>2</v>
      </c>
      <c r="O948" s="11">
        <v>0.8</v>
      </c>
      <c r="P948" s="11">
        <f>Q948+R948+S948</f>
        <v>15630.22</v>
      </c>
      <c r="Q948" s="11"/>
      <c r="R948" s="11"/>
      <c r="S948" s="11">
        <v>15630.22</v>
      </c>
      <c r="T948" s="11"/>
      <c r="U948" s="11">
        <v>0</v>
      </c>
      <c r="V948" s="11">
        <v>0</v>
      </c>
      <c r="W948" s="11">
        <f t="shared" si="1070"/>
        <v>0</v>
      </c>
      <c r="X948" s="11"/>
      <c r="Y948" s="11"/>
      <c r="Z948" s="11">
        <v>0</v>
      </c>
      <c r="AA948" s="11"/>
      <c r="AB948" s="11">
        <v>0</v>
      </c>
      <c r="AC948" s="11">
        <v>0</v>
      </c>
      <c r="AD948" s="11">
        <f t="shared" si="1071"/>
        <v>0</v>
      </c>
      <c r="AE948" s="11"/>
      <c r="AF948" s="11"/>
      <c r="AG948" s="11">
        <v>0</v>
      </c>
      <c r="AH948" s="11"/>
      <c r="AI948" s="11"/>
      <c r="AJ948" s="11"/>
      <c r="AK948" s="11">
        <f t="shared" si="1072"/>
        <v>0</v>
      </c>
      <c r="AL948" s="11"/>
      <c r="AM948" s="11"/>
      <c r="AN948" s="11"/>
      <c r="AO948" s="11"/>
      <c r="AP948" s="54"/>
      <c r="AQ948" s="54"/>
      <c r="AR948" s="54">
        <f t="shared" si="1101"/>
        <v>0</v>
      </c>
      <c r="AS948" s="54"/>
      <c r="AT948" s="54"/>
      <c r="AU948" s="54"/>
      <c r="AV948" s="54"/>
      <c r="AW948" s="38"/>
      <c r="AX948" s="38"/>
      <c r="AY948" s="38"/>
      <c r="AZ948" s="38"/>
      <c r="BA948" s="38"/>
      <c r="BB948" s="38"/>
      <c r="BC948" s="38"/>
      <c r="BD948" s="38"/>
    </row>
    <row r="949" spans="1:56" s="39" customFormat="1" ht="132.75" x14ac:dyDescent="0.5">
      <c r="A949" s="2">
        <f t="shared" si="1102"/>
        <v>825</v>
      </c>
      <c r="B949" s="60" t="s">
        <v>2373</v>
      </c>
      <c r="C949" s="12" t="s">
        <v>2599</v>
      </c>
      <c r="D949" s="10">
        <v>2020</v>
      </c>
      <c r="E949" s="10">
        <v>2021</v>
      </c>
      <c r="F949" s="13">
        <v>4348.3500000000004</v>
      </c>
      <c r="G949" s="4">
        <f t="shared" si="1103"/>
        <v>0.75</v>
      </c>
      <c r="H949" s="4">
        <f t="shared" si="1104"/>
        <v>0</v>
      </c>
      <c r="I949" s="4">
        <f t="shared" si="1105"/>
        <v>4222.5</v>
      </c>
      <c r="J949" s="4">
        <f t="shared" si="1106"/>
        <v>0</v>
      </c>
      <c r="K949" s="4">
        <f t="shared" si="1107"/>
        <v>0</v>
      </c>
      <c r="L949" s="4">
        <f t="shared" si="1108"/>
        <v>4222.5</v>
      </c>
      <c r="M949" s="4">
        <f t="shared" si="1109"/>
        <v>0</v>
      </c>
      <c r="N949" s="11">
        <v>0.75</v>
      </c>
      <c r="O949" s="11">
        <v>0</v>
      </c>
      <c r="P949" s="11">
        <f>Q949+R949+S949</f>
        <v>4222.5</v>
      </c>
      <c r="Q949" s="11"/>
      <c r="R949" s="11"/>
      <c r="S949" s="11">
        <v>4222.5</v>
      </c>
      <c r="T949" s="11"/>
      <c r="U949" s="11">
        <v>0</v>
      </c>
      <c r="V949" s="11">
        <v>0</v>
      </c>
      <c r="W949" s="11">
        <f t="shared" si="1070"/>
        <v>0</v>
      </c>
      <c r="X949" s="11"/>
      <c r="Y949" s="11"/>
      <c r="Z949" s="11">
        <v>0</v>
      </c>
      <c r="AA949" s="11"/>
      <c r="AB949" s="11">
        <v>0</v>
      </c>
      <c r="AC949" s="11">
        <v>0</v>
      </c>
      <c r="AD949" s="11">
        <f t="shared" si="1071"/>
        <v>0</v>
      </c>
      <c r="AE949" s="11"/>
      <c r="AF949" s="11"/>
      <c r="AG949" s="11">
        <v>0</v>
      </c>
      <c r="AH949" s="11"/>
      <c r="AI949" s="11"/>
      <c r="AJ949" s="11"/>
      <c r="AK949" s="11">
        <f t="shared" si="1072"/>
        <v>0</v>
      </c>
      <c r="AL949" s="11"/>
      <c r="AM949" s="11"/>
      <c r="AN949" s="11"/>
      <c r="AO949" s="11"/>
      <c r="AP949" s="54"/>
      <c r="AQ949" s="54"/>
      <c r="AR949" s="54">
        <f t="shared" si="1101"/>
        <v>0</v>
      </c>
      <c r="AS949" s="54"/>
      <c r="AT949" s="54"/>
      <c r="AU949" s="54"/>
      <c r="AV949" s="54"/>
      <c r="AW949" s="38"/>
      <c r="AX949" s="38"/>
      <c r="AY949" s="38"/>
      <c r="AZ949" s="38"/>
      <c r="BA949" s="38"/>
      <c r="BB949" s="38"/>
      <c r="BC949" s="38"/>
      <c r="BD949" s="38"/>
    </row>
    <row r="950" spans="1:56" s="39" customFormat="1" ht="47.25" customHeight="1" x14ac:dyDescent="0.5">
      <c r="A950" s="32"/>
      <c r="B950" s="35" t="s">
        <v>993</v>
      </c>
      <c r="C950" s="24"/>
      <c r="D950" s="32"/>
      <c r="E950" s="32"/>
      <c r="F950" s="31">
        <f t="shared" ref="F950:AQ950" si="1110">SUM(F951:F965)</f>
        <v>346125.00999999995</v>
      </c>
      <c r="G950" s="31">
        <f t="shared" si="1110"/>
        <v>31.028999999999996</v>
      </c>
      <c r="H950" s="31">
        <f t="shared" si="1110"/>
        <v>15.59</v>
      </c>
      <c r="I950" s="31">
        <f t="shared" si="1110"/>
        <v>234421.51814</v>
      </c>
      <c r="J950" s="31">
        <f t="shared" si="1110"/>
        <v>0</v>
      </c>
      <c r="K950" s="31">
        <f t="shared" si="1110"/>
        <v>0</v>
      </c>
      <c r="L950" s="31">
        <f t="shared" si="1110"/>
        <v>234421.51814</v>
      </c>
      <c r="M950" s="31">
        <f t="shared" si="1110"/>
        <v>0</v>
      </c>
      <c r="N950" s="31">
        <f t="shared" si="1110"/>
        <v>31.028999999999996</v>
      </c>
      <c r="O950" s="31">
        <f t="shared" si="1110"/>
        <v>15.59</v>
      </c>
      <c r="P950" s="31">
        <f t="shared" si="1110"/>
        <v>193037.25813999999</v>
      </c>
      <c r="Q950" s="31">
        <f t="shared" si="1110"/>
        <v>0</v>
      </c>
      <c r="R950" s="31">
        <f t="shared" si="1110"/>
        <v>0</v>
      </c>
      <c r="S950" s="31">
        <f t="shared" si="1110"/>
        <v>193037.25813999999</v>
      </c>
      <c r="T950" s="31">
        <f t="shared" si="1110"/>
        <v>0</v>
      </c>
      <c r="U950" s="31">
        <f t="shared" si="1110"/>
        <v>0</v>
      </c>
      <c r="V950" s="31">
        <f t="shared" si="1110"/>
        <v>0</v>
      </c>
      <c r="W950" s="31">
        <f t="shared" si="1110"/>
        <v>41384.26</v>
      </c>
      <c r="X950" s="31">
        <f t="shared" si="1110"/>
        <v>0</v>
      </c>
      <c r="Y950" s="31">
        <f t="shared" si="1110"/>
        <v>0</v>
      </c>
      <c r="Z950" s="31">
        <f t="shared" si="1110"/>
        <v>41384.26</v>
      </c>
      <c r="AA950" s="31">
        <f t="shared" si="1110"/>
        <v>0</v>
      </c>
      <c r="AB950" s="31">
        <f t="shared" si="1110"/>
        <v>0</v>
      </c>
      <c r="AC950" s="31">
        <f t="shared" si="1110"/>
        <v>0</v>
      </c>
      <c r="AD950" s="31">
        <f t="shared" si="1110"/>
        <v>0</v>
      </c>
      <c r="AE950" s="31">
        <f t="shared" si="1110"/>
        <v>0</v>
      </c>
      <c r="AF950" s="31">
        <f t="shared" si="1110"/>
        <v>0</v>
      </c>
      <c r="AG950" s="31">
        <f t="shared" si="1110"/>
        <v>0</v>
      </c>
      <c r="AH950" s="31">
        <f t="shared" si="1110"/>
        <v>0</v>
      </c>
      <c r="AI950" s="31">
        <f t="shared" si="1110"/>
        <v>0</v>
      </c>
      <c r="AJ950" s="31">
        <f t="shared" si="1110"/>
        <v>0</v>
      </c>
      <c r="AK950" s="31">
        <f t="shared" si="1110"/>
        <v>0</v>
      </c>
      <c r="AL950" s="31">
        <f t="shared" si="1110"/>
        <v>0</v>
      </c>
      <c r="AM950" s="31">
        <f t="shared" si="1110"/>
        <v>0</v>
      </c>
      <c r="AN950" s="31">
        <f t="shared" si="1110"/>
        <v>0</v>
      </c>
      <c r="AO950" s="31">
        <f t="shared" si="1110"/>
        <v>0</v>
      </c>
      <c r="AP950" s="31">
        <f t="shared" si="1110"/>
        <v>0</v>
      </c>
      <c r="AQ950" s="31">
        <f t="shared" si="1110"/>
        <v>0</v>
      </c>
      <c r="AR950" s="31">
        <f t="shared" si="1101"/>
        <v>0</v>
      </c>
      <c r="AS950" s="31">
        <f>SUM(AS951:AS965)</f>
        <v>0</v>
      </c>
      <c r="AT950" s="31">
        <f>SUM(AT951:AT965)</f>
        <v>0</v>
      </c>
      <c r="AU950" s="31">
        <f>SUM(AU951:AU965)</f>
        <v>0</v>
      </c>
      <c r="AV950" s="31">
        <f>SUM(AV951:AV965)</f>
        <v>0</v>
      </c>
    </row>
    <row r="951" spans="1:56" s="39" customFormat="1" ht="165.75" x14ac:dyDescent="0.5">
      <c r="A951" s="2">
        <f t="shared" ref="A951:A965" si="1111">IF(A950&gt;0,A950+1,A949+1)</f>
        <v>826</v>
      </c>
      <c r="B951" s="60" t="s">
        <v>2377</v>
      </c>
      <c r="C951" s="12" t="s">
        <v>2601</v>
      </c>
      <c r="D951" s="10">
        <v>2016</v>
      </c>
      <c r="E951" s="10">
        <v>2021</v>
      </c>
      <c r="F951" s="13">
        <v>27700.44</v>
      </c>
      <c r="G951" s="4">
        <f t="shared" ref="G951:G965" si="1112">N951+U951+AB951+AI951+AP951</f>
        <v>2.7</v>
      </c>
      <c r="H951" s="4">
        <f t="shared" ref="H951:H965" si="1113">O951+V951+AC951+AJ951+AQ951</f>
        <v>2</v>
      </c>
      <c r="I951" s="4">
        <f t="shared" ref="I951:I965" si="1114">P951+W951+AD951+AK951+AR951</f>
        <v>22456.465100000001</v>
      </c>
      <c r="J951" s="4">
        <f t="shared" ref="J951:J965" si="1115">Q951+X951+AE951+AL951+AS951</f>
        <v>0</v>
      </c>
      <c r="K951" s="4">
        <f t="shared" ref="K951:K965" si="1116">R951+Y951+AF951+AM951+AT951</f>
        <v>0</v>
      </c>
      <c r="L951" s="4">
        <f t="shared" ref="L951:L965" si="1117">S951+Z951+AG951+AN951+AU951</f>
        <v>22456.465100000001</v>
      </c>
      <c r="M951" s="4">
        <f t="shared" ref="M951:M965" si="1118">T951+AA951+AH951+AO951+AV951</f>
        <v>0</v>
      </c>
      <c r="N951" s="11">
        <v>2.7</v>
      </c>
      <c r="O951" s="11">
        <v>2</v>
      </c>
      <c r="P951" s="11">
        <f t="shared" ref="P951:P965" si="1119">Q951+R951+S951</f>
        <v>22456.465100000001</v>
      </c>
      <c r="Q951" s="11"/>
      <c r="R951" s="11"/>
      <c r="S951" s="11">
        <v>22456.465100000001</v>
      </c>
      <c r="T951" s="11"/>
      <c r="U951" s="11">
        <v>0</v>
      </c>
      <c r="V951" s="11">
        <v>0</v>
      </c>
      <c r="W951" s="11">
        <f t="shared" si="1070"/>
        <v>0</v>
      </c>
      <c r="X951" s="11"/>
      <c r="Y951" s="11"/>
      <c r="Z951" s="11">
        <v>0</v>
      </c>
      <c r="AA951" s="11"/>
      <c r="AB951" s="11">
        <v>0</v>
      </c>
      <c r="AC951" s="11">
        <v>0</v>
      </c>
      <c r="AD951" s="11">
        <f t="shared" si="1071"/>
        <v>0</v>
      </c>
      <c r="AE951" s="11"/>
      <c r="AF951" s="11"/>
      <c r="AG951" s="11">
        <v>0</v>
      </c>
      <c r="AH951" s="11"/>
      <c r="AI951" s="11"/>
      <c r="AJ951" s="11"/>
      <c r="AK951" s="11">
        <f t="shared" si="1072"/>
        <v>0</v>
      </c>
      <c r="AL951" s="11"/>
      <c r="AM951" s="11"/>
      <c r="AN951" s="11"/>
      <c r="AO951" s="11"/>
      <c r="AP951" s="54"/>
      <c r="AQ951" s="54"/>
      <c r="AR951" s="54">
        <f t="shared" si="1101"/>
        <v>0</v>
      </c>
      <c r="AS951" s="54"/>
      <c r="AT951" s="54"/>
      <c r="AU951" s="54"/>
      <c r="AV951" s="54"/>
      <c r="AW951" s="38"/>
      <c r="AX951" s="38"/>
      <c r="AY951" s="38"/>
      <c r="AZ951" s="38"/>
      <c r="BA951" s="38"/>
      <c r="BB951" s="38"/>
      <c r="BC951" s="38"/>
      <c r="BD951" s="38"/>
    </row>
    <row r="952" spans="1:56" s="39" customFormat="1" ht="99.75" x14ac:dyDescent="0.5">
      <c r="A952" s="2">
        <f t="shared" si="1111"/>
        <v>827</v>
      </c>
      <c r="B952" s="60" t="s">
        <v>2378</v>
      </c>
      <c r="C952" s="12" t="s">
        <v>2379</v>
      </c>
      <c r="D952" s="10">
        <v>2017</v>
      </c>
      <c r="E952" s="10">
        <v>2021</v>
      </c>
      <c r="F952" s="13">
        <v>81581.98000000001</v>
      </c>
      <c r="G952" s="4">
        <f t="shared" si="1112"/>
        <v>8.4</v>
      </c>
      <c r="H952" s="4">
        <f t="shared" si="1113"/>
        <v>0</v>
      </c>
      <c r="I952" s="4">
        <f t="shared" si="1114"/>
        <v>14267.81</v>
      </c>
      <c r="J952" s="4">
        <f t="shared" si="1115"/>
        <v>0</v>
      </c>
      <c r="K952" s="4">
        <f t="shared" si="1116"/>
        <v>0</v>
      </c>
      <c r="L952" s="4">
        <f t="shared" si="1117"/>
        <v>14267.81</v>
      </c>
      <c r="M952" s="4">
        <f t="shared" si="1118"/>
        <v>0</v>
      </c>
      <c r="N952" s="11">
        <v>8.4</v>
      </c>
      <c r="O952" s="11">
        <v>0</v>
      </c>
      <c r="P952" s="11">
        <f t="shared" si="1119"/>
        <v>14267.81</v>
      </c>
      <c r="Q952" s="11"/>
      <c r="R952" s="11"/>
      <c r="S952" s="11">
        <v>14267.81</v>
      </c>
      <c r="T952" s="11"/>
      <c r="U952" s="11">
        <v>0</v>
      </c>
      <c r="V952" s="11">
        <v>0</v>
      </c>
      <c r="W952" s="11">
        <f t="shared" si="1070"/>
        <v>0</v>
      </c>
      <c r="X952" s="11"/>
      <c r="Y952" s="11"/>
      <c r="Z952" s="11">
        <v>0</v>
      </c>
      <c r="AA952" s="11"/>
      <c r="AB952" s="11">
        <v>0</v>
      </c>
      <c r="AC952" s="11">
        <v>0</v>
      </c>
      <c r="AD952" s="11">
        <f t="shared" si="1071"/>
        <v>0</v>
      </c>
      <c r="AE952" s="11"/>
      <c r="AF952" s="11"/>
      <c r="AG952" s="11">
        <v>0</v>
      </c>
      <c r="AH952" s="11"/>
      <c r="AI952" s="11"/>
      <c r="AJ952" s="11"/>
      <c r="AK952" s="11">
        <f t="shared" si="1072"/>
        <v>0</v>
      </c>
      <c r="AL952" s="11"/>
      <c r="AM952" s="11"/>
      <c r="AN952" s="11"/>
      <c r="AO952" s="11"/>
      <c r="AP952" s="54"/>
      <c r="AQ952" s="54"/>
      <c r="AR952" s="54">
        <f t="shared" si="1101"/>
        <v>0</v>
      </c>
      <c r="AS952" s="54"/>
      <c r="AT952" s="54"/>
      <c r="AU952" s="54"/>
      <c r="AV952" s="54"/>
      <c r="AW952" s="38"/>
      <c r="AX952" s="38"/>
      <c r="AY952" s="38"/>
      <c r="AZ952" s="38"/>
      <c r="BA952" s="38"/>
      <c r="BB952" s="38"/>
      <c r="BC952" s="38"/>
      <c r="BD952" s="38"/>
    </row>
    <row r="953" spans="1:56" s="39" customFormat="1" ht="108" customHeight="1" x14ac:dyDescent="0.5">
      <c r="A953" s="2">
        <f t="shared" si="1111"/>
        <v>828</v>
      </c>
      <c r="B953" s="60" t="s">
        <v>3025</v>
      </c>
      <c r="C953" s="12" t="s">
        <v>2382</v>
      </c>
      <c r="D953" s="10">
        <v>2018</v>
      </c>
      <c r="E953" s="10">
        <v>2021</v>
      </c>
      <c r="F953" s="13">
        <v>349.13</v>
      </c>
      <c r="G953" s="4">
        <f t="shared" si="1112"/>
        <v>0.04</v>
      </c>
      <c r="H953" s="4">
        <f t="shared" si="1113"/>
        <v>0</v>
      </c>
      <c r="I953" s="4">
        <f t="shared" si="1114"/>
        <v>160.41999999999999</v>
      </c>
      <c r="J953" s="4">
        <f t="shared" si="1115"/>
        <v>0</v>
      </c>
      <c r="K953" s="4">
        <f t="shared" si="1116"/>
        <v>0</v>
      </c>
      <c r="L953" s="4">
        <f t="shared" si="1117"/>
        <v>160.41999999999999</v>
      </c>
      <c r="M953" s="4">
        <f t="shared" si="1118"/>
        <v>0</v>
      </c>
      <c r="N953" s="11">
        <v>0.04</v>
      </c>
      <c r="O953" s="11">
        <v>0</v>
      </c>
      <c r="P953" s="11">
        <f t="shared" si="1119"/>
        <v>160.41999999999999</v>
      </c>
      <c r="Q953" s="11"/>
      <c r="R953" s="11"/>
      <c r="S953" s="11">
        <v>160.41999999999999</v>
      </c>
      <c r="T953" s="11"/>
      <c r="U953" s="11">
        <v>0</v>
      </c>
      <c r="V953" s="11">
        <v>0</v>
      </c>
      <c r="W953" s="11">
        <f t="shared" si="1070"/>
        <v>0</v>
      </c>
      <c r="X953" s="11"/>
      <c r="Y953" s="11"/>
      <c r="Z953" s="11">
        <v>0</v>
      </c>
      <c r="AA953" s="11"/>
      <c r="AB953" s="11">
        <v>0</v>
      </c>
      <c r="AC953" s="11">
        <v>0</v>
      </c>
      <c r="AD953" s="11">
        <f t="shared" si="1071"/>
        <v>0</v>
      </c>
      <c r="AE953" s="11"/>
      <c r="AF953" s="11"/>
      <c r="AG953" s="11">
        <v>0</v>
      </c>
      <c r="AH953" s="11"/>
      <c r="AI953" s="11"/>
      <c r="AJ953" s="11"/>
      <c r="AK953" s="11">
        <f t="shared" si="1072"/>
        <v>0</v>
      </c>
      <c r="AL953" s="11"/>
      <c r="AM953" s="11"/>
      <c r="AN953" s="11"/>
      <c r="AO953" s="11"/>
      <c r="AP953" s="54"/>
      <c r="AQ953" s="54"/>
      <c r="AR953" s="54">
        <f t="shared" si="1101"/>
        <v>0</v>
      </c>
      <c r="AS953" s="54"/>
      <c r="AT953" s="54"/>
      <c r="AU953" s="54"/>
      <c r="AV953" s="54"/>
      <c r="AW953" s="38"/>
      <c r="AX953" s="38"/>
      <c r="AY953" s="38"/>
      <c r="AZ953" s="38"/>
      <c r="BA953" s="38"/>
      <c r="BB953" s="38"/>
      <c r="BC953" s="38"/>
      <c r="BD953" s="38"/>
    </row>
    <row r="954" spans="1:56" s="39" customFormat="1" ht="99.75" x14ac:dyDescent="0.5">
      <c r="A954" s="2">
        <f t="shared" si="1111"/>
        <v>829</v>
      </c>
      <c r="B954" s="60" t="s">
        <v>2385</v>
      </c>
      <c r="C954" s="12" t="s">
        <v>2386</v>
      </c>
      <c r="D954" s="10">
        <v>2018</v>
      </c>
      <c r="E954" s="10">
        <v>2021</v>
      </c>
      <c r="F954" s="13">
        <v>30749.05</v>
      </c>
      <c r="G954" s="4">
        <f t="shared" si="1112"/>
        <v>6.4</v>
      </c>
      <c r="H954" s="4">
        <f t="shared" si="1113"/>
        <v>0</v>
      </c>
      <c r="I954" s="4">
        <f t="shared" si="1114"/>
        <v>25364.89</v>
      </c>
      <c r="J954" s="4">
        <f t="shared" si="1115"/>
        <v>0</v>
      </c>
      <c r="K954" s="4">
        <f t="shared" si="1116"/>
        <v>0</v>
      </c>
      <c r="L954" s="4">
        <f t="shared" si="1117"/>
        <v>25364.89</v>
      </c>
      <c r="M954" s="4">
        <f t="shared" si="1118"/>
        <v>0</v>
      </c>
      <c r="N954" s="11">
        <v>6.4</v>
      </c>
      <c r="O954" s="11">
        <v>0</v>
      </c>
      <c r="P954" s="11">
        <f t="shared" si="1119"/>
        <v>25364.89</v>
      </c>
      <c r="Q954" s="11"/>
      <c r="R954" s="11"/>
      <c r="S954" s="11">
        <v>25364.89</v>
      </c>
      <c r="T954" s="11"/>
      <c r="U954" s="11">
        <v>0</v>
      </c>
      <c r="V954" s="11">
        <v>0</v>
      </c>
      <c r="W954" s="11">
        <f t="shared" si="1070"/>
        <v>0</v>
      </c>
      <c r="X954" s="11"/>
      <c r="Y954" s="11"/>
      <c r="Z954" s="11">
        <v>0</v>
      </c>
      <c r="AA954" s="11"/>
      <c r="AB954" s="11">
        <v>0</v>
      </c>
      <c r="AC954" s="11">
        <v>0</v>
      </c>
      <c r="AD954" s="11">
        <f t="shared" si="1071"/>
        <v>0</v>
      </c>
      <c r="AE954" s="11"/>
      <c r="AF954" s="11"/>
      <c r="AG954" s="11">
        <v>0</v>
      </c>
      <c r="AH954" s="11"/>
      <c r="AI954" s="11"/>
      <c r="AJ954" s="11"/>
      <c r="AK954" s="11">
        <f t="shared" si="1072"/>
        <v>0</v>
      </c>
      <c r="AL954" s="11"/>
      <c r="AM954" s="11"/>
      <c r="AN954" s="11"/>
      <c r="AO954" s="11"/>
      <c r="AP954" s="54"/>
      <c r="AQ954" s="54"/>
      <c r="AR954" s="54">
        <f t="shared" si="1101"/>
        <v>0</v>
      </c>
      <c r="AS954" s="54"/>
      <c r="AT954" s="54"/>
      <c r="AU954" s="54"/>
      <c r="AV954" s="54"/>
      <c r="AW954" s="38"/>
      <c r="AX954" s="38"/>
      <c r="AY954" s="38"/>
      <c r="AZ954" s="38"/>
      <c r="BA954" s="38"/>
      <c r="BB954" s="38"/>
      <c r="BC954" s="38"/>
      <c r="BD954" s="38"/>
    </row>
    <row r="955" spans="1:56" s="39" customFormat="1" ht="99.75" x14ac:dyDescent="0.5">
      <c r="A955" s="2">
        <f t="shared" si="1111"/>
        <v>830</v>
      </c>
      <c r="B955" s="60" t="s">
        <v>2387</v>
      </c>
      <c r="C955" s="12" t="s">
        <v>2388</v>
      </c>
      <c r="D955" s="10">
        <v>2018</v>
      </c>
      <c r="E955" s="10">
        <v>2021</v>
      </c>
      <c r="F955" s="13">
        <v>26694.3</v>
      </c>
      <c r="G955" s="4">
        <f t="shared" si="1112"/>
        <v>5.2</v>
      </c>
      <c r="H955" s="4">
        <f t="shared" si="1113"/>
        <v>0</v>
      </c>
      <c r="I955" s="4">
        <f t="shared" si="1114"/>
        <v>21516.982900000003</v>
      </c>
      <c r="J955" s="4">
        <f t="shared" si="1115"/>
        <v>0</v>
      </c>
      <c r="K955" s="4">
        <f t="shared" si="1116"/>
        <v>0</v>
      </c>
      <c r="L955" s="4">
        <f t="shared" si="1117"/>
        <v>21516.982900000003</v>
      </c>
      <c r="M955" s="4">
        <f t="shared" si="1118"/>
        <v>0</v>
      </c>
      <c r="N955" s="11">
        <v>5.2</v>
      </c>
      <c r="O955" s="11">
        <v>0</v>
      </c>
      <c r="P955" s="11">
        <f t="shared" si="1119"/>
        <v>21516.982900000003</v>
      </c>
      <c r="Q955" s="11"/>
      <c r="R955" s="11"/>
      <c r="S955" s="11">
        <v>21516.982900000003</v>
      </c>
      <c r="T955" s="11"/>
      <c r="U955" s="11">
        <v>0</v>
      </c>
      <c r="V955" s="11">
        <v>0</v>
      </c>
      <c r="W955" s="11">
        <f t="shared" si="1070"/>
        <v>0</v>
      </c>
      <c r="X955" s="11"/>
      <c r="Y955" s="11"/>
      <c r="Z955" s="11">
        <v>0</v>
      </c>
      <c r="AA955" s="11"/>
      <c r="AB955" s="11">
        <v>0</v>
      </c>
      <c r="AC955" s="11">
        <v>0</v>
      </c>
      <c r="AD955" s="11">
        <f t="shared" si="1071"/>
        <v>0</v>
      </c>
      <c r="AE955" s="11"/>
      <c r="AF955" s="11"/>
      <c r="AG955" s="11">
        <v>0</v>
      </c>
      <c r="AH955" s="11"/>
      <c r="AI955" s="11"/>
      <c r="AJ955" s="11"/>
      <c r="AK955" s="11">
        <f t="shared" si="1072"/>
        <v>0</v>
      </c>
      <c r="AL955" s="11"/>
      <c r="AM955" s="11"/>
      <c r="AN955" s="11"/>
      <c r="AO955" s="11"/>
      <c r="AP955" s="54"/>
      <c r="AQ955" s="54"/>
      <c r="AR955" s="54">
        <f t="shared" si="1101"/>
        <v>0</v>
      </c>
      <c r="AS955" s="54"/>
      <c r="AT955" s="54"/>
      <c r="AU955" s="54"/>
      <c r="AV955" s="54"/>
      <c r="AW955" s="38"/>
      <c r="AX955" s="38"/>
      <c r="AY955" s="38"/>
      <c r="AZ955" s="38"/>
      <c r="BA955" s="38"/>
      <c r="BB955" s="38"/>
      <c r="BC955" s="38"/>
      <c r="BD955" s="38"/>
    </row>
    <row r="956" spans="1:56" s="39" customFormat="1" ht="99.75" x14ac:dyDescent="0.5">
      <c r="A956" s="2">
        <f t="shared" si="1111"/>
        <v>831</v>
      </c>
      <c r="B956" s="60" t="s">
        <v>2389</v>
      </c>
      <c r="C956" s="12" t="s">
        <v>2390</v>
      </c>
      <c r="D956" s="10">
        <v>2018</v>
      </c>
      <c r="E956" s="10">
        <v>2021</v>
      </c>
      <c r="F956" s="13">
        <v>4865.8</v>
      </c>
      <c r="G956" s="4">
        <f t="shared" si="1112"/>
        <v>0.4</v>
      </c>
      <c r="H956" s="4">
        <f t="shared" si="1113"/>
        <v>1.26</v>
      </c>
      <c r="I956" s="4">
        <f t="shared" si="1114"/>
        <v>4348.6826000000001</v>
      </c>
      <c r="J956" s="4">
        <f t="shared" si="1115"/>
        <v>0</v>
      </c>
      <c r="K956" s="4">
        <f t="shared" si="1116"/>
        <v>0</v>
      </c>
      <c r="L956" s="4">
        <f t="shared" si="1117"/>
        <v>4348.6826000000001</v>
      </c>
      <c r="M956" s="4">
        <f t="shared" si="1118"/>
        <v>0</v>
      </c>
      <c r="N956" s="11">
        <v>0.4</v>
      </c>
      <c r="O956" s="11">
        <v>1.26</v>
      </c>
      <c r="P956" s="11">
        <f t="shared" si="1119"/>
        <v>4348.6826000000001</v>
      </c>
      <c r="Q956" s="11"/>
      <c r="R956" s="11"/>
      <c r="S956" s="11">
        <v>4348.6826000000001</v>
      </c>
      <c r="T956" s="11"/>
      <c r="U956" s="11">
        <v>0</v>
      </c>
      <c r="V956" s="11">
        <v>0</v>
      </c>
      <c r="W956" s="11">
        <f t="shared" si="1070"/>
        <v>0</v>
      </c>
      <c r="X956" s="11"/>
      <c r="Y956" s="11"/>
      <c r="Z956" s="11">
        <v>0</v>
      </c>
      <c r="AA956" s="11"/>
      <c r="AB956" s="11">
        <v>0</v>
      </c>
      <c r="AC956" s="11">
        <v>0</v>
      </c>
      <c r="AD956" s="11">
        <f t="shared" si="1071"/>
        <v>0</v>
      </c>
      <c r="AE956" s="11"/>
      <c r="AF956" s="11"/>
      <c r="AG956" s="11">
        <v>0</v>
      </c>
      <c r="AH956" s="11"/>
      <c r="AI956" s="11"/>
      <c r="AJ956" s="11"/>
      <c r="AK956" s="11">
        <f t="shared" si="1072"/>
        <v>0</v>
      </c>
      <c r="AL956" s="11"/>
      <c r="AM956" s="11"/>
      <c r="AN956" s="11"/>
      <c r="AO956" s="11"/>
      <c r="AP956" s="54"/>
      <c r="AQ956" s="54"/>
      <c r="AR956" s="54">
        <f t="shared" si="1101"/>
        <v>0</v>
      </c>
      <c r="AS956" s="54"/>
      <c r="AT956" s="54"/>
      <c r="AU956" s="54"/>
      <c r="AV956" s="54"/>
      <c r="AW956" s="38"/>
      <c r="AX956" s="38"/>
      <c r="AY956" s="38"/>
      <c r="AZ956" s="38"/>
      <c r="BA956" s="38"/>
      <c r="BB956" s="38"/>
      <c r="BC956" s="38"/>
      <c r="BD956" s="38"/>
    </row>
    <row r="957" spans="1:56" s="39" customFormat="1" ht="132.75" x14ac:dyDescent="0.5">
      <c r="A957" s="2">
        <f t="shared" si="1111"/>
        <v>832</v>
      </c>
      <c r="B957" s="60" t="s">
        <v>2889</v>
      </c>
      <c r="C957" s="12" t="s">
        <v>2391</v>
      </c>
      <c r="D957" s="10">
        <v>2018</v>
      </c>
      <c r="E957" s="10">
        <v>2021</v>
      </c>
      <c r="F957" s="13">
        <v>653.87</v>
      </c>
      <c r="G957" s="4">
        <f t="shared" si="1112"/>
        <v>0.1</v>
      </c>
      <c r="H957" s="4">
        <f t="shared" si="1113"/>
        <v>0</v>
      </c>
      <c r="I957" s="4">
        <f t="shared" si="1114"/>
        <v>585.41999999999996</v>
      </c>
      <c r="J957" s="4">
        <f t="shared" si="1115"/>
        <v>0</v>
      </c>
      <c r="K957" s="4">
        <f t="shared" si="1116"/>
        <v>0</v>
      </c>
      <c r="L957" s="4">
        <f t="shared" si="1117"/>
        <v>585.41999999999996</v>
      </c>
      <c r="M957" s="4">
        <f t="shared" si="1118"/>
        <v>0</v>
      </c>
      <c r="N957" s="11">
        <v>0.1</v>
      </c>
      <c r="O957" s="11">
        <v>0</v>
      </c>
      <c r="P957" s="11">
        <f t="shared" si="1119"/>
        <v>585.41999999999996</v>
      </c>
      <c r="Q957" s="11"/>
      <c r="R957" s="11"/>
      <c r="S957" s="11">
        <v>585.41999999999996</v>
      </c>
      <c r="T957" s="11"/>
      <c r="U957" s="11">
        <v>0</v>
      </c>
      <c r="V957" s="11">
        <v>0</v>
      </c>
      <c r="W957" s="11">
        <f t="shared" si="1070"/>
        <v>0</v>
      </c>
      <c r="X957" s="11"/>
      <c r="Y957" s="11"/>
      <c r="Z957" s="11">
        <v>0</v>
      </c>
      <c r="AA957" s="11"/>
      <c r="AB957" s="11">
        <v>0</v>
      </c>
      <c r="AC957" s="11">
        <v>0</v>
      </c>
      <c r="AD957" s="11">
        <f t="shared" si="1071"/>
        <v>0</v>
      </c>
      <c r="AE957" s="11"/>
      <c r="AF957" s="11"/>
      <c r="AG957" s="11">
        <v>0</v>
      </c>
      <c r="AH957" s="11"/>
      <c r="AI957" s="11"/>
      <c r="AJ957" s="11"/>
      <c r="AK957" s="11">
        <f t="shared" si="1072"/>
        <v>0</v>
      </c>
      <c r="AL957" s="11"/>
      <c r="AM957" s="11"/>
      <c r="AN957" s="11"/>
      <c r="AO957" s="11"/>
      <c r="AP957" s="54"/>
      <c r="AQ957" s="54"/>
      <c r="AR957" s="54">
        <f t="shared" si="1101"/>
        <v>0</v>
      </c>
      <c r="AS957" s="54"/>
      <c r="AT957" s="54"/>
      <c r="AU957" s="54"/>
      <c r="AV957" s="54"/>
      <c r="AW957" s="38"/>
      <c r="AX957" s="38"/>
      <c r="AY957" s="38"/>
      <c r="AZ957" s="38"/>
      <c r="BA957" s="38"/>
      <c r="BB957" s="38"/>
      <c r="BC957" s="38"/>
      <c r="BD957" s="38"/>
    </row>
    <row r="958" spans="1:56" s="39" customFormat="1" ht="108" customHeight="1" x14ac:dyDescent="0.5">
      <c r="A958" s="2">
        <f t="shared" si="1111"/>
        <v>833</v>
      </c>
      <c r="B958" s="60" t="s">
        <v>2890</v>
      </c>
      <c r="C958" s="12" t="s">
        <v>2392</v>
      </c>
      <c r="D958" s="10">
        <v>2018</v>
      </c>
      <c r="E958" s="10">
        <v>2021</v>
      </c>
      <c r="F958" s="13">
        <v>17230.080000000002</v>
      </c>
      <c r="G958" s="4">
        <f t="shared" si="1112"/>
        <v>0.6</v>
      </c>
      <c r="H958" s="4">
        <f t="shared" si="1113"/>
        <v>2.63</v>
      </c>
      <c r="I958" s="4">
        <f t="shared" si="1114"/>
        <v>15409.628260000001</v>
      </c>
      <c r="J958" s="4">
        <f t="shared" si="1115"/>
        <v>0</v>
      </c>
      <c r="K958" s="4">
        <f t="shared" si="1116"/>
        <v>0</v>
      </c>
      <c r="L958" s="4">
        <f t="shared" si="1117"/>
        <v>15409.628260000001</v>
      </c>
      <c r="M958" s="4">
        <f t="shared" si="1118"/>
        <v>0</v>
      </c>
      <c r="N958" s="11">
        <v>0.6</v>
      </c>
      <c r="O958" s="11">
        <v>2.63</v>
      </c>
      <c r="P958" s="11">
        <f t="shared" si="1119"/>
        <v>15409.628260000001</v>
      </c>
      <c r="Q958" s="11"/>
      <c r="R958" s="11"/>
      <c r="S958" s="11">
        <v>15409.628260000001</v>
      </c>
      <c r="T958" s="11"/>
      <c r="U958" s="11">
        <v>0</v>
      </c>
      <c r="V958" s="11">
        <v>0</v>
      </c>
      <c r="W958" s="11">
        <f t="shared" si="1070"/>
        <v>0</v>
      </c>
      <c r="X958" s="11"/>
      <c r="Y958" s="11"/>
      <c r="Z958" s="11">
        <v>0</v>
      </c>
      <c r="AA958" s="11"/>
      <c r="AB958" s="11">
        <v>0</v>
      </c>
      <c r="AC958" s="11">
        <v>0</v>
      </c>
      <c r="AD958" s="11">
        <f t="shared" si="1071"/>
        <v>0</v>
      </c>
      <c r="AE958" s="11"/>
      <c r="AF958" s="11"/>
      <c r="AG958" s="11">
        <v>0</v>
      </c>
      <c r="AH958" s="11"/>
      <c r="AI958" s="11"/>
      <c r="AJ958" s="11"/>
      <c r="AK958" s="11">
        <f t="shared" si="1072"/>
        <v>0</v>
      </c>
      <c r="AL958" s="11"/>
      <c r="AM958" s="11"/>
      <c r="AN958" s="11"/>
      <c r="AO958" s="11"/>
      <c r="AP958" s="54"/>
      <c r="AQ958" s="54"/>
      <c r="AR958" s="54">
        <f t="shared" si="1101"/>
        <v>0</v>
      </c>
      <c r="AS958" s="54"/>
      <c r="AT958" s="54"/>
      <c r="AU958" s="54"/>
      <c r="AV958" s="54"/>
      <c r="AW958" s="38"/>
      <c r="AX958" s="38"/>
      <c r="AY958" s="38"/>
      <c r="AZ958" s="38"/>
      <c r="BA958" s="38"/>
      <c r="BB958" s="38"/>
      <c r="BC958" s="38"/>
      <c r="BD958" s="38"/>
    </row>
    <row r="959" spans="1:56" s="39" customFormat="1" ht="165.75" x14ac:dyDescent="0.5">
      <c r="A959" s="2">
        <f t="shared" si="1111"/>
        <v>834</v>
      </c>
      <c r="B959" s="60" t="s">
        <v>3026</v>
      </c>
      <c r="C959" s="12" t="s">
        <v>2394</v>
      </c>
      <c r="D959" s="10">
        <v>2018</v>
      </c>
      <c r="E959" s="10">
        <v>2021</v>
      </c>
      <c r="F959" s="13">
        <f>24057.49+29948.08+7736.85</f>
        <v>61742.420000000006</v>
      </c>
      <c r="G959" s="4">
        <f t="shared" si="1112"/>
        <v>2.7</v>
      </c>
      <c r="H959" s="4">
        <f t="shared" si="1113"/>
        <v>8.9</v>
      </c>
      <c r="I959" s="4">
        <f t="shared" si="1114"/>
        <v>49510.23</v>
      </c>
      <c r="J959" s="4">
        <f t="shared" si="1115"/>
        <v>0</v>
      </c>
      <c r="K959" s="4">
        <f t="shared" si="1116"/>
        <v>0</v>
      </c>
      <c r="L959" s="4">
        <f t="shared" si="1117"/>
        <v>49510.23</v>
      </c>
      <c r="M959" s="4">
        <f t="shared" si="1118"/>
        <v>0</v>
      </c>
      <c r="N959" s="11">
        <v>2.7</v>
      </c>
      <c r="O959" s="11">
        <v>8.9</v>
      </c>
      <c r="P959" s="11">
        <f t="shared" si="1119"/>
        <v>49510.23</v>
      </c>
      <c r="Q959" s="11"/>
      <c r="R959" s="11"/>
      <c r="S959" s="11">
        <v>49510.23</v>
      </c>
      <c r="T959" s="11"/>
      <c r="U959" s="11">
        <v>0</v>
      </c>
      <c r="V959" s="11">
        <v>0</v>
      </c>
      <c r="W959" s="11">
        <f t="shared" si="1070"/>
        <v>0</v>
      </c>
      <c r="X959" s="11"/>
      <c r="Y959" s="11"/>
      <c r="Z959" s="11">
        <v>0</v>
      </c>
      <c r="AA959" s="11"/>
      <c r="AB959" s="11">
        <v>0</v>
      </c>
      <c r="AC959" s="11">
        <v>0</v>
      </c>
      <c r="AD959" s="11">
        <f t="shared" si="1071"/>
        <v>0</v>
      </c>
      <c r="AE959" s="11"/>
      <c r="AF959" s="11"/>
      <c r="AG959" s="11">
        <v>0</v>
      </c>
      <c r="AH959" s="11"/>
      <c r="AI959" s="11"/>
      <c r="AJ959" s="11"/>
      <c r="AK959" s="11">
        <f t="shared" si="1072"/>
        <v>0</v>
      </c>
      <c r="AL959" s="11"/>
      <c r="AM959" s="11"/>
      <c r="AN959" s="11"/>
      <c r="AO959" s="11"/>
      <c r="AP959" s="54"/>
      <c r="AQ959" s="54"/>
      <c r="AR959" s="54">
        <f t="shared" si="1101"/>
        <v>0</v>
      </c>
      <c r="AS959" s="54"/>
      <c r="AT959" s="54"/>
      <c r="AU959" s="54"/>
      <c r="AV959" s="54"/>
      <c r="AW959" s="38"/>
      <c r="AX959" s="38"/>
      <c r="AY959" s="38"/>
      <c r="AZ959" s="38"/>
      <c r="BA959" s="38"/>
      <c r="BB959" s="38"/>
      <c r="BC959" s="38"/>
      <c r="BD959" s="38"/>
    </row>
    <row r="960" spans="1:56" s="39" customFormat="1" ht="99.75" x14ac:dyDescent="0.5">
      <c r="A960" s="2">
        <f t="shared" si="1111"/>
        <v>835</v>
      </c>
      <c r="B960" s="60" t="s">
        <v>2396</v>
      </c>
      <c r="C960" s="12" t="s">
        <v>2608</v>
      </c>
      <c r="D960" s="10">
        <v>2016</v>
      </c>
      <c r="E960" s="10">
        <v>2021</v>
      </c>
      <c r="F960" s="13">
        <v>14786.28</v>
      </c>
      <c r="G960" s="4">
        <f t="shared" si="1112"/>
        <v>0.79900000000000004</v>
      </c>
      <c r="H960" s="4">
        <f t="shared" si="1113"/>
        <v>0.8</v>
      </c>
      <c r="I960" s="4">
        <f t="shared" si="1114"/>
        <v>10868.189280000002</v>
      </c>
      <c r="J960" s="4">
        <f t="shared" si="1115"/>
        <v>0</v>
      </c>
      <c r="K960" s="4">
        <f t="shared" si="1116"/>
        <v>0</v>
      </c>
      <c r="L960" s="4">
        <f t="shared" si="1117"/>
        <v>10868.189280000002</v>
      </c>
      <c r="M960" s="4">
        <f t="shared" si="1118"/>
        <v>0</v>
      </c>
      <c r="N960" s="11">
        <v>0.79900000000000004</v>
      </c>
      <c r="O960" s="11">
        <v>0.8</v>
      </c>
      <c r="P960" s="11">
        <f t="shared" si="1119"/>
        <v>10868.189280000002</v>
      </c>
      <c r="Q960" s="11"/>
      <c r="R960" s="11"/>
      <c r="S960" s="11">
        <v>10868.189280000002</v>
      </c>
      <c r="T960" s="11"/>
      <c r="U960" s="11">
        <v>0</v>
      </c>
      <c r="V960" s="11">
        <v>0</v>
      </c>
      <c r="W960" s="11">
        <f t="shared" si="1070"/>
        <v>0</v>
      </c>
      <c r="X960" s="11"/>
      <c r="Y960" s="11"/>
      <c r="Z960" s="11">
        <v>0</v>
      </c>
      <c r="AA960" s="11"/>
      <c r="AB960" s="11">
        <v>0</v>
      </c>
      <c r="AC960" s="11">
        <v>0</v>
      </c>
      <c r="AD960" s="11">
        <f t="shared" si="1071"/>
        <v>0</v>
      </c>
      <c r="AE960" s="11"/>
      <c r="AF960" s="11"/>
      <c r="AG960" s="11">
        <v>0</v>
      </c>
      <c r="AH960" s="11"/>
      <c r="AI960" s="11"/>
      <c r="AJ960" s="11"/>
      <c r="AK960" s="11">
        <f t="shared" si="1072"/>
        <v>0</v>
      </c>
      <c r="AL960" s="11"/>
      <c r="AM960" s="11"/>
      <c r="AN960" s="11"/>
      <c r="AO960" s="11"/>
      <c r="AP960" s="54"/>
      <c r="AQ960" s="54"/>
      <c r="AR960" s="54">
        <f t="shared" si="1101"/>
        <v>0</v>
      </c>
      <c r="AS960" s="54"/>
      <c r="AT960" s="54"/>
      <c r="AU960" s="54"/>
      <c r="AV960" s="54"/>
      <c r="AW960" s="38"/>
      <c r="AX960" s="38"/>
      <c r="AY960" s="38"/>
      <c r="AZ960" s="38"/>
      <c r="BA960" s="38"/>
      <c r="BB960" s="38"/>
      <c r="BC960" s="38"/>
      <c r="BD960" s="38"/>
    </row>
    <row r="961" spans="1:56" s="39" customFormat="1" ht="198.75" x14ac:dyDescent="0.5">
      <c r="A961" s="2">
        <f t="shared" si="1111"/>
        <v>836</v>
      </c>
      <c r="B961" s="60" t="s">
        <v>2397</v>
      </c>
      <c r="C961" s="12" t="s">
        <v>2609</v>
      </c>
      <c r="D961" s="10">
        <v>2016</v>
      </c>
      <c r="E961" s="10">
        <v>2021</v>
      </c>
      <c r="F961" s="13">
        <v>11073.54</v>
      </c>
      <c r="G961" s="4">
        <f t="shared" si="1112"/>
        <v>0.24</v>
      </c>
      <c r="H961" s="4">
        <f t="shared" si="1113"/>
        <v>0</v>
      </c>
      <c r="I961" s="4">
        <f t="shared" si="1114"/>
        <v>3733.58</v>
      </c>
      <c r="J961" s="4">
        <f t="shared" si="1115"/>
        <v>0</v>
      </c>
      <c r="K961" s="4">
        <f t="shared" si="1116"/>
        <v>0</v>
      </c>
      <c r="L961" s="4">
        <f t="shared" si="1117"/>
        <v>3733.58</v>
      </c>
      <c r="M961" s="4">
        <f t="shared" si="1118"/>
        <v>0</v>
      </c>
      <c r="N961" s="11">
        <v>0.24</v>
      </c>
      <c r="O961" s="11">
        <v>0</v>
      </c>
      <c r="P961" s="11">
        <f t="shared" si="1119"/>
        <v>3733.58</v>
      </c>
      <c r="Q961" s="11"/>
      <c r="R961" s="11"/>
      <c r="S961" s="11">
        <v>3733.58</v>
      </c>
      <c r="T961" s="11"/>
      <c r="U961" s="11">
        <v>0</v>
      </c>
      <c r="V961" s="11">
        <v>0</v>
      </c>
      <c r="W961" s="11">
        <f t="shared" si="1070"/>
        <v>0</v>
      </c>
      <c r="X961" s="11"/>
      <c r="Y961" s="11"/>
      <c r="Z961" s="11">
        <v>0</v>
      </c>
      <c r="AA961" s="11"/>
      <c r="AB961" s="11">
        <v>0</v>
      </c>
      <c r="AC961" s="11">
        <v>0</v>
      </c>
      <c r="AD961" s="11">
        <f t="shared" si="1071"/>
        <v>0</v>
      </c>
      <c r="AE961" s="11"/>
      <c r="AF961" s="11"/>
      <c r="AG961" s="11">
        <v>0</v>
      </c>
      <c r="AH961" s="11"/>
      <c r="AI961" s="11"/>
      <c r="AJ961" s="11"/>
      <c r="AK961" s="11">
        <f t="shared" si="1072"/>
        <v>0</v>
      </c>
      <c r="AL961" s="11"/>
      <c r="AM961" s="11"/>
      <c r="AN961" s="11"/>
      <c r="AO961" s="11"/>
      <c r="AP961" s="54"/>
      <c r="AQ961" s="54"/>
      <c r="AR961" s="54">
        <f t="shared" si="1101"/>
        <v>0</v>
      </c>
      <c r="AS961" s="54"/>
      <c r="AT961" s="54"/>
      <c r="AU961" s="54"/>
      <c r="AV961" s="54"/>
      <c r="AW961" s="38"/>
      <c r="AX961" s="38"/>
      <c r="AY961" s="38"/>
      <c r="AZ961" s="38"/>
      <c r="BA961" s="38"/>
      <c r="BB961" s="38"/>
      <c r="BC961" s="38"/>
      <c r="BD961" s="38"/>
    </row>
    <row r="962" spans="1:56" s="39" customFormat="1" ht="99.75" x14ac:dyDescent="0.5">
      <c r="A962" s="2">
        <f t="shared" si="1111"/>
        <v>837</v>
      </c>
      <c r="B962" s="60" t="s">
        <v>3027</v>
      </c>
      <c r="C962" s="12" t="s">
        <v>2399</v>
      </c>
      <c r="D962" s="3">
        <v>2019</v>
      </c>
      <c r="E962" s="3">
        <v>2021</v>
      </c>
      <c r="F962" s="13">
        <v>358.53</v>
      </c>
      <c r="G962" s="4">
        <f t="shared" si="1112"/>
        <v>0.2</v>
      </c>
      <c r="H962" s="4">
        <f t="shared" si="1113"/>
        <v>0</v>
      </c>
      <c r="I962" s="4">
        <f t="shared" si="1114"/>
        <v>343.66</v>
      </c>
      <c r="J962" s="4">
        <f t="shared" si="1115"/>
        <v>0</v>
      </c>
      <c r="K962" s="4">
        <f t="shared" si="1116"/>
        <v>0</v>
      </c>
      <c r="L962" s="4">
        <f t="shared" si="1117"/>
        <v>343.66</v>
      </c>
      <c r="M962" s="4">
        <f t="shared" si="1118"/>
        <v>0</v>
      </c>
      <c r="N962" s="11">
        <v>0.2</v>
      </c>
      <c r="O962" s="11">
        <v>0</v>
      </c>
      <c r="P962" s="4">
        <f t="shared" si="1119"/>
        <v>343.66</v>
      </c>
      <c r="Q962" s="11"/>
      <c r="R962" s="11"/>
      <c r="S962" s="11">
        <v>343.66</v>
      </c>
      <c r="T962" s="11"/>
      <c r="U962" s="11">
        <v>0</v>
      </c>
      <c r="V962" s="11">
        <v>0</v>
      </c>
      <c r="W962" s="4">
        <f t="shared" si="1070"/>
        <v>0</v>
      </c>
      <c r="X962" s="11"/>
      <c r="Y962" s="11"/>
      <c r="Z962" s="11">
        <v>0</v>
      </c>
      <c r="AA962" s="11"/>
      <c r="AB962" s="11">
        <v>0</v>
      </c>
      <c r="AC962" s="11">
        <v>0</v>
      </c>
      <c r="AD962" s="4">
        <f t="shared" si="1071"/>
        <v>0</v>
      </c>
      <c r="AE962" s="11"/>
      <c r="AF962" s="11"/>
      <c r="AG962" s="11">
        <v>0</v>
      </c>
      <c r="AH962" s="11"/>
      <c r="AI962" s="11"/>
      <c r="AJ962" s="11"/>
      <c r="AK962" s="4">
        <f t="shared" si="1072"/>
        <v>0</v>
      </c>
      <c r="AL962" s="11"/>
      <c r="AM962" s="11"/>
      <c r="AN962" s="11"/>
      <c r="AO962" s="11"/>
      <c r="AP962" s="54"/>
      <c r="AQ962" s="54"/>
      <c r="AR962" s="54">
        <f t="shared" si="1101"/>
        <v>0</v>
      </c>
      <c r="AS962" s="54"/>
      <c r="AT962" s="54"/>
      <c r="AU962" s="54"/>
      <c r="AV962" s="54"/>
      <c r="AW962" s="38"/>
      <c r="AX962" s="38"/>
      <c r="AY962" s="38"/>
      <c r="AZ962" s="38"/>
      <c r="BA962" s="38"/>
      <c r="BB962" s="38"/>
      <c r="BC962" s="38"/>
      <c r="BD962" s="38"/>
    </row>
    <row r="963" spans="1:56" s="39" customFormat="1" ht="165.75" x14ac:dyDescent="0.5">
      <c r="A963" s="2">
        <f t="shared" si="1111"/>
        <v>838</v>
      </c>
      <c r="B963" s="60" t="s">
        <v>2401</v>
      </c>
      <c r="C963" s="12" t="s">
        <v>2602</v>
      </c>
      <c r="D963" s="3">
        <v>2020</v>
      </c>
      <c r="E963" s="3">
        <v>2021</v>
      </c>
      <c r="F963" s="13">
        <v>61402.23</v>
      </c>
      <c r="G963" s="4">
        <f t="shared" si="1112"/>
        <v>3</v>
      </c>
      <c r="H963" s="4">
        <f t="shared" si="1113"/>
        <v>0</v>
      </c>
      <c r="I963" s="4">
        <f t="shared" si="1114"/>
        <v>59595.490000000005</v>
      </c>
      <c r="J963" s="4">
        <f t="shared" si="1115"/>
        <v>0</v>
      </c>
      <c r="K963" s="4">
        <f t="shared" si="1116"/>
        <v>0</v>
      </c>
      <c r="L963" s="4">
        <f t="shared" si="1117"/>
        <v>59595.490000000005</v>
      </c>
      <c r="M963" s="4">
        <f t="shared" si="1118"/>
        <v>0</v>
      </c>
      <c r="N963" s="11">
        <v>3</v>
      </c>
      <c r="O963" s="11">
        <v>0</v>
      </c>
      <c r="P963" s="4">
        <f t="shared" si="1119"/>
        <v>18211.23</v>
      </c>
      <c r="Q963" s="11"/>
      <c r="R963" s="11"/>
      <c r="S963" s="11">
        <v>18211.23</v>
      </c>
      <c r="T963" s="11"/>
      <c r="U963" s="11">
        <v>0</v>
      </c>
      <c r="V963" s="11">
        <v>0</v>
      </c>
      <c r="W963" s="4">
        <f t="shared" si="1070"/>
        <v>41384.26</v>
      </c>
      <c r="X963" s="11"/>
      <c r="Y963" s="11"/>
      <c r="Z963" s="11">
        <v>41384.26</v>
      </c>
      <c r="AA963" s="11"/>
      <c r="AB963" s="11">
        <v>0</v>
      </c>
      <c r="AC963" s="11">
        <v>0</v>
      </c>
      <c r="AD963" s="4">
        <f t="shared" si="1071"/>
        <v>0</v>
      </c>
      <c r="AE963" s="11"/>
      <c r="AF963" s="11"/>
      <c r="AG963" s="11">
        <v>0</v>
      </c>
      <c r="AH963" s="11"/>
      <c r="AI963" s="11"/>
      <c r="AJ963" s="11"/>
      <c r="AK963" s="4">
        <f t="shared" si="1072"/>
        <v>0</v>
      </c>
      <c r="AL963" s="11"/>
      <c r="AM963" s="11"/>
      <c r="AN963" s="11"/>
      <c r="AO963" s="11"/>
      <c r="AP963" s="54"/>
      <c r="AQ963" s="54"/>
      <c r="AR963" s="54">
        <f t="shared" si="1101"/>
        <v>0</v>
      </c>
      <c r="AS963" s="54"/>
      <c r="AT963" s="54"/>
      <c r="AU963" s="54"/>
      <c r="AV963" s="54"/>
      <c r="AW963" s="38"/>
      <c r="AX963" s="38"/>
      <c r="AY963" s="38"/>
      <c r="AZ963" s="38"/>
      <c r="BA963" s="38"/>
      <c r="BB963" s="38"/>
      <c r="BC963" s="38"/>
      <c r="BD963" s="38"/>
    </row>
    <row r="964" spans="1:56" s="39" customFormat="1" ht="99.75" x14ac:dyDescent="0.5">
      <c r="A964" s="2">
        <f t="shared" si="1111"/>
        <v>839</v>
      </c>
      <c r="B964" s="60" t="s">
        <v>2402</v>
      </c>
      <c r="C964" s="12" t="s">
        <v>2403</v>
      </c>
      <c r="D964" s="3">
        <v>2020</v>
      </c>
      <c r="E964" s="3">
        <v>2021</v>
      </c>
      <c r="F964" s="13">
        <v>5253.94</v>
      </c>
      <c r="G964" s="4">
        <f t="shared" si="1112"/>
        <v>0.1</v>
      </c>
      <c r="H964" s="4">
        <f t="shared" si="1113"/>
        <v>0</v>
      </c>
      <c r="I964" s="4">
        <f t="shared" si="1114"/>
        <v>4827.88</v>
      </c>
      <c r="J964" s="4">
        <f t="shared" si="1115"/>
        <v>0</v>
      </c>
      <c r="K964" s="4">
        <f t="shared" si="1116"/>
        <v>0</v>
      </c>
      <c r="L964" s="4">
        <f t="shared" si="1117"/>
        <v>4827.88</v>
      </c>
      <c r="M964" s="4">
        <f t="shared" si="1118"/>
        <v>0</v>
      </c>
      <c r="N964" s="11">
        <v>0.1</v>
      </c>
      <c r="O964" s="11">
        <v>0</v>
      </c>
      <c r="P964" s="4">
        <f t="shared" si="1119"/>
        <v>4827.88</v>
      </c>
      <c r="Q964" s="11"/>
      <c r="R964" s="11"/>
      <c r="S964" s="11">
        <v>4827.88</v>
      </c>
      <c r="T964" s="11"/>
      <c r="U964" s="11">
        <v>0</v>
      </c>
      <c r="V964" s="11">
        <v>0</v>
      </c>
      <c r="W964" s="4">
        <f t="shared" si="1070"/>
        <v>0</v>
      </c>
      <c r="X964" s="11"/>
      <c r="Y964" s="11"/>
      <c r="Z964" s="11">
        <v>0</v>
      </c>
      <c r="AA964" s="11"/>
      <c r="AB964" s="11">
        <v>0</v>
      </c>
      <c r="AC964" s="11">
        <v>0</v>
      </c>
      <c r="AD964" s="4">
        <f t="shared" si="1071"/>
        <v>0</v>
      </c>
      <c r="AE964" s="11"/>
      <c r="AF964" s="11"/>
      <c r="AG964" s="11">
        <v>0</v>
      </c>
      <c r="AH964" s="11"/>
      <c r="AI964" s="11"/>
      <c r="AJ964" s="11"/>
      <c r="AK964" s="4">
        <f t="shared" si="1072"/>
        <v>0</v>
      </c>
      <c r="AL964" s="11"/>
      <c r="AM964" s="11"/>
      <c r="AN964" s="11"/>
      <c r="AO964" s="11"/>
      <c r="AP964" s="54"/>
      <c r="AQ964" s="54"/>
      <c r="AR964" s="54">
        <f t="shared" si="1101"/>
        <v>0</v>
      </c>
      <c r="AS964" s="54"/>
      <c r="AT964" s="54"/>
      <c r="AU964" s="54"/>
      <c r="AV964" s="54"/>
      <c r="AW964" s="38"/>
      <c r="AX964" s="38"/>
      <c r="AY964" s="38"/>
      <c r="AZ964" s="38"/>
      <c r="BA964" s="38"/>
      <c r="BB964" s="38"/>
      <c r="BC964" s="38"/>
      <c r="BD964" s="38"/>
    </row>
    <row r="965" spans="1:56" s="39" customFormat="1" ht="142.5" customHeight="1" x14ac:dyDescent="0.5">
      <c r="A965" s="2">
        <f t="shared" si="1111"/>
        <v>840</v>
      </c>
      <c r="B965" s="60" t="s">
        <v>2404</v>
      </c>
      <c r="C965" s="12" t="s">
        <v>2405</v>
      </c>
      <c r="D965" s="3">
        <v>2019</v>
      </c>
      <c r="E965" s="3">
        <v>2021</v>
      </c>
      <c r="F965" s="13">
        <v>1683.42</v>
      </c>
      <c r="G965" s="4">
        <f t="shared" si="1112"/>
        <v>0.15</v>
      </c>
      <c r="H965" s="4">
        <f t="shared" si="1113"/>
        <v>0</v>
      </c>
      <c r="I965" s="4">
        <f t="shared" si="1114"/>
        <v>1432.19</v>
      </c>
      <c r="J965" s="4">
        <f t="shared" si="1115"/>
        <v>0</v>
      </c>
      <c r="K965" s="4">
        <f t="shared" si="1116"/>
        <v>0</v>
      </c>
      <c r="L965" s="4">
        <f t="shared" si="1117"/>
        <v>1432.19</v>
      </c>
      <c r="M965" s="4">
        <f t="shared" si="1118"/>
        <v>0</v>
      </c>
      <c r="N965" s="11">
        <v>0.15</v>
      </c>
      <c r="O965" s="11">
        <v>0</v>
      </c>
      <c r="P965" s="4">
        <f t="shared" si="1119"/>
        <v>1432.19</v>
      </c>
      <c r="Q965" s="11"/>
      <c r="R965" s="11"/>
      <c r="S965" s="11">
        <v>1432.19</v>
      </c>
      <c r="T965" s="11"/>
      <c r="U965" s="11">
        <v>0</v>
      </c>
      <c r="V965" s="11">
        <v>0</v>
      </c>
      <c r="W965" s="4">
        <f t="shared" si="1070"/>
        <v>0</v>
      </c>
      <c r="X965" s="11"/>
      <c r="Y965" s="11"/>
      <c r="Z965" s="11">
        <v>0</v>
      </c>
      <c r="AA965" s="11"/>
      <c r="AB965" s="11">
        <v>0</v>
      </c>
      <c r="AC965" s="11">
        <v>0</v>
      </c>
      <c r="AD965" s="4">
        <f t="shared" si="1071"/>
        <v>0</v>
      </c>
      <c r="AE965" s="11"/>
      <c r="AF965" s="11"/>
      <c r="AG965" s="11">
        <v>0</v>
      </c>
      <c r="AH965" s="11"/>
      <c r="AI965" s="11"/>
      <c r="AJ965" s="11"/>
      <c r="AK965" s="4">
        <f t="shared" si="1072"/>
        <v>0</v>
      </c>
      <c r="AL965" s="11"/>
      <c r="AM965" s="11"/>
      <c r="AN965" s="11"/>
      <c r="AO965" s="11"/>
      <c r="AP965" s="54"/>
      <c r="AQ965" s="54"/>
      <c r="AR965" s="54">
        <f t="shared" si="1101"/>
        <v>0</v>
      </c>
      <c r="AS965" s="54"/>
      <c r="AT965" s="54"/>
      <c r="AU965" s="54"/>
      <c r="AV965" s="54"/>
      <c r="AW965" s="38"/>
      <c r="AX965" s="38"/>
      <c r="AY965" s="38"/>
      <c r="AZ965" s="38"/>
      <c r="BA965" s="38"/>
      <c r="BB965" s="38"/>
      <c r="BC965" s="38"/>
      <c r="BD965" s="38"/>
    </row>
    <row r="966" spans="1:56" s="39" customFormat="1" ht="41.25" customHeight="1" x14ac:dyDescent="0.5">
      <c r="A966" s="32"/>
      <c r="B966" s="35" t="s">
        <v>980</v>
      </c>
      <c r="C966" s="24"/>
      <c r="D966" s="32"/>
      <c r="E966" s="32"/>
      <c r="F966" s="31">
        <f t="shared" ref="F966:AQ966" si="1120">SUM(F967:F975)</f>
        <v>128827.28</v>
      </c>
      <c r="G966" s="31">
        <f t="shared" si="1120"/>
        <v>12.6</v>
      </c>
      <c r="H966" s="31">
        <f t="shared" si="1120"/>
        <v>5.66</v>
      </c>
      <c r="I966" s="31">
        <f t="shared" si="1120"/>
        <v>111653.55620000001</v>
      </c>
      <c r="J966" s="31">
        <f t="shared" si="1120"/>
        <v>0</v>
      </c>
      <c r="K966" s="31">
        <f t="shared" si="1120"/>
        <v>0</v>
      </c>
      <c r="L966" s="31">
        <f t="shared" si="1120"/>
        <v>111653.55620000001</v>
      </c>
      <c r="M966" s="31">
        <f t="shared" si="1120"/>
        <v>0</v>
      </c>
      <c r="N966" s="31">
        <f t="shared" si="1120"/>
        <v>12.6</v>
      </c>
      <c r="O966" s="31">
        <f t="shared" si="1120"/>
        <v>5.66</v>
      </c>
      <c r="P966" s="31">
        <f t="shared" si="1120"/>
        <v>83896.320000000007</v>
      </c>
      <c r="Q966" s="31">
        <f t="shared" si="1120"/>
        <v>0</v>
      </c>
      <c r="R966" s="31">
        <f t="shared" si="1120"/>
        <v>0</v>
      </c>
      <c r="S966" s="31">
        <f t="shared" si="1120"/>
        <v>83896.320000000007</v>
      </c>
      <c r="T966" s="31">
        <f t="shared" si="1120"/>
        <v>0</v>
      </c>
      <c r="U966" s="31">
        <f t="shared" si="1120"/>
        <v>0</v>
      </c>
      <c r="V966" s="31">
        <f t="shared" si="1120"/>
        <v>0</v>
      </c>
      <c r="W966" s="31">
        <f t="shared" si="1120"/>
        <v>27757.236199999999</v>
      </c>
      <c r="X966" s="31">
        <f t="shared" si="1120"/>
        <v>0</v>
      </c>
      <c r="Y966" s="31">
        <f t="shared" si="1120"/>
        <v>0</v>
      </c>
      <c r="Z966" s="31">
        <f t="shared" si="1120"/>
        <v>27757.236199999999</v>
      </c>
      <c r="AA966" s="31">
        <f t="shared" si="1120"/>
        <v>0</v>
      </c>
      <c r="AB966" s="31">
        <f t="shared" si="1120"/>
        <v>0</v>
      </c>
      <c r="AC966" s="31">
        <f t="shared" si="1120"/>
        <v>0</v>
      </c>
      <c r="AD966" s="31">
        <f t="shared" si="1120"/>
        <v>0</v>
      </c>
      <c r="AE966" s="31">
        <f t="shared" si="1120"/>
        <v>0</v>
      </c>
      <c r="AF966" s="31">
        <f t="shared" si="1120"/>
        <v>0</v>
      </c>
      <c r="AG966" s="31">
        <f t="shared" si="1120"/>
        <v>0</v>
      </c>
      <c r="AH966" s="31">
        <f t="shared" si="1120"/>
        <v>0</v>
      </c>
      <c r="AI966" s="31">
        <f t="shared" si="1120"/>
        <v>0</v>
      </c>
      <c r="AJ966" s="31">
        <f t="shared" si="1120"/>
        <v>0</v>
      </c>
      <c r="AK966" s="31">
        <f t="shared" si="1120"/>
        <v>0</v>
      </c>
      <c r="AL966" s="31">
        <f t="shared" si="1120"/>
        <v>0</v>
      </c>
      <c r="AM966" s="31">
        <f t="shared" si="1120"/>
        <v>0</v>
      </c>
      <c r="AN966" s="31">
        <f t="shared" si="1120"/>
        <v>0</v>
      </c>
      <c r="AO966" s="31">
        <f t="shared" si="1120"/>
        <v>0</v>
      </c>
      <c r="AP966" s="31">
        <f t="shared" si="1120"/>
        <v>0</v>
      </c>
      <c r="AQ966" s="31">
        <f t="shared" si="1120"/>
        <v>0</v>
      </c>
      <c r="AR966" s="31">
        <f t="shared" si="1101"/>
        <v>0</v>
      </c>
      <c r="AS966" s="31">
        <f>SUM(AS967:AS975)</f>
        <v>0</v>
      </c>
      <c r="AT966" s="31">
        <f>SUM(AT967:AT975)</f>
        <v>0</v>
      </c>
      <c r="AU966" s="31">
        <f>SUM(AU967:AU975)</f>
        <v>0</v>
      </c>
      <c r="AV966" s="31">
        <f>SUM(AV967:AV975)</f>
        <v>0</v>
      </c>
    </row>
    <row r="967" spans="1:56" s="39" customFormat="1" ht="132.75" x14ac:dyDescent="0.5">
      <c r="A967" s="2">
        <f t="shared" ref="A967:A975" si="1121">IF(A966&gt;0,A966+1,A965+1)</f>
        <v>841</v>
      </c>
      <c r="B967" s="60" t="s">
        <v>2407</v>
      </c>
      <c r="C967" s="12" t="s">
        <v>2408</v>
      </c>
      <c r="D967" s="10">
        <v>2018</v>
      </c>
      <c r="E967" s="10">
        <v>2021</v>
      </c>
      <c r="F967" s="13">
        <v>8064.88</v>
      </c>
      <c r="G967" s="4">
        <f t="shared" ref="G967:G975" si="1122">N967+U967+AB967+AI967+AP967</f>
        <v>1.4</v>
      </c>
      <c r="H967" s="4">
        <f t="shared" ref="H967:H975" si="1123">O967+V967+AC967+AJ967+AQ967</f>
        <v>0</v>
      </c>
      <c r="I967" s="4">
        <f t="shared" ref="I967:I975" si="1124">P967+W967+AD967+AK967+AR967</f>
        <v>6670.3669999999993</v>
      </c>
      <c r="J967" s="4">
        <f t="shared" ref="J967:J975" si="1125">Q967+X967+AE967+AL967+AS967</f>
        <v>0</v>
      </c>
      <c r="K967" s="4">
        <f t="shared" ref="K967:K975" si="1126">R967+Y967+AF967+AM967+AT967</f>
        <v>0</v>
      </c>
      <c r="L967" s="4">
        <f t="shared" ref="L967:L975" si="1127">S967+Z967+AG967+AN967+AU967</f>
        <v>6670.3669999999993</v>
      </c>
      <c r="M967" s="4">
        <f t="shared" ref="M967:M975" si="1128">T967+AA967+AH967+AO967+AV967</f>
        <v>0</v>
      </c>
      <c r="N967" s="11">
        <v>1.4</v>
      </c>
      <c r="O967" s="11">
        <v>0</v>
      </c>
      <c r="P967" s="11">
        <f t="shared" ref="P967:P975" si="1129">Q967+R967+S967</f>
        <v>10</v>
      </c>
      <c r="Q967" s="11"/>
      <c r="R967" s="11"/>
      <c r="S967" s="11">
        <v>10</v>
      </c>
      <c r="T967" s="11"/>
      <c r="U967" s="11">
        <v>0</v>
      </c>
      <c r="V967" s="11">
        <v>0</v>
      </c>
      <c r="W967" s="11">
        <f t="shared" si="1070"/>
        <v>6660.3669999999993</v>
      </c>
      <c r="X967" s="11"/>
      <c r="Y967" s="11"/>
      <c r="Z967" s="11">
        <v>6660.3669999999993</v>
      </c>
      <c r="AA967" s="11"/>
      <c r="AB967" s="11">
        <v>0</v>
      </c>
      <c r="AC967" s="11">
        <v>0</v>
      </c>
      <c r="AD967" s="11">
        <f t="shared" si="1071"/>
        <v>0</v>
      </c>
      <c r="AE967" s="11"/>
      <c r="AF967" s="11"/>
      <c r="AG967" s="11">
        <v>0</v>
      </c>
      <c r="AH967" s="11"/>
      <c r="AI967" s="11"/>
      <c r="AJ967" s="11"/>
      <c r="AK967" s="11">
        <f t="shared" si="1072"/>
        <v>0</v>
      </c>
      <c r="AL967" s="11"/>
      <c r="AM967" s="11"/>
      <c r="AN967" s="11"/>
      <c r="AO967" s="11"/>
      <c r="AP967" s="54"/>
      <c r="AQ967" s="54"/>
      <c r="AR967" s="54">
        <f t="shared" si="1101"/>
        <v>0</v>
      </c>
      <c r="AS967" s="54"/>
      <c r="AT967" s="54"/>
      <c r="AU967" s="54"/>
      <c r="AV967" s="54"/>
      <c r="AW967" s="38"/>
      <c r="AX967" s="38"/>
      <c r="AY967" s="38"/>
      <c r="AZ967" s="38"/>
      <c r="BA967" s="38"/>
      <c r="BB967" s="38"/>
      <c r="BC967" s="38"/>
      <c r="BD967" s="38"/>
    </row>
    <row r="968" spans="1:56" s="39" customFormat="1" ht="99.75" x14ac:dyDescent="0.5">
      <c r="A968" s="2">
        <f t="shared" si="1121"/>
        <v>842</v>
      </c>
      <c r="B968" s="60" t="s">
        <v>3028</v>
      </c>
      <c r="C968" s="12" t="s">
        <v>2412</v>
      </c>
      <c r="D968" s="10">
        <v>2017</v>
      </c>
      <c r="E968" s="10">
        <v>2021</v>
      </c>
      <c r="F968" s="13">
        <v>39572.54</v>
      </c>
      <c r="G968" s="4">
        <f t="shared" si="1122"/>
        <v>2</v>
      </c>
      <c r="H968" s="4">
        <f t="shared" si="1123"/>
        <v>0</v>
      </c>
      <c r="I968" s="4">
        <f t="shared" si="1124"/>
        <v>30630.549200000001</v>
      </c>
      <c r="J968" s="4">
        <f t="shared" si="1125"/>
        <v>0</v>
      </c>
      <c r="K968" s="4">
        <f t="shared" si="1126"/>
        <v>0</v>
      </c>
      <c r="L968" s="4">
        <f t="shared" si="1127"/>
        <v>30630.549200000001</v>
      </c>
      <c r="M968" s="4">
        <f t="shared" si="1128"/>
        <v>0</v>
      </c>
      <c r="N968" s="11">
        <v>2</v>
      </c>
      <c r="O968" s="11">
        <v>0</v>
      </c>
      <c r="P968" s="11">
        <f t="shared" si="1129"/>
        <v>16630.52</v>
      </c>
      <c r="Q968" s="11"/>
      <c r="R968" s="11"/>
      <c r="S968" s="11">
        <v>16630.52</v>
      </c>
      <c r="T968" s="11"/>
      <c r="U968" s="11">
        <v>0</v>
      </c>
      <c r="V968" s="11">
        <v>0</v>
      </c>
      <c r="W968" s="11">
        <f t="shared" si="1070"/>
        <v>14000.029200000001</v>
      </c>
      <c r="X968" s="11"/>
      <c r="Y968" s="11"/>
      <c r="Z968" s="11">
        <v>14000.029200000001</v>
      </c>
      <c r="AA968" s="11"/>
      <c r="AB968" s="11">
        <v>0</v>
      </c>
      <c r="AC968" s="11">
        <v>0</v>
      </c>
      <c r="AD968" s="11">
        <f t="shared" si="1071"/>
        <v>0</v>
      </c>
      <c r="AE968" s="11"/>
      <c r="AF968" s="11"/>
      <c r="AG968" s="11">
        <v>0</v>
      </c>
      <c r="AH968" s="11"/>
      <c r="AI968" s="11"/>
      <c r="AJ968" s="11"/>
      <c r="AK968" s="11">
        <f t="shared" si="1072"/>
        <v>0</v>
      </c>
      <c r="AL968" s="11"/>
      <c r="AM968" s="11"/>
      <c r="AN968" s="11"/>
      <c r="AO968" s="11"/>
      <c r="AP968" s="54"/>
      <c r="AQ968" s="54"/>
      <c r="AR968" s="54">
        <f t="shared" si="1101"/>
        <v>0</v>
      </c>
      <c r="AS968" s="54"/>
      <c r="AT968" s="54"/>
      <c r="AU968" s="54"/>
      <c r="AV968" s="54"/>
      <c r="AW968" s="38"/>
      <c r="AX968" s="38"/>
      <c r="AY968" s="38"/>
      <c r="AZ968" s="38"/>
      <c r="BA968" s="38"/>
      <c r="BB968" s="38"/>
      <c r="BC968" s="38"/>
      <c r="BD968" s="38"/>
    </row>
    <row r="969" spans="1:56" s="39" customFormat="1" ht="132.75" x14ac:dyDescent="0.5">
      <c r="A969" s="2">
        <f t="shared" si="1121"/>
        <v>843</v>
      </c>
      <c r="B969" s="60" t="s">
        <v>3029</v>
      </c>
      <c r="C969" s="12" t="s">
        <v>2416</v>
      </c>
      <c r="D969" s="10">
        <v>2019</v>
      </c>
      <c r="E969" s="10">
        <v>2021</v>
      </c>
      <c r="F969" s="13">
        <v>22288.82</v>
      </c>
      <c r="G969" s="4">
        <f t="shared" si="1122"/>
        <v>2.2000000000000002</v>
      </c>
      <c r="H969" s="4">
        <f t="shared" si="1123"/>
        <v>3.2</v>
      </c>
      <c r="I969" s="4">
        <f t="shared" si="1124"/>
        <v>19483.169999999998</v>
      </c>
      <c r="J969" s="4">
        <f t="shared" si="1125"/>
        <v>0</v>
      </c>
      <c r="K969" s="4">
        <f t="shared" si="1126"/>
        <v>0</v>
      </c>
      <c r="L969" s="4">
        <f t="shared" si="1127"/>
        <v>19483.169999999998</v>
      </c>
      <c r="M969" s="4">
        <f t="shared" si="1128"/>
        <v>0</v>
      </c>
      <c r="N969" s="11">
        <v>2.2000000000000002</v>
      </c>
      <c r="O969" s="11">
        <v>3.2</v>
      </c>
      <c r="P969" s="11">
        <f t="shared" si="1129"/>
        <v>19483.169999999998</v>
      </c>
      <c r="Q969" s="11"/>
      <c r="R969" s="11"/>
      <c r="S969" s="11">
        <v>19483.169999999998</v>
      </c>
      <c r="T969" s="11"/>
      <c r="U969" s="11">
        <v>0</v>
      </c>
      <c r="V969" s="11">
        <v>0</v>
      </c>
      <c r="W969" s="11">
        <f t="shared" si="1070"/>
        <v>0</v>
      </c>
      <c r="X969" s="11"/>
      <c r="Y969" s="11"/>
      <c r="Z969" s="11">
        <v>0</v>
      </c>
      <c r="AA969" s="11"/>
      <c r="AB969" s="11">
        <v>0</v>
      </c>
      <c r="AC969" s="11">
        <v>0</v>
      </c>
      <c r="AD969" s="4">
        <f t="shared" si="1071"/>
        <v>0</v>
      </c>
      <c r="AE969" s="11"/>
      <c r="AF969" s="11"/>
      <c r="AG969" s="11">
        <v>0</v>
      </c>
      <c r="AH969" s="11"/>
      <c r="AI969" s="11"/>
      <c r="AJ969" s="11"/>
      <c r="AK969" s="4">
        <f t="shared" si="1072"/>
        <v>0</v>
      </c>
      <c r="AL969" s="11"/>
      <c r="AM969" s="11"/>
      <c r="AN969" s="11"/>
      <c r="AO969" s="11"/>
      <c r="AP969" s="54"/>
      <c r="AQ969" s="54"/>
      <c r="AR969" s="54">
        <f t="shared" si="1101"/>
        <v>0</v>
      </c>
      <c r="AS969" s="54"/>
      <c r="AT969" s="54"/>
      <c r="AU969" s="54"/>
      <c r="AV969" s="54"/>
      <c r="AW969" s="38"/>
      <c r="AX969" s="38"/>
      <c r="AY969" s="38"/>
      <c r="AZ969" s="38"/>
      <c r="BA969" s="38"/>
      <c r="BB969" s="38"/>
      <c r="BC969" s="38"/>
      <c r="BD969" s="38"/>
    </row>
    <row r="970" spans="1:56" s="39" customFormat="1" ht="108" customHeight="1" x14ac:dyDescent="0.5">
      <c r="A970" s="2">
        <f t="shared" si="1121"/>
        <v>844</v>
      </c>
      <c r="B970" s="60" t="s">
        <v>3030</v>
      </c>
      <c r="C970" s="12" t="s">
        <v>2417</v>
      </c>
      <c r="D970" s="10">
        <v>2019</v>
      </c>
      <c r="E970" s="10">
        <v>2020</v>
      </c>
      <c r="F970" s="13">
        <v>1558.13</v>
      </c>
      <c r="G970" s="4">
        <f t="shared" si="1122"/>
        <v>0</v>
      </c>
      <c r="H970" s="4">
        <f t="shared" si="1123"/>
        <v>0</v>
      </c>
      <c r="I970" s="4">
        <f t="shared" si="1124"/>
        <v>1074.71</v>
      </c>
      <c r="J970" s="4">
        <f t="shared" si="1125"/>
        <v>0</v>
      </c>
      <c r="K970" s="4">
        <f t="shared" si="1126"/>
        <v>0</v>
      </c>
      <c r="L970" s="4">
        <f t="shared" si="1127"/>
        <v>1074.71</v>
      </c>
      <c r="M970" s="4">
        <f t="shared" si="1128"/>
        <v>0</v>
      </c>
      <c r="N970" s="11">
        <v>0</v>
      </c>
      <c r="O970" s="11">
        <v>0</v>
      </c>
      <c r="P970" s="4">
        <f t="shared" si="1129"/>
        <v>1074.71</v>
      </c>
      <c r="Q970" s="11"/>
      <c r="R970" s="11"/>
      <c r="S970" s="11">
        <v>1074.71</v>
      </c>
      <c r="T970" s="11"/>
      <c r="U970" s="11">
        <v>0</v>
      </c>
      <c r="V970" s="11">
        <v>0</v>
      </c>
      <c r="W970" s="4">
        <f t="shared" si="1070"/>
        <v>0</v>
      </c>
      <c r="X970" s="11"/>
      <c r="Y970" s="11"/>
      <c r="Z970" s="11">
        <v>0</v>
      </c>
      <c r="AA970" s="11"/>
      <c r="AB970" s="11">
        <v>0</v>
      </c>
      <c r="AC970" s="11">
        <v>0</v>
      </c>
      <c r="AD970" s="4">
        <f t="shared" si="1071"/>
        <v>0</v>
      </c>
      <c r="AE970" s="11"/>
      <c r="AF970" s="11"/>
      <c r="AG970" s="11">
        <v>0</v>
      </c>
      <c r="AH970" s="11"/>
      <c r="AI970" s="11"/>
      <c r="AJ970" s="11"/>
      <c r="AK970" s="4">
        <f t="shared" si="1072"/>
        <v>0</v>
      </c>
      <c r="AL970" s="11"/>
      <c r="AM970" s="11"/>
      <c r="AN970" s="11"/>
      <c r="AO970" s="11"/>
      <c r="AP970" s="54"/>
      <c r="AQ970" s="54"/>
      <c r="AR970" s="54">
        <f t="shared" si="1101"/>
        <v>0</v>
      </c>
      <c r="AS970" s="54"/>
      <c r="AT970" s="54"/>
      <c r="AU970" s="54"/>
      <c r="AV970" s="54"/>
      <c r="AW970" s="38"/>
      <c r="AX970" s="38"/>
      <c r="AY970" s="38"/>
      <c r="AZ970" s="38"/>
      <c r="BA970" s="38"/>
      <c r="BB970" s="38"/>
      <c r="BC970" s="38"/>
      <c r="BD970" s="38"/>
    </row>
    <row r="971" spans="1:56" s="39" customFormat="1" ht="132.75" x14ac:dyDescent="0.5">
      <c r="A971" s="2">
        <f t="shared" si="1121"/>
        <v>845</v>
      </c>
      <c r="B971" s="60" t="s">
        <v>2418</v>
      </c>
      <c r="C971" s="12" t="s">
        <v>2557</v>
      </c>
      <c r="D971" s="10">
        <v>2019</v>
      </c>
      <c r="E971" s="10">
        <v>2021</v>
      </c>
      <c r="F971" s="13">
        <v>29935.79</v>
      </c>
      <c r="G971" s="4">
        <f t="shared" si="1122"/>
        <v>4.4000000000000004</v>
      </c>
      <c r="H971" s="4">
        <f t="shared" si="1123"/>
        <v>1.26</v>
      </c>
      <c r="I971" s="4">
        <f t="shared" si="1124"/>
        <v>28058.41</v>
      </c>
      <c r="J971" s="4">
        <f t="shared" si="1125"/>
        <v>0</v>
      </c>
      <c r="K971" s="4">
        <f t="shared" si="1126"/>
        <v>0</v>
      </c>
      <c r="L971" s="4">
        <f t="shared" si="1127"/>
        <v>28058.41</v>
      </c>
      <c r="M971" s="4">
        <f t="shared" si="1128"/>
        <v>0</v>
      </c>
      <c r="N971" s="11">
        <v>4.4000000000000004</v>
      </c>
      <c r="O971" s="11">
        <v>1.26</v>
      </c>
      <c r="P971" s="4">
        <f t="shared" si="1129"/>
        <v>20961.57</v>
      </c>
      <c r="Q971" s="11"/>
      <c r="R971" s="11"/>
      <c r="S971" s="11">
        <v>20961.57</v>
      </c>
      <c r="T971" s="11"/>
      <c r="U971" s="11">
        <v>0</v>
      </c>
      <c r="V971" s="11">
        <v>0</v>
      </c>
      <c r="W971" s="4">
        <f t="shared" si="1070"/>
        <v>7096.84</v>
      </c>
      <c r="X971" s="11"/>
      <c r="Y971" s="11"/>
      <c r="Z971" s="11">
        <v>7096.84</v>
      </c>
      <c r="AA971" s="11"/>
      <c r="AB971" s="11">
        <v>0</v>
      </c>
      <c r="AC971" s="11">
        <v>0</v>
      </c>
      <c r="AD971" s="4">
        <f t="shared" si="1071"/>
        <v>0</v>
      </c>
      <c r="AE971" s="11"/>
      <c r="AF971" s="11"/>
      <c r="AG971" s="11">
        <v>0</v>
      </c>
      <c r="AH971" s="11"/>
      <c r="AI971" s="11"/>
      <c r="AJ971" s="11"/>
      <c r="AK971" s="4">
        <f t="shared" si="1072"/>
        <v>0</v>
      </c>
      <c r="AL971" s="11"/>
      <c r="AM971" s="11"/>
      <c r="AN971" s="11"/>
      <c r="AO971" s="11"/>
      <c r="AP971" s="54"/>
      <c r="AQ971" s="54"/>
      <c r="AR971" s="54">
        <f t="shared" si="1101"/>
        <v>0</v>
      </c>
      <c r="AS971" s="54"/>
      <c r="AT971" s="54"/>
      <c r="AU971" s="54"/>
      <c r="AV971" s="54"/>
      <c r="AW971" s="38"/>
      <c r="AX971" s="38"/>
      <c r="AY971" s="38"/>
      <c r="AZ971" s="38"/>
      <c r="BA971" s="38"/>
      <c r="BB971" s="38"/>
      <c r="BC971" s="38"/>
      <c r="BD971" s="38"/>
    </row>
    <row r="972" spans="1:56" s="39" customFormat="1" ht="132.75" x14ac:dyDescent="0.5">
      <c r="A972" s="2">
        <f t="shared" si="1121"/>
        <v>846</v>
      </c>
      <c r="B972" s="60" t="s">
        <v>2897</v>
      </c>
      <c r="C972" s="12" t="s">
        <v>2419</v>
      </c>
      <c r="D972" s="10">
        <v>2019</v>
      </c>
      <c r="E972" s="10">
        <v>2021</v>
      </c>
      <c r="F972" s="13">
        <v>3594.42</v>
      </c>
      <c r="G972" s="4">
        <f t="shared" si="1122"/>
        <v>0.6</v>
      </c>
      <c r="H972" s="4">
        <f t="shared" si="1123"/>
        <v>0</v>
      </c>
      <c r="I972" s="4">
        <f t="shared" si="1124"/>
        <v>3318.32</v>
      </c>
      <c r="J972" s="4">
        <f t="shared" si="1125"/>
        <v>0</v>
      </c>
      <c r="K972" s="4">
        <f t="shared" si="1126"/>
        <v>0</v>
      </c>
      <c r="L972" s="4">
        <f t="shared" si="1127"/>
        <v>3318.32</v>
      </c>
      <c r="M972" s="4">
        <f t="shared" si="1128"/>
        <v>0</v>
      </c>
      <c r="N972" s="11">
        <v>0.6</v>
      </c>
      <c r="O972" s="11">
        <v>0</v>
      </c>
      <c r="P972" s="4">
        <f t="shared" si="1129"/>
        <v>3318.32</v>
      </c>
      <c r="Q972" s="11"/>
      <c r="R972" s="11"/>
      <c r="S972" s="11">
        <v>3318.32</v>
      </c>
      <c r="T972" s="11"/>
      <c r="U972" s="11">
        <v>0</v>
      </c>
      <c r="V972" s="11">
        <v>0</v>
      </c>
      <c r="W972" s="4">
        <f t="shared" si="1070"/>
        <v>0</v>
      </c>
      <c r="X972" s="11"/>
      <c r="Y972" s="11"/>
      <c r="Z972" s="11">
        <v>0</v>
      </c>
      <c r="AA972" s="11"/>
      <c r="AB972" s="11">
        <v>0</v>
      </c>
      <c r="AC972" s="11">
        <v>0</v>
      </c>
      <c r="AD972" s="4">
        <f t="shared" si="1071"/>
        <v>0</v>
      </c>
      <c r="AE972" s="11"/>
      <c r="AF972" s="11"/>
      <c r="AG972" s="11">
        <v>0</v>
      </c>
      <c r="AH972" s="11"/>
      <c r="AI972" s="11"/>
      <c r="AJ972" s="11"/>
      <c r="AK972" s="4">
        <f t="shared" si="1072"/>
        <v>0</v>
      </c>
      <c r="AL972" s="11"/>
      <c r="AM972" s="11"/>
      <c r="AN972" s="11"/>
      <c r="AO972" s="11"/>
      <c r="AP972" s="54"/>
      <c r="AQ972" s="54"/>
      <c r="AR972" s="54">
        <f t="shared" si="1101"/>
        <v>0</v>
      </c>
      <c r="AS972" s="54"/>
      <c r="AT972" s="54"/>
      <c r="AU972" s="54"/>
      <c r="AV972" s="54"/>
      <c r="AW972" s="38"/>
      <c r="AX972" s="38"/>
      <c r="AY972" s="38"/>
      <c r="AZ972" s="38"/>
      <c r="BA972" s="38"/>
      <c r="BB972" s="38"/>
      <c r="BC972" s="38"/>
      <c r="BD972" s="38"/>
    </row>
    <row r="973" spans="1:56" s="39" customFormat="1" ht="99.75" x14ac:dyDescent="0.5">
      <c r="A973" s="2">
        <f t="shared" si="1121"/>
        <v>847</v>
      </c>
      <c r="B973" s="59" t="s">
        <v>2420</v>
      </c>
      <c r="C973" s="51" t="s">
        <v>2421</v>
      </c>
      <c r="D973" s="3">
        <v>2019</v>
      </c>
      <c r="E973" s="3">
        <v>2021</v>
      </c>
      <c r="F973" s="55">
        <v>3183.51</v>
      </c>
      <c r="G973" s="4">
        <f t="shared" si="1122"/>
        <v>0.1</v>
      </c>
      <c r="H973" s="4">
        <f t="shared" si="1123"/>
        <v>0.4</v>
      </c>
      <c r="I973" s="4">
        <f t="shared" si="1124"/>
        <v>2745.08</v>
      </c>
      <c r="J973" s="4">
        <f t="shared" si="1125"/>
        <v>0</v>
      </c>
      <c r="K973" s="4">
        <f t="shared" si="1126"/>
        <v>0</v>
      </c>
      <c r="L973" s="4">
        <f t="shared" si="1127"/>
        <v>2745.08</v>
      </c>
      <c r="M973" s="4">
        <f t="shared" si="1128"/>
        <v>0</v>
      </c>
      <c r="N973" s="4">
        <v>0.1</v>
      </c>
      <c r="O973" s="4">
        <v>0.4</v>
      </c>
      <c r="P973" s="4">
        <f t="shared" si="1129"/>
        <v>2745.08</v>
      </c>
      <c r="Q973" s="4"/>
      <c r="R973" s="4"/>
      <c r="S973" s="4">
        <v>2745.08</v>
      </c>
      <c r="T973" s="4"/>
      <c r="U973" s="4">
        <v>0</v>
      </c>
      <c r="V973" s="4">
        <v>0</v>
      </c>
      <c r="W973" s="4">
        <f t="shared" si="1070"/>
        <v>0</v>
      </c>
      <c r="X973" s="4"/>
      <c r="Y973" s="4"/>
      <c r="Z973" s="4">
        <v>0</v>
      </c>
      <c r="AA973" s="4"/>
      <c r="AB973" s="4">
        <v>0</v>
      </c>
      <c r="AC973" s="4">
        <v>0</v>
      </c>
      <c r="AD973" s="4">
        <f t="shared" si="1071"/>
        <v>0</v>
      </c>
      <c r="AE973" s="4"/>
      <c r="AF973" s="4"/>
      <c r="AG973" s="4">
        <v>0</v>
      </c>
      <c r="AH973" s="4"/>
      <c r="AI973" s="4"/>
      <c r="AJ973" s="4"/>
      <c r="AK973" s="4">
        <f t="shared" si="1072"/>
        <v>0</v>
      </c>
      <c r="AL973" s="4"/>
      <c r="AM973" s="4"/>
      <c r="AN973" s="4"/>
      <c r="AO973" s="4"/>
      <c r="AP973" s="54"/>
      <c r="AQ973" s="54"/>
      <c r="AR973" s="54">
        <f t="shared" si="1101"/>
        <v>0</v>
      </c>
      <c r="AS973" s="54"/>
      <c r="AT973" s="54"/>
      <c r="AU973" s="54"/>
      <c r="AV973" s="54"/>
      <c r="AW973" s="38"/>
      <c r="AX973" s="38"/>
      <c r="AY973" s="38"/>
      <c r="AZ973" s="38"/>
      <c r="BA973" s="38"/>
      <c r="BB973" s="38"/>
      <c r="BC973" s="38"/>
      <c r="BD973" s="38"/>
    </row>
    <row r="974" spans="1:56" s="39" customFormat="1" ht="132.75" x14ac:dyDescent="0.5">
      <c r="A974" s="2">
        <f t="shared" si="1121"/>
        <v>848</v>
      </c>
      <c r="B974" s="59" t="s">
        <v>3031</v>
      </c>
      <c r="C974" s="51" t="s">
        <v>2422</v>
      </c>
      <c r="D974" s="3">
        <v>2020</v>
      </c>
      <c r="E974" s="3">
        <v>2021</v>
      </c>
      <c r="F974" s="55">
        <v>19855.22</v>
      </c>
      <c r="G974" s="4">
        <f t="shared" si="1122"/>
        <v>1.6</v>
      </c>
      <c r="H974" s="4">
        <f t="shared" si="1123"/>
        <v>0.8</v>
      </c>
      <c r="I974" s="4">
        <f t="shared" si="1124"/>
        <v>19035.14</v>
      </c>
      <c r="J974" s="4">
        <f t="shared" si="1125"/>
        <v>0</v>
      </c>
      <c r="K974" s="4">
        <f t="shared" si="1126"/>
        <v>0</v>
      </c>
      <c r="L974" s="4">
        <f t="shared" si="1127"/>
        <v>19035.14</v>
      </c>
      <c r="M974" s="4">
        <f t="shared" si="1128"/>
        <v>0</v>
      </c>
      <c r="N974" s="4">
        <v>1.6</v>
      </c>
      <c r="O974" s="4">
        <v>0.8</v>
      </c>
      <c r="P974" s="4">
        <f t="shared" si="1129"/>
        <v>19035.14</v>
      </c>
      <c r="Q974" s="4"/>
      <c r="R974" s="4"/>
      <c r="S974" s="4">
        <v>19035.14</v>
      </c>
      <c r="T974" s="4"/>
      <c r="U974" s="4">
        <v>0</v>
      </c>
      <c r="V974" s="4">
        <v>0</v>
      </c>
      <c r="W974" s="4">
        <f t="shared" si="1070"/>
        <v>0</v>
      </c>
      <c r="X974" s="4"/>
      <c r="Y974" s="4"/>
      <c r="Z974" s="4">
        <v>0</v>
      </c>
      <c r="AA974" s="4"/>
      <c r="AB974" s="4">
        <v>0</v>
      </c>
      <c r="AC974" s="4">
        <v>0</v>
      </c>
      <c r="AD974" s="4">
        <f t="shared" si="1071"/>
        <v>0</v>
      </c>
      <c r="AE974" s="4"/>
      <c r="AF974" s="4"/>
      <c r="AG974" s="4">
        <v>0</v>
      </c>
      <c r="AH974" s="4"/>
      <c r="AI974" s="4"/>
      <c r="AJ974" s="4"/>
      <c r="AK974" s="4">
        <f t="shared" si="1072"/>
        <v>0</v>
      </c>
      <c r="AL974" s="4"/>
      <c r="AM974" s="4"/>
      <c r="AN974" s="4"/>
      <c r="AO974" s="4"/>
      <c r="AP974" s="54"/>
      <c r="AQ974" s="54"/>
      <c r="AR974" s="54">
        <f t="shared" si="1101"/>
        <v>0</v>
      </c>
      <c r="AS974" s="54"/>
      <c r="AT974" s="54"/>
      <c r="AU974" s="54"/>
      <c r="AV974" s="54"/>
      <c r="AW974" s="38"/>
      <c r="AX974" s="38"/>
      <c r="AY974" s="38"/>
      <c r="AZ974" s="38"/>
      <c r="BA974" s="38"/>
      <c r="BB974" s="38"/>
      <c r="BC974" s="38"/>
      <c r="BD974" s="38"/>
    </row>
    <row r="975" spans="1:56" s="39" customFormat="1" ht="66.75" x14ac:dyDescent="0.5">
      <c r="A975" s="2">
        <f t="shared" si="1121"/>
        <v>849</v>
      </c>
      <c r="B975" s="59" t="s">
        <v>2423</v>
      </c>
      <c r="C975" s="51" t="s">
        <v>2424</v>
      </c>
      <c r="D975" s="3">
        <v>2020</v>
      </c>
      <c r="E975" s="3">
        <v>2021</v>
      </c>
      <c r="F975" s="55">
        <v>773.97</v>
      </c>
      <c r="G975" s="4">
        <f t="shared" si="1122"/>
        <v>0.3</v>
      </c>
      <c r="H975" s="4">
        <f t="shared" si="1123"/>
        <v>0</v>
      </c>
      <c r="I975" s="4">
        <f t="shared" si="1124"/>
        <v>637.80999999999995</v>
      </c>
      <c r="J975" s="4">
        <f t="shared" si="1125"/>
        <v>0</v>
      </c>
      <c r="K975" s="4">
        <f t="shared" si="1126"/>
        <v>0</v>
      </c>
      <c r="L975" s="4">
        <f t="shared" si="1127"/>
        <v>637.80999999999995</v>
      </c>
      <c r="M975" s="4">
        <f t="shared" si="1128"/>
        <v>0</v>
      </c>
      <c r="N975" s="4">
        <v>0.3</v>
      </c>
      <c r="O975" s="4">
        <v>0</v>
      </c>
      <c r="P975" s="4">
        <f t="shared" si="1129"/>
        <v>637.80999999999995</v>
      </c>
      <c r="Q975" s="4"/>
      <c r="R975" s="4"/>
      <c r="S975" s="4">
        <v>637.80999999999995</v>
      </c>
      <c r="T975" s="4"/>
      <c r="U975" s="4">
        <v>0</v>
      </c>
      <c r="V975" s="4">
        <v>0</v>
      </c>
      <c r="W975" s="4">
        <f t="shared" si="1070"/>
        <v>0</v>
      </c>
      <c r="X975" s="4"/>
      <c r="Y975" s="4"/>
      <c r="Z975" s="4">
        <v>0</v>
      </c>
      <c r="AA975" s="4"/>
      <c r="AB975" s="4">
        <v>0</v>
      </c>
      <c r="AC975" s="4">
        <v>0</v>
      </c>
      <c r="AD975" s="4">
        <f t="shared" si="1071"/>
        <v>0</v>
      </c>
      <c r="AE975" s="4"/>
      <c r="AF975" s="4"/>
      <c r="AG975" s="4">
        <v>0</v>
      </c>
      <c r="AH975" s="4"/>
      <c r="AI975" s="4"/>
      <c r="AJ975" s="4"/>
      <c r="AK975" s="4">
        <f t="shared" si="1072"/>
        <v>0</v>
      </c>
      <c r="AL975" s="4"/>
      <c r="AM975" s="4"/>
      <c r="AN975" s="4"/>
      <c r="AO975" s="4"/>
      <c r="AP975" s="54"/>
      <c r="AQ975" s="54"/>
      <c r="AR975" s="54">
        <f t="shared" si="1101"/>
        <v>0</v>
      </c>
      <c r="AS975" s="54"/>
      <c r="AT975" s="54"/>
      <c r="AU975" s="54"/>
      <c r="AV975" s="54"/>
      <c r="AW975" s="38"/>
      <c r="AX975" s="38"/>
      <c r="AY975" s="38"/>
      <c r="AZ975" s="38"/>
      <c r="BA975" s="38"/>
      <c r="BB975" s="38"/>
      <c r="BC975" s="38"/>
      <c r="BD975" s="38"/>
    </row>
    <row r="976" spans="1:56" s="39" customFormat="1" ht="33.75" x14ac:dyDescent="0.5">
      <c r="A976" s="32"/>
      <c r="B976" s="63" t="s">
        <v>673</v>
      </c>
      <c r="C976" s="24"/>
      <c r="D976" s="32"/>
      <c r="E976" s="32"/>
      <c r="F976" s="31">
        <f t="shared" ref="F976:AQ976" si="1130">SUM(F977:F986)</f>
        <v>250465.81000000003</v>
      </c>
      <c r="G976" s="31">
        <f t="shared" si="1130"/>
        <v>6.8760000000000003</v>
      </c>
      <c r="H976" s="31">
        <f t="shared" si="1130"/>
        <v>3.1900000000000004</v>
      </c>
      <c r="I976" s="31">
        <f t="shared" si="1130"/>
        <v>100176.35276864406</v>
      </c>
      <c r="J976" s="31">
        <f t="shared" si="1130"/>
        <v>0</v>
      </c>
      <c r="K976" s="31">
        <f t="shared" si="1130"/>
        <v>0</v>
      </c>
      <c r="L976" s="31">
        <f t="shared" si="1130"/>
        <v>100176.35276864406</v>
      </c>
      <c r="M976" s="31">
        <f t="shared" si="1130"/>
        <v>0</v>
      </c>
      <c r="N976" s="31">
        <f t="shared" si="1130"/>
        <v>6.7560000000000002</v>
      </c>
      <c r="O976" s="31">
        <f t="shared" si="1130"/>
        <v>3.1900000000000004</v>
      </c>
      <c r="P976" s="31">
        <f t="shared" si="1130"/>
        <v>82764.012768644068</v>
      </c>
      <c r="Q976" s="31">
        <f t="shared" si="1130"/>
        <v>0</v>
      </c>
      <c r="R976" s="31">
        <f t="shared" si="1130"/>
        <v>0</v>
      </c>
      <c r="S976" s="31">
        <f t="shared" si="1130"/>
        <v>82764.012768644068</v>
      </c>
      <c r="T976" s="31">
        <f t="shared" si="1130"/>
        <v>0</v>
      </c>
      <c r="U976" s="31">
        <f t="shared" si="1130"/>
        <v>0</v>
      </c>
      <c r="V976" s="31">
        <f t="shared" si="1130"/>
        <v>0</v>
      </c>
      <c r="W976" s="31">
        <f t="shared" si="1130"/>
        <v>17132.63</v>
      </c>
      <c r="X976" s="31">
        <f t="shared" si="1130"/>
        <v>0</v>
      </c>
      <c r="Y976" s="31">
        <f t="shared" si="1130"/>
        <v>0</v>
      </c>
      <c r="Z976" s="31">
        <f t="shared" si="1130"/>
        <v>17132.63</v>
      </c>
      <c r="AA976" s="31">
        <f t="shared" si="1130"/>
        <v>0</v>
      </c>
      <c r="AB976" s="31">
        <f t="shared" si="1130"/>
        <v>0.12</v>
      </c>
      <c r="AC976" s="31">
        <f t="shared" si="1130"/>
        <v>0</v>
      </c>
      <c r="AD976" s="31">
        <f t="shared" si="1130"/>
        <v>279.70999999999998</v>
      </c>
      <c r="AE976" s="31">
        <f t="shared" si="1130"/>
        <v>0</v>
      </c>
      <c r="AF976" s="31">
        <f t="shared" si="1130"/>
        <v>0</v>
      </c>
      <c r="AG976" s="31">
        <f t="shared" si="1130"/>
        <v>279.70999999999998</v>
      </c>
      <c r="AH976" s="31">
        <f t="shared" si="1130"/>
        <v>0</v>
      </c>
      <c r="AI976" s="31">
        <f t="shared" si="1130"/>
        <v>0</v>
      </c>
      <c r="AJ976" s="31">
        <f t="shared" si="1130"/>
        <v>0</v>
      </c>
      <c r="AK976" s="31">
        <f t="shared" si="1130"/>
        <v>0</v>
      </c>
      <c r="AL976" s="31">
        <f t="shared" si="1130"/>
        <v>0</v>
      </c>
      <c r="AM976" s="31">
        <f t="shared" si="1130"/>
        <v>0</v>
      </c>
      <c r="AN976" s="31">
        <f t="shared" si="1130"/>
        <v>0</v>
      </c>
      <c r="AO976" s="31">
        <f t="shared" si="1130"/>
        <v>0</v>
      </c>
      <c r="AP976" s="31">
        <f t="shared" si="1130"/>
        <v>0</v>
      </c>
      <c r="AQ976" s="31">
        <f t="shared" si="1130"/>
        <v>0</v>
      </c>
      <c r="AR976" s="31">
        <f t="shared" si="1101"/>
        <v>0</v>
      </c>
      <c r="AS976" s="31">
        <f>SUM(AS977:AS986)</f>
        <v>0</v>
      </c>
      <c r="AT976" s="31">
        <f>SUM(AT977:AT986)</f>
        <v>0</v>
      </c>
      <c r="AU976" s="31">
        <f>SUM(AU977:AU986)</f>
        <v>0</v>
      </c>
      <c r="AV976" s="31">
        <f>SUM(AV977:AV986)</f>
        <v>0</v>
      </c>
    </row>
    <row r="977" spans="1:56" s="39" customFormat="1" ht="99.75" x14ac:dyDescent="0.5">
      <c r="A977" s="2">
        <f t="shared" ref="A977:A986" si="1131">IF(A976&gt;0,A976+1,A975+1)</f>
        <v>850</v>
      </c>
      <c r="B977" s="60" t="s">
        <v>2431</v>
      </c>
      <c r="C977" s="12" t="s">
        <v>2432</v>
      </c>
      <c r="D977" s="10" t="s">
        <v>2292</v>
      </c>
      <c r="E977" s="10">
        <v>2021</v>
      </c>
      <c r="F977" s="13">
        <v>2426.2600000000002</v>
      </c>
      <c r="G977" s="4">
        <f t="shared" ref="G977:G986" si="1132">N977+U977+AB977+AI977+AP977</f>
        <v>0.1</v>
      </c>
      <c r="H977" s="4">
        <f t="shared" ref="H977:H986" si="1133">O977+V977+AC977+AJ977+AQ977</f>
        <v>0.63</v>
      </c>
      <c r="I977" s="4">
        <f t="shared" ref="I977:I986" si="1134">P977+W977+AD977+AK977+AR977</f>
        <v>1902.0312999999999</v>
      </c>
      <c r="J977" s="4">
        <f t="shared" ref="J977:J986" si="1135">Q977+X977+AE977+AL977+AS977</f>
        <v>0</v>
      </c>
      <c r="K977" s="4">
        <f t="shared" ref="K977:K986" si="1136">R977+Y977+AF977+AM977+AT977</f>
        <v>0</v>
      </c>
      <c r="L977" s="4">
        <f t="shared" ref="L977:L986" si="1137">S977+Z977+AG977+AN977+AU977</f>
        <v>1902.0312999999999</v>
      </c>
      <c r="M977" s="4">
        <f t="shared" ref="M977:M986" si="1138">T977+AA977+AH977+AO977+AV977</f>
        <v>0</v>
      </c>
      <c r="N977" s="11">
        <v>0.1</v>
      </c>
      <c r="O977" s="11">
        <v>0.63</v>
      </c>
      <c r="P977" s="11">
        <f t="shared" ref="P977:P986" si="1139">Q977+R977+S977</f>
        <v>1902.0312999999999</v>
      </c>
      <c r="Q977" s="11"/>
      <c r="R977" s="11"/>
      <c r="S977" s="11">
        <v>1902.0312999999999</v>
      </c>
      <c r="T977" s="11"/>
      <c r="U977" s="11">
        <v>0</v>
      </c>
      <c r="V977" s="11">
        <v>0</v>
      </c>
      <c r="W977" s="11">
        <f t="shared" ref="W977:W1010" si="1140">X977+Y977+Z977</f>
        <v>0</v>
      </c>
      <c r="X977" s="11"/>
      <c r="Y977" s="11"/>
      <c r="Z977" s="11">
        <v>0</v>
      </c>
      <c r="AA977" s="11"/>
      <c r="AB977" s="11">
        <v>0</v>
      </c>
      <c r="AC977" s="11">
        <v>0</v>
      </c>
      <c r="AD977" s="11">
        <f t="shared" ref="AD977:AD988" si="1141">AE977+AF977+AG977</f>
        <v>0</v>
      </c>
      <c r="AE977" s="11"/>
      <c r="AF977" s="11"/>
      <c r="AG977" s="11">
        <v>0</v>
      </c>
      <c r="AH977" s="11"/>
      <c r="AI977" s="11"/>
      <c r="AJ977" s="11"/>
      <c r="AK977" s="11">
        <f t="shared" ref="AK977:AK988" si="1142">AL977+AM977+AN977</f>
        <v>0</v>
      </c>
      <c r="AL977" s="11"/>
      <c r="AM977" s="11"/>
      <c r="AN977" s="11"/>
      <c r="AO977" s="11"/>
      <c r="AP977" s="54"/>
      <c r="AQ977" s="54"/>
      <c r="AR977" s="54">
        <f t="shared" si="1101"/>
        <v>0</v>
      </c>
      <c r="AS977" s="54"/>
      <c r="AT977" s="54"/>
      <c r="AU977" s="54"/>
      <c r="AV977" s="54"/>
      <c r="AW977" s="38"/>
      <c r="AX977" s="38"/>
      <c r="AY977" s="38"/>
      <c r="AZ977" s="38"/>
      <c r="BA977" s="38"/>
      <c r="BB977" s="38"/>
      <c r="BC977" s="38"/>
      <c r="BD977" s="38"/>
    </row>
    <row r="978" spans="1:56" s="39" customFormat="1" ht="99" customHeight="1" x14ac:dyDescent="0.5">
      <c r="A978" s="2">
        <f t="shared" si="1131"/>
        <v>851</v>
      </c>
      <c r="B978" s="60" t="s">
        <v>2899</v>
      </c>
      <c r="C978" s="12" t="s">
        <v>2433</v>
      </c>
      <c r="D978" s="10">
        <v>2017</v>
      </c>
      <c r="E978" s="10">
        <v>2020</v>
      </c>
      <c r="F978" s="13">
        <v>121835.72</v>
      </c>
      <c r="G978" s="4">
        <f t="shared" si="1132"/>
        <v>0</v>
      </c>
      <c r="H978" s="4">
        <f t="shared" si="1133"/>
        <v>0</v>
      </c>
      <c r="I978" s="4">
        <f t="shared" si="1134"/>
        <v>36134.39</v>
      </c>
      <c r="J978" s="4">
        <f t="shared" si="1135"/>
        <v>0</v>
      </c>
      <c r="K978" s="4">
        <f t="shared" si="1136"/>
        <v>0</v>
      </c>
      <c r="L978" s="4">
        <f t="shared" si="1137"/>
        <v>36134.39</v>
      </c>
      <c r="M978" s="4">
        <f t="shared" si="1138"/>
        <v>0</v>
      </c>
      <c r="N978" s="11">
        <v>0</v>
      </c>
      <c r="O978" s="11">
        <v>0</v>
      </c>
      <c r="P978" s="11">
        <f t="shared" si="1139"/>
        <v>36134.39</v>
      </c>
      <c r="Q978" s="11"/>
      <c r="R978" s="11"/>
      <c r="S978" s="11">
        <v>36134.39</v>
      </c>
      <c r="T978" s="11"/>
      <c r="U978" s="11">
        <v>0</v>
      </c>
      <c r="V978" s="11">
        <v>0</v>
      </c>
      <c r="W978" s="11">
        <f t="shared" si="1140"/>
        <v>0</v>
      </c>
      <c r="X978" s="11"/>
      <c r="Y978" s="11"/>
      <c r="Z978" s="11"/>
      <c r="AA978" s="11"/>
      <c r="AB978" s="11">
        <v>0</v>
      </c>
      <c r="AC978" s="11">
        <v>0</v>
      </c>
      <c r="AD978" s="11">
        <f t="shared" si="1141"/>
        <v>0</v>
      </c>
      <c r="AE978" s="11"/>
      <c r="AF978" s="11"/>
      <c r="AG978" s="11">
        <v>0</v>
      </c>
      <c r="AH978" s="11"/>
      <c r="AI978" s="11"/>
      <c r="AJ978" s="11"/>
      <c r="AK978" s="11">
        <f t="shared" si="1142"/>
        <v>0</v>
      </c>
      <c r="AL978" s="11"/>
      <c r="AM978" s="11"/>
      <c r="AN978" s="11"/>
      <c r="AO978" s="11"/>
      <c r="AP978" s="54"/>
      <c r="AQ978" s="54"/>
      <c r="AR978" s="54">
        <f t="shared" si="1101"/>
        <v>0</v>
      </c>
      <c r="AS978" s="54"/>
      <c r="AT978" s="54"/>
      <c r="AU978" s="54"/>
      <c r="AV978" s="54"/>
      <c r="AW978" s="38"/>
      <c r="AX978" s="38"/>
      <c r="AY978" s="38"/>
      <c r="AZ978" s="38"/>
      <c r="BA978" s="38"/>
      <c r="BB978" s="38"/>
      <c r="BC978" s="38"/>
      <c r="BD978" s="38"/>
    </row>
    <row r="979" spans="1:56" s="39" customFormat="1" ht="231.75" x14ac:dyDescent="0.5">
      <c r="A979" s="2">
        <f t="shared" si="1131"/>
        <v>852</v>
      </c>
      <c r="B979" s="60" t="s">
        <v>2434</v>
      </c>
      <c r="C979" s="12" t="s">
        <v>2435</v>
      </c>
      <c r="D979" s="10">
        <v>2016</v>
      </c>
      <c r="E979" s="10">
        <v>2020</v>
      </c>
      <c r="F979" s="13">
        <v>17287.150000000001</v>
      </c>
      <c r="G979" s="4">
        <f t="shared" si="1132"/>
        <v>0</v>
      </c>
      <c r="H979" s="4">
        <f t="shared" si="1133"/>
        <v>0</v>
      </c>
      <c r="I979" s="4">
        <f t="shared" si="1134"/>
        <v>9190.36</v>
      </c>
      <c r="J979" s="4">
        <f t="shared" si="1135"/>
        <v>0</v>
      </c>
      <c r="K979" s="4">
        <f t="shared" si="1136"/>
        <v>0</v>
      </c>
      <c r="L979" s="4">
        <f t="shared" si="1137"/>
        <v>9190.36</v>
      </c>
      <c r="M979" s="4">
        <f t="shared" si="1138"/>
        <v>0</v>
      </c>
      <c r="N979" s="11">
        <v>0</v>
      </c>
      <c r="O979" s="11">
        <v>0</v>
      </c>
      <c r="P979" s="11">
        <f t="shared" si="1139"/>
        <v>9190.36</v>
      </c>
      <c r="Q979" s="11"/>
      <c r="R979" s="11"/>
      <c r="S979" s="11">
        <v>9190.36</v>
      </c>
      <c r="T979" s="11"/>
      <c r="U979" s="11">
        <v>0</v>
      </c>
      <c r="V979" s="11">
        <v>0</v>
      </c>
      <c r="W979" s="11">
        <f t="shared" si="1140"/>
        <v>0</v>
      </c>
      <c r="X979" s="11"/>
      <c r="Y979" s="11"/>
      <c r="Z979" s="11">
        <v>0</v>
      </c>
      <c r="AA979" s="11"/>
      <c r="AB979" s="11">
        <v>0</v>
      </c>
      <c r="AC979" s="11">
        <v>0</v>
      </c>
      <c r="AD979" s="11">
        <f t="shared" si="1141"/>
        <v>0</v>
      </c>
      <c r="AE979" s="11"/>
      <c r="AF979" s="11"/>
      <c r="AG979" s="11">
        <v>0</v>
      </c>
      <c r="AH979" s="11"/>
      <c r="AI979" s="11"/>
      <c r="AJ979" s="11"/>
      <c r="AK979" s="11">
        <f t="shared" si="1142"/>
        <v>0</v>
      </c>
      <c r="AL979" s="11"/>
      <c r="AM979" s="11"/>
      <c r="AN979" s="11"/>
      <c r="AO979" s="11"/>
      <c r="AP979" s="54"/>
      <c r="AQ979" s="54"/>
      <c r="AR979" s="54">
        <f t="shared" si="1101"/>
        <v>0</v>
      </c>
      <c r="AS979" s="54"/>
      <c r="AT979" s="54"/>
      <c r="AU979" s="54"/>
      <c r="AV979" s="54"/>
      <c r="AW979" s="38"/>
      <c r="AX979" s="38"/>
      <c r="AY979" s="38"/>
      <c r="AZ979" s="38"/>
      <c r="BA979" s="38"/>
      <c r="BB979" s="38"/>
      <c r="BC979" s="38"/>
      <c r="BD979" s="38"/>
    </row>
    <row r="980" spans="1:56" s="39" customFormat="1" ht="165.75" x14ac:dyDescent="0.5">
      <c r="A980" s="2">
        <f t="shared" si="1131"/>
        <v>853</v>
      </c>
      <c r="B980" s="60" t="s">
        <v>2436</v>
      </c>
      <c r="C980" s="12" t="s">
        <v>2437</v>
      </c>
      <c r="D980" s="10">
        <v>2016</v>
      </c>
      <c r="E980" s="10">
        <v>2021</v>
      </c>
      <c r="F980" s="13">
        <f>17230.82+52987.01</f>
        <v>70217.83</v>
      </c>
      <c r="G980" s="4">
        <f t="shared" si="1132"/>
        <v>3.4</v>
      </c>
      <c r="H980" s="4">
        <f t="shared" si="1133"/>
        <v>0</v>
      </c>
      <c r="I980" s="4">
        <f t="shared" si="1134"/>
        <v>34255.96</v>
      </c>
      <c r="J980" s="4">
        <f t="shared" si="1135"/>
        <v>0</v>
      </c>
      <c r="K980" s="4">
        <f t="shared" si="1136"/>
        <v>0</v>
      </c>
      <c r="L980" s="4">
        <f t="shared" si="1137"/>
        <v>34255.96</v>
      </c>
      <c r="M980" s="4">
        <f t="shared" si="1138"/>
        <v>0</v>
      </c>
      <c r="N980" s="11">
        <v>3.4</v>
      </c>
      <c r="O980" s="11">
        <v>0</v>
      </c>
      <c r="P980" s="11">
        <f t="shared" si="1139"/>
        <v>17132.98</v>
      </c>
      <c r="Q980" s="11"/>
      <c r="R980" s="11"/>
      <c r="S980" s="11">
        <v>17132.98</v>
      </c>
      <c r="T980" s="11"/>
      <c r="U980" s="11">
        <v>0</v>
      </c>
      <c r="V980" s="11">
        <v>0</v>
      </c>
      <c r="W980" s="11">
        <f t="shared" si="1140"/>
        <v>17122.98</v>
      </c>
      <c r="X980" s="11"/>
      <c r="Y980" s="11"/>
      <c r="Z980" s="11">
        <v>17122.98</v>
      </c>
      <c r="AA980" s="11"/>
      <c r="AB980" s="11">
        <v>0</v>
      </c>
      <c r="AC980" s="11">
        <v>0</v>
      </c>
      <c r="AD980" s="11">
        <f t="shared" si="1141"/>
        <v>0</v>
      </c>
      <c r="AE980" s="11"/>
      <c r="AF980" s="11"/>
      <c r="AG980" s="11">
        <v>0</v>
      </c>
      <c r="AH980" s="11"/>
      <c r="AI980" s="11"/>
      <c r="AJ980" s="11"/>
      <c r="AK980" s="11">
        <f t="shared" si="1142"/>
        <v>0</v>
      </c>
      <c r="AL980" s="11"/>
      <c r="AM980" s="11"/>
      <c r="AN980" s="11"/>
      <c r="AO980" s="11"/>
      <c r="AP980" s="54"/>
      <c r="AQ980" s="54"/>
      <c r="AR980" s="54">
        <f t="shared" si="1101"/>
        <v>0</v>
      </c>
      <c r="AS980" s="54"/>
      <c r="AT980" s="54"/>
      <c r="AU980" s="54"/>
      <c r="AV980" s="54"/>
      <c r="AW980" s="38"/>
      <c r="AX980" s="38"/>
      <c r="AY980" s="38"/>
      <c r="AZ980" s="38"/>
      <c r="BA980" s="38"/>
      <c r="BB980" s="38"/>
      <c r="BC980" s="38"/>
      <c r="BD980" s="38"/>
    </row>
    <row r="981" spans="1:56" s="39" customFormat="1" ht="233.25" customHeight="1" x14ac:dyDescent="0.5">
      <c r="A981" s="2">
        <f t="shared" si="1131"/>
        <v>854</v>
      </c>
      <c r="B981" s="60" t="s">
        <v>2441</v>
      </c>
      <c r="C981" s="12" t="s">
        <v>2442</v>
      </c>
      <c r="D981" s="10">
        <v>2015</v>
      </c>
      <c r="E981" s="10">
        <v>2021</v>
      </c>
      <c r="F981" s="13">
        <v>3943.34</v>
      </c>
      <c r="G981" s="4">
        <f t="shared" si="1132"/>
        <v>0.94</v>
      </c>
      <c r="H981" s="4">
        <f t="shared" si="1133"/>
        <v>0</v>
      </c>
      <c r="I981" s="4">
        <f t="shared" si="1134"/>
        <v>3256.9102400000002</v>
      </c>
      <c r="J981" s="4">
        <f t="shared" si="1135"/>
        <v>0</v>
      </c>
      <c r="K981" s="4">
        <f t="shared" si="1136"/>
        <v>0</v>
      </c>
      <c r="L981" s="4">
        <f t="shared" si="1137"/>
        <v>3256.9102400000002</v>
      </c>
      <c r="M981" s="4">
        <f t="shared" si="1138"/>
        <v>0</v>
      </c>
      <c r="N981" s="11">
        <v>0.94</v>
      </c>
      <c r="O981" s="11">
        <v>0</v>
      </c>
      <c r="P981" s="11">
        <f t="shared" si="1139"/>
        <v>3256.9102400000002</v>
      </c>
      <c r="Q981" s="11"/>
      <c r="R981" s="11"/>
      <c r="S981" s="11">
        <v>3256.9102400000002</v>
      </c>
      <c r="T981" s="11"/>
      <c r="U981" s="11">
        <v>0</v>
      </c>
      <c r="V981" s="11">
        <v>0</v>
      </c>
      <c r="W981" s="11">
        <f t="shared" si="1140"/>
        <v>0</v>
      </c>
      <c r="X981" s="11"/>
      <c r="Y981" s="11"/>
      <c r="Z981" s="11">
        <v>0</v>
      </c>
      <c r="AA981" s="11"/>
      <c r="AB981" s="11">
        <v>0</v>
      </c>
      <c r="AC981" s="11">
        <v>0</v>
      </c>
      <c r="AD981" s="11">
        <f t="shared" si="1141"/>
        <v>0</v>
      </c>
      <c r="AE981" s="11"/>
      <c r="AF981" s="11"/>
      <c r="AG981" s="11">
        <v>0</v>
      </c>
      <c r="AH981" s="11"/>
      <c r="AI981" s="11"/>
      <c r="AJ981" s="11"/>
      <c r="AK981" s="11">
        <f t="shared" si="1142"/>
        <v>0</v>
      </c>
      <c r="AL981" s="11"/>
      <c r="AM981" s="11"/>
      <c r="AN981" s="11"/>
      <c r="AO981" s="11"/>
      <c r="AP981" s="54"/>
      <c r="AQ981" s="54"/>
      <c r="AR981" s="54">
        <f t="shared" si="1101"/>
        <v>0</v>
      </c>
      <c r="AS981" s="54"/>
      <c r="AT981" s="54"/>
      <c r="AU981" s="54"/>
      <c r="AV981" s="54"/>
      <c r="AW981" s="38"/>
      <c r="AX981" s="38"/>
      <c r="AY981" s="38"/>
      <c r="AZ981" s="38"/>
      <c r="BA981" s="38"/>
      <c r="BB981" s="38"/>
      <c r="BC981" s="38"/>
      <c r="BD981" s="38"/>
    </row>
    <row r="982" spans="1:56" s="39" customFormat="1" ht="132.75" x14ac:dyDescent="0.5">
      <c r="A982" s="2">
        <f t="shared" si="1131"/>
        <v>855</v>
      </c>
      <c r="B982" s="60" t="s">
        <v>2443</v>
      </c>
      <c r="C982" s="12" t="s">
        <v>2444</v>
      </c>
      <c r="D982" s="10">
        <v>2015</v>
      </c>
      <c r="E982" s="10">
        <v>2021</v>
      </c>
      <c r="F982" s="13">
        <v>11840.92</v>
      </c>
      <c r="G982" s="4">
        <f t="shared" si="1132"/>
        <v>0.66</v>
      </c>
      <c r="H982" s="4">
        <f t="shared" si="1133"/>
        <v>1.26</v>
      </c>
      <c r="I982" s="4">
        <f t="shared" si="1134"/>
        <v>2080.3528786440679</v>
      </c>
      <c r="J982" s="4">
        <f t="shared" si="1135"/>
        <v>0</v>
      </c>
      <c r="K982" s="4">
        <f t="shared" si="1136"/>
        <v>0</v>
      </c>
      <c r="L982" s="4">
        <f t="shared" si="1137"/>
        <v>2080.3528786440679</v>
      </c>
      <c r="M982" s="4">
        <f t="shared" si="1138"/>
        <v>0</v>
      </c>
      <c r="N982" s="11">
        <v>0.66</v>
      </c>
      <c r="O982" s="11">
        <v>1.26</v>
      </c>
      <c r="P982" s="11">
        <f t="shared" si="1139"/>
        <v>2080.3528786440679</v>
      </c>
      <c r="Q982" s="11"/>
      <c r="R982" s="11"/>
      <c r="S982" s="11">
        <v>2080.3528786440679</v>
      </c>
      <c r="T982" s="11"/>
      <c r="U982" s="11">
        <v>0</v>
      </c>
      <c r="V982" s="11">
        <v>0</v>
      </c>
      <c r="W982" s="11">
        <f t="shared" si="1140"/>
        <v>0</v>
      </c>
      <c r="X982" s="11"/>
      <c r="Y982" s="11"/>
      <c r="Z982" s="11">
        <v>0</v>
      </c>
      <c r="AA982" s="11"/>
      <c r="AB982" s="11">
        <v>0</v>
      </c>
      <c r="AC982" s="11">
        <v>0</v>
      </c>
      <c r="AD982" s="11">
        <f t="shared" si="1141"/>
        <v>0</v>
      </c>
      <c r="AE982" s="11"/>
      <c r="AF982" s="11"/>
      <c r="AG982" s="11">
        <v>0</v>
      </c>
      <c r="AH982" s="11"/>
      <c r="AI982" s="11"/>
      <c r="AJ982" s="11"/>
      <c r="AK982" s="11">
        <f t="shared" si="1142"/>
        <v>0</v>
      </c>
      <c r="AL982" s="11"/>
      <c r="AM982" s="11"/>
      <c r="AN982" s="11"/>
      <c r="AO982" s="11"/>
      <c r="AP982" s="54"/>
      <c r="AQ982" s="54"/>
      <c r="AR982" s="54">
        <f t="shared" si="1101"/>
        <v>0</v>
      </c>
      <c r="AS982" s="54"/>
      <c r="AT982" s="54"/>
      <c r="AU982" s="54"/>
      <c r="AV982" s="54"/>
      <c r="AW982" s="38"/>
      <c r="AX982" s="38"/>
      <c r="AY982" s="38"/>
      <c r="AZ982" s="38"/>
      <c r="BA982" s="38"/>
      <c r="BB982" s="38"/>
      <c r="BC982" s="38"/>
      <c r="BD982" s="38"/>
    </row>
    <row r="983" spans="1:56" s="39" customFormat="1" ht="165.75" x14ac:dyDescent="0.5">
      <c r="A983" s="2">
        <f t="shared" si="1131"/>
        <v>856</v>
      </c>
      <c r="B983" s="60" t="s">
        <v>2445</v>
      </c>
      <c r="C983" s="12" t="s">
        <v>2446</v>
      </c>
      <c r="D983" s="10">
        <v>2015</v>
      </c>
      <c r="E983" s="10">
        <v>2021</v>
      </c>
      <c r="F983" s="13">
        <v>8503.09</v>
      </c>
      <c r="G983" s="4">
        <f t="shared" si="1132"/>
        <v>0.216</v>
      </c>
      <c r="H983" s="4">
        <f t="shared" si="1133"/>
        <v>0.5</v>
      </c>
      <c r="I983" s="4">
        <f t="shared" si="1134"/>
        <v>1010</v>
      </c>
      <c r="J983" s="4">
        <f t="shared" si="1135"/>
        <v>0</v>
      </c>
      <c r="K983" s="4">
        <f t="shared" si="1136"/>
        <v>0</v>
      </c>
      <c r="L983" s="4">
        <f t="shared" si="1137"/>
        <v>1010</v>
      </c>
      <c r="M983" s="4">
        <f t="shared" si="1138"/>
        <v>0</v>
      </c>
      <c r="N983" s="11">
        <v>0.216</v>
      </c>
      <c r="O983" s="11">
        <v>0.5</v>
      </c>
      <c r="P983" s="11">
        <f t="shared" si="1139"/>
        <v>1010</v>
      </c>
      <c r="Q983" s="11"/>
      <c r="R983" s="11"/>
      <c r="S983" s="11">
        <v>1010</v>
      </c>
      <c r="T983" s="11"/>
      <c r="U983" s="11">
        <v>0</v>
      </c>
      <c r="V983" s="11">
        <v>0</v>
      </c>
      <c r="W983" s="11">
        <f t="shared" si="1140"/>
        <v>0</v>
      </c>
      <c r="X983" s="11"/>
      <c r="Y983" s="11"/>
      <c r="Z983" s="11">
        <v>0</v>
      </c>
      <c r="AA983" s="11"/>
      <c r="AB983" s="11">
        <v>0</v>
      </c>
      <c r="AC983" s="11">
        <v>0</v>
      </c>
      <c r="AD983" s="11">
        <f t="shared" si="1141"/>
        <v>0</v>
      </c>
      <c r="AE983" s="11"/>
      <c r="AF983" s="11"/>
      <c r="AG983" s="11">
        <v>0</v>
      </c>
      <c r="AH983" s="11"/>
      <c r="AI983" s="11"/>
      <c r="AJ983" s="11"/>
      <c r="AK983" s="11">
        <f t="shared" si="1142"/>
        <v>0</v>
      </c>
      <c r="AL983" s="11"/>
      <c r="AM983" s="11"/>
      <c r="AN983" s="11"/>
      <c r="AO983" s="11"/>
      <c r="AP983" s="54"/>
      <c r="AQ983" s="54"/>
      <c r="AR983" s="54">
        <f t="shared" si="1101"/>
        <v>0</v>
      </c>
      <c r="AS983" s="54"/>
      <c r="AT983" s="54"/>
      <c r="AU983" s="54"/>
      <c r="AV983" s="54"/>
      <c r="AW983" s="38"/>
      <c r="AX983" s="38"/>
      <c r="AY983" s="38"/>
      <c r="AZ983" s="38"/>
      <c r="BA983" s="38"/>
      <c r="BB983" s="38"/>
      <c r="BC983" s="38"/>
      <c r="BD983" s="38"/>
    </row>
    <row r="984" spans="1:56" s="39" customFormat="1" ht="198.75" x14ac:dyDescent="0.5">
      <c r="A984" s="2">
        <f t="shared" si="1131"/>
        <v>857</v>
      </c>
      <c r="B984" s="60" t="s">
        <v>2447</v>
      </c>
      <c r="C984" s="12" t="s">
        <v>2448</v>
      </c>
      <c r="D984" s="10">
        <v>2019</v>
      </c>
      <c r="E984" s="10">
        <v>2021</v>
      </c>
      <c r="F984" s="13">
        <v>8401</v>
      </c>
      <c r="G984" s="4">
        <f t="shared" si="1132"/>
        <v>0.32</v>
      </c>
      <c r="H984" s="4">
        <f t="shared" si="1133"/>
        <v>0.8</v>
      </c>
      <c r="I984" s="4">
        <f t="shared" si="1134"/>
        <v>7158.8183499999996</v>
      </c>
      <c r="J984" s="4">
        <f t="shared" si="1135"/>
        <v>0</v>
      </c>
      <c r="K984" s="4">
        <f t="shared" si="1136"/>
        <v>0</v>
      </c>
      <c r="L984" s="4">
        <f t="shared" si="1137"/>
        <v>7158.8183499999996</v>
      </c>
      <c r="M984" s="4">
        <f t="shared" si="1138"/>
        <v>0</v>
      </c>
      <c r="N984" s="11">
        <v>0.32</v>
      </c>
      <c r="O984" s="11">
        <v>0.8</v>
      </c>
      <c r="P984" s="4">
        <f t="shared" si="1139"/>
        <v>7158.8183499999996</v>
      </c>
      <c r="Q984" s="11"/>
      <c r="R984" s="11"/>
      <c r="S984" s="11">
        <v>7158.8183499999996</v>
      </c>
      <c r="T984" s="11"/>
      <c r="U984" s="11">
        <v>0</v>
      </c>
      <c r="V984" s="11">
        <v>0</v>
      </c>
      <c r="W984" s="4">
        <f t="shared" si="1140"/>
        <v>0</v>
      </c>
      <c r="X984" s="11"/>
      <c r="Y984" s="11"/>
      <c r="Z984" s="11">
        <v>0</v>
      </c>
      <c r="AA984" s="11"/>
      <c r="AB984" s="11">
        <v>0</v>
      </c>
      <c r="AC984" s="11">
        <v>0</v>
      </c>
      <c r="AD984" s="4">
        <f t="shared" si="1141"/>
        <v>0</v>
      </c>
      <c r="AE984" s="11"/>
      <c r="AF984" s="11"/>
      <c r="AG984" s="11">
        <v>0</v>
      </c>
      <c r="AH984" s="11"/>
      <c r="AI984" s="11"/>
      <c r="AJ984" s="11"/>
      <c r="AK984" s="4">
        <f t="shared" si="1142"/>
        <v>0</v>
      </c>
      <c r="AL984" s="11"/>
      <c r="AM984" s="11"/>
      <c r="AN984" s="11"/>
      <c r="AO984" s="11"/>
      <c r="AP984" s="54"/>
      <c r="AQ984" s="54"/>
      <c r="AR984" s="54">
        <f t="shared" si="1101"/>
        <v>0</v>
      </c>
      <c r="AS984" s="54"/>
      <c r="AT984" s="54"/>
      <c r="AU984" s="54"/>
      <c r="AV984" s="54"/>
      <c r="AW984" s="38"/>
      <c r="AX984" s="38"/>
      <c r="AY984" s="38"/>
      <c r="AZ984" s="38"/>
      <c r="BA984" s="38"/>
      <c r="BB984" s="38"/>
      <c r="BC984" s="38"/>
      <c r="BD984" s="38"/>
    </row>
    <row r="985" spans="1:56" s="39" customFormat="1" ht="66.75" x14ac:dyDescent="0.5">
      <c r="A985" s="2">
        <f t="shared" si="1131"/>
        <v>858</v>
      </c>
      <c r="B985" s="60" t="s">
        <v>2449</v>
      </c>
      <c r="C985" s="12" t="s">
        <v>2450</v>
      </c>
      <c r="D985" s="10">
        <v>2019</v>
      </c>
      <c r="E985" s="10">
        <v>2023</v>
      </c>
      <c r="F985" s="13">
        <v>309.60000000000002</v>
      </c>
      <c r="G985" s="4">
        <f t="shared" si="1132"/>
        <v>0.12</v>
      </c>
      <c r="H985" s="4">
        <f t="shared" si="1133"/>
        <v>0</v>
      </c>
      <c r="I985" s="4">
        <f t="shared" si="1134"/>
        <v>299.35999999999996</v>
      </c>
      <c r="J985" s="4">
        <f t="shared" si="1135"/>
        <v>0</v>
      </c>
      <c r="K985" s="4">
        <f t="shared" si="1136"/>
        <v>0</v>
      </c>
      <c r="L985" s="4">
        <f t="shared" si="1137"/>
        <v>299.35999999999996</v>
      </c>
      <c r="M985" s="4">
        <f t="shared" si="1138"/>
        <v>0</v>
      </c>
      <c r="N985" s="11">
        <v>0</v>
      </c>
      <c r="O985" s="11">
        <v>0</v>
      </c>
      <c r="P985" s="4">
        <f t="shared" si="1139"/>
        <v>10</v>
      </c>
      <c r="Q985" s="11"/>
      <c r="R985" s="11"/>
      <c r="S985" s="11">
        <v>10</v>
      </c>
      <c r="T985" s="11"/>
      <c r="U985" s="11">
        <v>0</v>
      </c>
      <c r="V985" s="11">
        <v>0</v>
      </c>
      <c r="W985" s="4">
        <f t="shared" si="1140"/>
        <v>9.65</v>
      </c>
      <c r="X985" s="11"/>
      <c r="Y985" s="11"/>
      <c r="Z985" s="11">
        <v>9.65</v>
      </c>
      <c r="AA985" s="11"/>
      <c r="AB985" s="11">
        <v>0.12</v>
      </c>
      <c r="AC985" s="11">
        <v>0</v>
      </c>
      <c r="AD985" s="4">
        <f t="shared" si="1141"/>
        <v>279.70999999999998</v>
      </c>
      <c r="AE985" s="11"/>
      <c r="AF985" s="11"/>
      <c r="AG985" s="11">
        <v>279.70999999999998</v>
      </c>
      <c r="AH985" s="11"/>
      <c r="AI985" s="11"/>
      <c r="AJ985" s="11"/>
      <c r="AK985" s="4">
        <f t="shared" si="1142"/>
        <v>0</v>
      </c>
      <c r="AL985" s="11"/>
      <c r="AM985" s="11"/>
      <c r="AN985" s="11"/>
      <c r="AO985" s="11"/>
      <c r="AP985" s="54"/>
      <c r="AQ985" s="54"/>
      <c r="AR985" s="54">
        <f t="shared" si="1101"/>
        <v>0</v>
      </c>
      <c r="AS985" s="54"/>
      <c r="AT985" s="54"/>
      <c r="AU985" s="54"/>
      <c r="AV985" s="54"/>
      <c r="AW985" s="38"/>
      <c r="AX985" s="38"/>
      <c r="AY985" s="38"/>
      <c r="AZ985" s="38"/>
      <c r="BA985" s="38"/>
      <c r="BB985" s="38"/>
      <c r="BC985" s="38"/>
      <c r="BD985" s="38"/>
    </row>
    <row r="986" spans="1:56" s="39" customFormat="1" ht="137.25" customHeight="1" x14ac:dyDescent="0.5">
      <c r="A986" s="2">
        <f t="shared" si="1131"/>
        <v>859</v>
      </c>
      <c r="B986" s="60" t="s">
        <v>2451</v>
      </c>
      <c r="C986" s="12" t="s">
        <v>2556</v>
      </c>
      <c r="D986" s="10">
        <v>2020</v>
      </c>
      <c r="E986" s="10">
        <v>2021</v>
      </c>
      <c r="F986" s="13">
        <v>5700.9</v>
      </c>
      <c r="G986" s="4">
        <f t="shared" si="1132"/>
        <v>1.1200000000000001</v>
      </c>
      <c r="H986" s="4">
        <f t="shared" si="1133"/>
        <v>0</v>
      </c>
      <c r="I986" s="4">
        <f t="shared" si="1134"/>
        <v>4888.17</v>
      </c>
      <c r="J986" s="4">
        <f t="shared" si="1135"/>
        <v>0</v>
      </c>
      <c r="K986" s="4">
        <f t="shared" si="1136"/>
        <v>0</v>
      </c>
      <c r="L986" s="4">
        <f t="shared" si="1137"/>
        <v>4888.17</v>
      </c>
      <c r="M986" s="4">
        <f t="shared" si="1138"/>
        <v>0</v>
      </c>
      <c r="N986" s="11">
        <v>1.1200000000000001</v>
      </c>
      <c r="O986" s="11">
        <v>0</v>
      </c>
      <c r="P986" s="4">
        <f t="shared" si="1139"/>
        <v>4888.17</v>
      </c>
      <c r="Q986" s="11"/>
      <c r="R986" s="11"/>
      <c r="S986" s="11">
        <v>4888.17</v>
      </c>
      <c r="T986" s="11"/>
      <c r="U986" s="11">
        <v>0</v>
      </c>
      <c r="V986" s="11">
        <v>0</v>
      </c>
      <c r="W986" s="4">
        <f t="shared" si="1140"/>
        <v>0</v>
      </c>
      <c r="X986" s="11"/>
      <c r="Y986" s="11"/>
      <c r="Z986" s="11">
        <v>0</v>
      </c>
      <c r="AA986" s="11"/>
      <c r="AB986" s="11">
        <v>0</v>
      </c>
      <c r="AC986" s="11">
        <v>0</v>
      </c>
      <c r="AD986" s="4">
        <f t="shared" si="1141"/>
        <v>0</v>
      </c>
      <c r="AE986" s="11"/>
      <c r="AF986" s="11"/>
      <c r="AG986" s="11">
        <v>0</v>
      </c>
      <c r="AH986" s="11"/>
      <c r="AI986" s="11"/>
      <c r="AJ986" s="11"/>
      <c r="AK986" s="4">
        <f t="shared" si="1142"/>
        <v>0</v>
      </c>
      <c r="AL986" s="11"/>
      <c r="AM986" s="11"/>
      <c r="AN986" s="11"/>
      <c r="AO986" s="11"/>
      <c r="AP986" s="54"/>
      <c r="AQ986" s="54"/>
      <c r="AR986" s="54">
        <f t="shared" si="1101"/>
        <v>0</v>
      </c>
      <c r="AS986" s="54"/>
      <c r="AT986" s="54"/>
      <c r="AU986" s="54"/>
      <c r="AV986" s="54"/>
      <c r="AW986" s="38"/>
      <c r="AX986" s="38"/>
      <c r="AY986" s="38"/>
      <c r="AZ986" s="38"/>
      <c r="BA986" s="38"/>
      <c r="BB986" s="38"/>
      <c r="BC986" s="38"/>
      <c r="BD986" s="38"/>
    </row>
    <row r="987" spans="1:56" s="39" customFormat="1" ht="33.75" x14ac:dyDescent="0.5">
      <c r="A987" s="32"/>
      <c r="B987" s="63" t="s">
        <v>1078</v>
      </c>
      <c r="C987" s="24"/>
      <c r="D987" s="32"/>
      <c r="E987" s="32"/>
      <c r="F987" s="31">
        <f t="shared" ref="F987:AQ987" si="1143">SUM(F988:F988)</f>
        <v>804.59</v>
      </c>
      <c r="G987" s="31">
        <f t="shared" si="1143"/>
        <v>0.2</v>
      </c>
      <c r="H987" s="31">
        <f t="shared" si="1143"/>
        <v>0</v>
      </c>
      <c r="I987" s="31">
        <f t="shared" si="1143"/>
        <v>627.35</v>
      </c>
      <c r="J987" s="31">
        <f t="shared" si="1143"/>
        <v>0</v>
      </c>
      <c r="K987" s="31">
        <f t="shared" si="1143"/>
        <v>0</v>
      </c>
      <c r="L987" s="31">
        <f t="shared" si="1143"/>
        <v>627.35</v>
      </c>
      <c r="M987" s="31">
        <f t="shared" si="1143"/>
        <v>0</v>
      </c>
      <c r="N987" s="31">
        <f t="shared" si="1143"/>
        <v>0.2</v>
      </c>
      <c r="O987" s="31">
        <f t="shared" si="1143"/>
        <v>0</v>
      </c>
      <c r="P987" s="31">
        <f t="shared" si="1143"/>
        <v>627.35</v>
      </c>
      <c r="Q987" s="31">
        <f t="shared" si="1143"/>
        <v>0</v>
      </c>
      <c r="R987" s="31">
        <f t="shared" si="1143"/>
        <v>0</v>
      </c>
      <c r="S987" s="31">
        <f t="shared" si="1143"/>
        <v>627.35</v>
      </c>
      <c r="T987" s="31">
        <f t="shared" si="1143"/>
        <v>0</v>
      </c>
      <c r="U987" s="31">
        <f t="shared" si="1143"/>
        <v>0</v>
      </c>
      <c r="V987" s="31">
        <f t="shared" si="1143"/>
        <v>0</v>
      </c>
      <c r="W987" s="31">
        <f t="shared" si="1143"/>
        <v>0</v>
      </c>
      <c r="X987" s="31">
        <f t="shared" si="1143"/>
        <v>0</v>
      </c>
      <c r="Y987" s="31">
        <f t="shared" si="1143"/>
        <v>0</v>
      </c>
      <c r="Z987" s="31">
        <f t="shared" si="1143"/>
        <v>0</v>
      </c>
      <c r="AA987" s="31">
        <f t="shared" si="1143"/>
        <v>0</v>
      </c>
      <c r="AB987" s="31">
        <f t="shared" si="1143"/>
        <v>0</v>
      </c>
      <c r="AC987" s="31">
        <f t="shared" si="1143"/>
        <v>0</v>
      </c>
      <c r="AD987" s="31">
        <f t="shared" si="1143"/>
        <v>0</v>
      </c>
      <c r="AE987" s="31">
        <f t="shared" si="1143"/>
        <v>0</v>
      </c>
      <c r="AF987" s="31">
        <f t="shared" si="1143"/>
        <v>0</v>
      </c>
      <c r="AG987" s="31">
        <f t="shared" si="1143"/>
        <v>0</v>
      </c>
      <c r="AH987" s="31">
        <f t="shared" si="1143"/>
        <v>0</v>
      </c>
      <c r="AI987" s="31">
        <f t="shared" si="1143"/>
        <v>0</v>
      </c>
      <c r="AJ987" s="31">
        <f t="shared" si="1143"/>
        <v>0</v>
      </c>
      <c r="AK987" s="31">
        <f t="shared" si="1143"/>
        <v>0</v>
      </c>
      <c r="AL987" s="31">
        <f t="shared" si="1143"/>
        <v>0</v>
      </c>
      <c r="AM987" s="31">
        <f t="shared" si="1143"/>
        <v>0</v>
      </c>
      <c r="AN987" s="31">
        <f t="shared" si="1143"/>
        <v>0</v>
      </c>
      <c r="AO987" s="31">
        <f t="shared" si="1143"/>
        <v>0</v>
      </c>
      <c r="AP987" s="31">
        <f t="shared" si="1143"/>
        <v>0</v>
      </c>
      <c r="AQ987" s="31">
        <f t="shared" si="1143"/>
        <v>0</v>
      </c>
      <c r="AR987" s="31">
        <f t="shared" si="1101"/>
        <v>0</v>
      </c>
      <c r="AS987" s="31">
        <f>SUM(AS988:AS988)</f>
        <v>0</v>
      </c>
      <c r="AT987" s="31">
        <f>SUM(AT988:AT988)</f>
        <v>0</v>
      </c>
      <c r="AU987" s="31">
        <f>SUM(AU988:AU988)</f>
        <v>0</v>
      </c>
      <c r="AV987" s="31">
        <f>SUM(AV988:AV988)</f>
        <v>0</v>
      </c>
    </row>
    <row r="988" spans="1:56" s="39" customFormat="1" ht="132.75" x14ac:dyDescent="0.5">
      <c r="A988" s="2">
        <f t="shared" ref="A988" si="1144">IF(A987&gt;0,A987+1,A986+1)</f>
        <v>860</v>
      </c>
      <c r="B988" s="60" t="s">
        <v>3032</v>
      </c>
      <c r="C988" s="12" t="s">
        <v>2459</v>
      </c>
      <c r="D988" s="10">
        <v>2020</v>
      </c>
      <c r="E988" s="10">
        <v>2021</v>
      </c>
      <c r="F988" s="13">
        <v>804.59</v>
      </c>
      <c r="G988" s="4">
        <f t="shared" ref="G988" si="1145">N988+U988+AB988+AI988+AP988</f>
        <v>0.2</v>
      </c>
      <c r="H988" s="4">
        <f t="shared" ref="H988" si="1146">O988+V988+AC988+AJ988+AQ988</f>
        <v>0</v>
      </c>
      <c r="I988" s="4">
        <f t="shared" ref="I988" si="1147">P988+W988+AD988+AK988+AR988</f>
        <v>627.35</v>
      </c>
      <c r="J988" s="4">
        <f t="shared" ref="J988" si="1148">Q988+X988+AE988+AL988+AS988</f>
        <v>0</v>
      </c>
      <c r="K988" s="4">
        <f t="shared" ref="K988" si="1149">R988+Y988+AF988+AM988+AT988</f>
        <v>0</v>
      </c>
      <c r="L988" s="4">
        <f t="shared" ref="L988" si="1150">S988+Z988+AG988+AN988+AU988</f>
        <v>627.35</v>
      </c>
      <c r="M988" s="4">
        <f t="shared" ref="M988" si="1151">T988+AA988+AH988+AO988+AV988</f>
        <v>0</v>
      </c>
      <c r="N988" s="11">
        <v>0.2</v>
      </c>
      <c r="O988" s="11">
        <v>0</v>
      </c>
      <c r="P988" s="11">
        <f t="shared" ref="P988" si="1152">Q988+R988+S988</f>
        <v>627.35</v>
      </c>
      <c r="Q988" s="11"/>
      <c r="R988" s="11"/>
      <c r="S988" s="11">
        <v>627.35</v>
      </c>
      <c r="T988" s="11"/>
      <c r="U988" s="11">
        <v>0</v>
      </c>
      <c r="V988" s="11">
        <v>0</v>
      </c>
      <c r="W988" s="11">
        <f t="shared" si="1140"/>
        <v>0</v>
      </c>
      <c r="X988" s="11"/>
      <c r="Y988" s="11"/>
      <c r="Z988" s="11">
        <v>0</v>
      </c>
      <c r="AA988" s="11"/>
      <c r="AB988" s="11">
        <v>0</v>
      </c>
      <c r="AC988" s="11">
        <v>0</v>
      </c>
      <c r="AD988" s="11">
        <f t="shared" si="1141"/>
        <v>0</v>
      </c>
      <c r="AE988" s="11"/>
      <c r="AF988" s="11"/>
      <c r="AG988" s="11">
        <v>0</v>
      </c>
      <c r="AH988" s="11"/>
      <c r="AI988" s="11"/>
      <c r="AJ988" s="11"/>
      <c r="AK988" s="11">
        <f t="shared" si="1142"/>
        <v>0</v>
      </c>
      <c r="AL988" s="11"/>
      <c r="AM988" s="11"/>
      <c r="AN988" s="11"/>
      <c r="AO988" s="11"/>
      <c r="AP988" s="54"/>
      <c r="AQ988" s="54"/>
      <c r="AR988" s="54">
        <f t="shared" ref="AR988:AR1017" si="1153">AS988+AT988+AU988</f>
        <v>0</v>
      </c>
      <c r="AS988" s="54"/>
      <c r="AT988" s="54"/>
      <c r="AU988" s="54"/>
      <c r="AV988" s="54"/>
      <c r="AW988" s="38"/>
      <c r="AX988" s="38"/>
      <c r="AY988" s="38"/>
      <c r="AZ988" s="38"/>
      <c r="BA988" s="38"/>
      <c r="BB988" s="38"/>
      <c r="BC988" s="38"/>
      <c r="BD988" s="38"/>
    </row>
    <row r="989" spans="1:56" s="39" customFormat="1" ht="33.75" x14ac:dyDescent="0.5">
      <c r="A989" s="32"/>
      <c r="B989" s="63" t="s">
        <v>962</v>
      </c>
      <c r="C989" s="24"/>
      <c r="D989" s="32"/>
      <c r="E989" s="32"/>
      <c r="F989" s="31">
        <f t="shared" ref="F989:AQ989" si="1154">SUM(F990:F990)</f>
        <v>12522.43</v>
      </c>
      <c r="G989" s="31">
        <f t="shared" si="1154"/>
        <v>2.4</v>
      </c>
      <c r="H989" s="31">
        <f t="shared" si="1154"/>
        <v>0</v>
      </c>
      <c r="I989" s="31">
        <f t="shared" si="1154"/>
        <v>8976.6882000000005</v>
      </c>
      <c r="J989" s="31">
        <f t="shared" si="1154"/>
        <v>0</v>
      </c>
      <c r="K989" s="31">
        <f t="shared" si="1154"/>
        <v>0</v>
      </c>
      <c r="L989" s="31">
        <f t="shared" si="1154"/>
        <v>8976.6882000000005</v>
      </c>
      <c r="M989" s="31">
        <f t="shared" si="1154"/>
        <v>0</v>
      </c>
      <c r="N989" s="31">
        <f t="shared" si="1154"/>
        <v>2.4</v>
      </c>
      <c r="O989" s="31">
        <f t="shared" si="1154"/>
        <v>0</v>
      </c>
      <c r="P989" s="31">
        <f t="shared" si="1154"/>
        <v>8976.6882000000005</v>
      </c>
      <c r="Q989" s="31">
        <f t="shared" si="1154"/>
        <v>0</v>
      </c>
      <c r="R989" s="31">
        <f t="shared" si="1154"/>
        <v>0</v>
      </c>
      <c r="S989" s="31">
        <f t="shared" si="1154"/>
        <v>8976.6882000000005</v>
      </c>
      <c r="T989" s="31">
        <f t="shared" si="1154"/>
        <v>0</v>
      </c>
      <c r="U989" s="31">
        <f t="shared" si="1154"/>
        <v>0</v>
      </c>
      <c r="V989" s="31">
        <f t="shared" si="1154"/>
        <v>0</v>
      </c>
      <c r="W989" s="31">
        <f t="shared" si="1154"/>
        <v>0</v>
      </c>
      <c r="X989" s="31">
        <f t="shared" si="1154"/>
        <v>0</v>
      </c>
      <c r="Y989" s="31">
        <f t="shared" si="1154"/>
        <v>0</v>
      </c>
      <c r="Z989" s="31">
        <f t="shared" si="1154"/>
        <v>0</v>
      </c>
      <c r="AA989" s="31">
        <f t="shared" si="1154"/>
        <v>0</v>
      </c>
      <c r="AB989" s="31">
        <f t="shared" si="1154"/>
        <v>0</v>
      </c>
      <c r="AC989" s="31">
        <f t="shared" si="1154"/>
        <v>0</v>
      </c>
      <c r="AD989" s="31">
        <f t="shared" si="1154"/>
        <v>0</v>
      </c>
      <c r="AE989" s="31">
        <f t="shared" si="1154"/>
        <v>0</v>
      </c>
      <c r="AF989" s="31">
        <f t="shared" si="1154"/>
        <v>0</v>
      </c>
      <c r="AG989" s="31">
        <f t="shared" si="1154"/>
        <v>0</v>
      </c>
      <c r="AH989" s="31">
        <f t="shared" si="1154"/>
        <v>0</v>
      </c>
      <c r="AI989" s="31">
        <f t="shared" si="1154"/>
        <v>0</v>
      </c>
      <c r="AJ989" s="31">
        <f t="shared" si="1154"/>
        <v>0</v>
      </c>
      <c r="AK989" s="31">
        <f t="shared" si="1154"/>
        <v>0</v>
      </c>
      <c r="AL989" s="31">
        <f t="shared" si="1154"/>
        <v>0</v>
      </c>
      <c r="AM989" s="31">
        <f t="shared" si="1154"/>
        <v>0</v>
      </c>
      <c r="AN989" s="31">
        <f t="shared" si="1154"/>
        <v>0</v>
      </c>
      <c r="AO989" s="31">
        <f t="shared" si="1154"/>
        <v>0</v>
      </c>
      <c r="AP989" s="31">
        <f t="shared" si="1154"/>
        <v>0</v>
      </c>
      <c r="AQ989" s="31">
        <f t="shared" si="1154"/>
        <v>0</v>
      </c>
      <c r="AR989" s="31">
        <f t="shared" si="1153"/>
        <v>0</v>
      </c>
      <c r="AS989" s="31">
        <f>SUM(AS990:AS990)</f>
        <v>0</v>
      </c>
      <c r="AT989" s="31">
        <f>SUM(AT990:AT990)</f>
        <v>0</v>
      </c>
      <c r="AU989" s="31">
        <f>SUM(AU990:AU990)</f>
        <v>0</v>
      </c>
      <c r="AV989" s="31">
        <f>SUM(AV990:AV990)</f>
        <v>0</v>
      </c>
    </row>
    <row r="990" spans="1:56" s="39" customFormat="1" ht="132.75" x14ac:dyDescent="0.5">
      <c r="A990" s="2">
        <f t="shared" ref="A990" si="1155">IF(A989&gt;0,A989+1,A988+1)</f>
        <v>861</v>
      </c>
      <c r="B990" s="60" t="s">
        <v>2462</v>
      </c>
      <c r="C990" s="12" t="s">
        <v>2463</v>
      </c>
      <c r="D990" s="10">
        <v>2017</v>
      </c>
      <c r="E990" s="10">
        <v>2021</v>
      </c>
      <c r="F990" s="13">
        <v>12522.43</v>
      </c>
      <c r="G990" s="4">
        <f t="shared" ref="G990" si="1156">N990+U990+AB990+AI990+AP990</f>
        <v>2.4</v>
      </c>
      <c r="H990" s="4">
        <f t="shared" ref="H990" si="1157">O990+V990+AC990+AJ990+AQ990</f>
        <v>0</v>
      </c>
      <c r="I990" s="4">
        <f t="shared" ref="I990" si="1158">P990+W990+AD990+AK990+AR990</f>
        <v>8976.6882000000005</v>
      </c>
      <c r="J990" s="4">
        <f t="shared" ref="J990" si="1159">Q990+X990+AE990+AL990+AS990</f>
        <v>0</v>
      </c>
      <c r="K990" s="4">
        <f t="shared" ref="K990" si="1160">R990+Y990+AF990+AM990+AT990</f>
        <v>0</v>
      </c>
      <c r="L990" s="4">
        <f t="shared" ref="L990" si="1161">S990+Z990+AG990+AN990+AU990</f>
        <v>8976.6882000000005</v>
      </c>
      <c r="M990" s="4">
        <f t="shared" ref="M990" si="1162">T990+AA990+AH990+AO990+AV990</f>
        <v>0</v>
      </c>
      <c r="N990" s="11">
        <v>2.4</v>
      </c>
      <c r="O990" s="11">
        <v>0</v>
      </c>
      <c r="P990" s="11">
        <f>Q990+R990+S990</f>
        <v>8976.6882000000005</v>
      </c>
      <c r="Q990" s="11"/>
      <c r="R990" s="11"/>
      <c r="S990" s="11">
        <v>8976.6882000000005</v>
      </c>
      <c r="T990" s="11"/>
      <c r="U990" s="11">
        <v>0</v>
      </c>
      <c r="V990" s="11">
        <v>0</v>
      </c>
      <c r="W990" s="11">
        <f t="shared" si="1140"/>
        <v>0</v>
      </c>
      <c r="X990" s="11"/>
      <c r="Y990" s="11"/>
      <c r="Z990" s="11">
        <v>0</v>
      </c>
      <c r="AA990" s="11"/>
      <c r="AB990" s="11">
        <v>0</v>
      </c>
      <c r="AC990" s="11">
        <v>0</v>
      </c>
      <c r="AD990" s="11">
        <f t="shared" ref="AD990:AD1015" si="1163">AE990+AF990+AG990</f>
        <v>0</v>
      </c>
      <c r="AE990" s="11"/>
      <c r="AF990" s="11"/>
      <c r="AG990" s="11">
        <v>0</v>
      </c>
      <c r="AH990" s="11"/>
      <c r="AI990" s="11"/>
      <c r="AJ990" s="11"/>
      <c r="AK990" s="11">
        <f t="shared" ref="AK990:AK1015" si="1164">AL990+AM990+AN990</f>
        <v>0</v>
      </c>
      <c r="AL990" s="11"/>
      <c r="AM990" s="11"/>
      <c r="AN990" s="11"/>
      <c r="AO990" s="11"/>
      <c r="AP990" s="54"/>
      <c r="AQ990" s="54"/>
      <c r="AR990" s="54">
        <f t="shared" si="1153"/>
        <v>0</v>
      </c>
      <c r="AS990" s="54"/>
      <c r="AT990" s="54"/>
      <c r="AU990" s="54"/>
      <c r="AV990" s="54"/>
      <c r="AW990" s="38"/>
      <c r="AX990" s="38"/>
      <c r="AY990" s="38"/>
      <c r="AZ990" s="38"/>
      <c r="BA990" s="38"/>
      <c r="BB990" s="38"/>
      <c r="BC990" s="38"/>
      <c r="BD990" s="38"/>
    </row>
    <row r="991" spans="1:56" s="39" customFormat="1" ht="33.75" x14ac:dyDescent="0.5">
      <c r="A991" s="32"/>
      <c r="B991" s="63" t="s">
        <v>933</v>
      </c>
      <c r="C991" s="24"/>
      <c r="D991" s="32"/>
      <c r="E991" s="32"/>
      <c r="F991" s="31">
        <f t="shared" ref="F991:AQ991" si="1165">SUM(F992:F992)</f>
        <v>5286.18</v>
      </c>
      <c r="G991" s="31">
        <f t="shared" si="1165"/>
        <v>0</v>
      </c>
      <c r="H991" s="31">
        <f t="shared" si="1165"/>
        <v>0</v>
      </c>
      <c r="I991" s="31">
        <f t="shared" si="1165"/>
        <v>4115.46</v>
      </c>
      <c r="J991" s="31">
        <f t="shared" si="1165"/>
        <v>0</v>
      </c>
      <c r="K991" s="31">
        <f t="shared" si="1165"/>
        <v>0</v>
      </c>
      <c r="L991" s="31">
        <f t="shared" si="1165"/>
        <v>4115.46</v>
      </c>
      <c r="M991" s="31">
        <f t="shared" si="1165"/>
        <v>0</v>
      </c>
      <c r="N991" s="31">
        <f t="shared" si="1165"/>
        <v>0</v>
      </c>
      <c r="O991" s="31">
        <f t="shared" si="1165"/>
        <v>0</v>
      </c>
      <c r="P991" s="31">
        <f t="shared" si="1165"/>
        <v>4115.46</v>
      </c>
      <c r="Q991" s="31">
        <f t="shared" si="1165"/>
        <v>0</v>
      </c>
      <c r="R991" s="31">
        <f t="shared" si="1165"/>
        <v>0</v>
      </c>
      <c r="S991" s="31">
        <f t="shared" si="1165"/>
        <v>4115.46</v>
      </c>
      <c r="T991" s="31">
        <f t="shared" si="1165"/>
        <v>0</v>
      </c>
      <c r="U991" s="31">
        <f t="shared" si="1165"/>
        <v>0</v>
      </c>
      <c r="V991" s="31">
        <f t="shared" si="1165"/>
        <v>0</v>
      </c>
      <c r="W991" s="31">
        <f t="shared" si="1165"/>
        <v>0</v>
      </c>
      <c r="X991" s="31">
        <f t="shared" si="1165"/>
        <v>0</v>
      </c>
      <c r="Y991" s="31">
        <f t="shared" si="1165"/>
        <v>0</v>
      </c>
      <c r="Z991" s="31">
        <f t="shared" si="1165"/>
        <v>0</v>
      </c>
      <c r="AA991" s="31">
        <f t="shared" si="1165"/>
        <v>0</v>
      </c>
      <c r="AB991" s="31">
        <f t="shared" si="1165"/>
        <v>0</v>
      </c>
      <c r="AC991" s="31">
        <f t="shared" si="1165"/>
        <v>0</v>
      </c>
      <c r="AD991" s="31">
        <f t="shared" si="1165"/>
        <v>0</v>
      </c>
      <c r="AE991" s="31">
        <f t="shared" si="1165"/>
        <v>0</v>
      </c>
      <c r="AF991" s="31">
        <f t="shared" si="1165"/>
        <v>0</v>
      </c>
      <c r="AG991" s="31">
        <f t="shared" si="1165"/>
        <v>0</v>
      </c>
      <c r="AH991" s="31">
        <f t="shared" si="1165"/>
        <v>0</v>
      </c>
      <c r="AI991" s="31">
        <f t="shared" si="1165"/>
        <v>0</v>
      </c>
      <c r="AJ991" s="31">
        <f t="shared" si="1165"/>
        <v>0</v>
      </c>
      <c r="AK991" s="31">
        <f t="shared" si="1165"/>
        <v>0</v>
      </c>
      <c r="AL991" s="31">
        <f t="shared" si="1165"/>
        <v>0</v>
      </c>
      <c r="AM991" s="31">
        <f t="shared" si="1165"/>
        <v>0</v>
      </c>
      <c r="AN991" s="31">
        <f t="shared" si="1165"/>
        <v>0</v>
      </c>
      <c r="AO991" s="31">
        <f t="shared" si="1165"/>
        <v>0</v>
      </c>
      <c r="AP991" s="31">
        <f t="shared" si="1165"/>
        <v>0</v>
      </c>
      <c r="AQ991" s="31">
        <f t="shared" si="1165"/>
        <v>0</v>
      </c>
      <c r="AR991" s="31">
        <f t="shared" si="1153"/>
        <v>0</v>
      </c>
      <c r="AS991" s="31">
        <f>SUM(AS992:AS992)</f>
        <v>0</v>
      </c>
      <c r="AT991" s="31">
        <f>SUM(AT992:AT992)</f>
        <v>0</v>
      </c>
      <c r="AU991" s="31">
        <f>SUM(AU992:AU992)</f>
        <v>0</v>
      </c>
      <c r="AV991" s="31">
        <f>SUM(AV992:AV992)</f>
        <v>0</v>
      </c>
    </row>
    <row r="992" spans="1:56" s="39" customFormat="1" ht="99.75" x14ac:dyDescent="0.5">
      <c r="A992" s="2">
        <f t="shared" ref="A992" si="1166">IF(A991&gt;0,A991+1,A990+1)</f>
        <v>862</v>
      </c>
      <c r="B992" s="59" t="s">
        <v>2621</v>
      </c>
      <c r="C992" s="6" t="s">
        <v>2468</v>
      </c>
      <c r="D992" s="3">
        <v>2020</v>
      </c>
      <c r="E992" s="3">
        <v>2020</v>
      </c>
      <c r="F992" s="55">
        <v>5286.18</v>
      </c>
      <c r="G992" s="4">
        <f t="shared" ref="G992" si="1167">N992+U992+AB992+AI992+AP992</f>
        <v>0</v>
      </c>
      <c r="H992" s="4">
        <f t="shared" ref="H992" si="1168">O992+V992+AC992+AJ992+AQ992</f>
        <v>0</v>
      </c>
      <c r="I992" s="4">
        <f t="shared" ref="I992" si="1169">P992+W992+AD992+AK992+AR992</f>
        <v>4115.46</v>
      </c>
      <c r="J992" s="4">
        <f t="shared" ref="J992" si="1170">Q992+X992+AE992+AL992+AS992</f>
        <v>0</v>
      </c>
      <c r="K992" s="4">
        <f t="shared" ref="K992" si="1171">R992+Y992+AF992+AM992+AT992</f>
        <v>0</v>
      </c>
      <c r="L992" s="4">
        <f t="shared" ref="L992" si="1172">S992+Z992+AG992+AN992+AU992</f>
        <v>4115.46</v>
      </c>
      <c r="M992" s="4">
        <f t="shared" ref="M992" si="1173">T992+AA992+AH992+AO992+AV992</f>
        <v>0</v>
      </c>
      <c r="N992" s="4">
        <v>0</v>
      </c>
      <c r="O992" s="4">
        <v>0</v>
      </c>
      <c r="P992" s="4">
        <f>Q992+R992+S992</f>
        <v>4115.46</v>
      </c>
      <c r="Q992" s="4"/>
      <c r="R992" s="4"/>
      <c r="S992" s="4">
        <v>4115.46</v>
      </c>
      <c r="T992" s="4"/>
      <c r="U992" s="4">
        <v>0</v>
      </c>
      <c r="V992" s="4">
        <v>0</v>
      </c>
      <c r="W992" s="4">
        <f t="shared" si="1140"/>
        <v>0</v>
      </c>
      <c r="X992" s="4"/>
      <c r="Y992" s="4"/>
      <c r="Z992" s="4">
        <v>0</v>
      </c>
      <c r="AA992" s="4"/>
      <c r="AB992" s="4">
        <v>0</v>
      </c>
      <c r="AC992" s="4">
        <v>0</v>
      </c>
      <c r="AD992" s="4">
        <f t="shared" si="1163"/>
        <v>0</v>
      </c>
      <c r="AE992" s="4"/>
      <c r="AF992" s="4"/>
      <c r="AG992" s="4">
        <v>0</v>
      </c>
      <c r="AH992" s="4"/>
      <c r="AI992" s="4"/>
      <c r="AJ992" s="4"/>
      <c r="AK992" s="4">
        <f t="shared" si="1164"/>
        <v>0</v>
      </c>
      <c r="AL992" s="4"/>
      <c r="AM992" s="4"/>
      <c r="AN992" s="4"/>
      <c r="AO992" s="4"/>
      <c r="AP992" s="54"/>
      <c r="AQ992" s="54"/>
      <c r="AR992" s="54">
        <f t="shared" si="1153"/>
        <v>0</v>
      </c>
      <c r="AS992" s="54"/>
      <c r="AT992" s="54"/>
      <c r="AU992" s="54"/>
      <c r="AV992" s="54"/>
      <c r="AW992" s="38"/>
      <c r="AX992" s="38"/>
      <c r="AY992" s="38"/>
      <c r="AZ992" s="38"/>
      <c r="BA992" s="38"/>
      <c r="BB992" s="38"/>
      <c r="BC992" s="38"/>
      <c r="BD992" s="38"/>
    </row>
    <row r="993" spans="1:56" s="39" customFormat="1" ht="33.75" x14ac:dyDescent="0.5">
      <c r="A993" s="32"/>
      <c r="B993" s="63" t="s">
        <v>1156</v>
      </c>
      <c r="C993" s="24"/>
      <c r="D993" s="32"/>
      <c r="E993" s="32"/>
      <c r="F993" s="31">
        <f t="shared" ref="F993:AQ993" si="1174">SUM(F994:F996)</f>
        <v>92208.49</v>
      </c>
      <c r="G993" s="31">
        <f t="shared" si="1174"/>
        <v>0.25</v>
      </c>
      <c r="H993" s="31">
        <f t="shared" si="1174"/>
        <v>0</v>
      </c>
      <c r="I993" s="31">
        <f t="shared" si="1174"/>
        <v>71474.092900000003</v>
      </c>
      <c r="J993" s="31">
        <f t="shared" si="1174"/>
        <v>0</v>
      </c>
      <c r="K993" s="31">
        <f t="shared" si="1174"/>
        <v>0</v>
      </c>
      <c r="L993" s="31">
        <f t="shared" si="1174"/>
        <v>71474.092900000003</v>
      </c>
      <c r="M993" s="31">
        <f t="shared" si="1174"/>
        <v>0</v>
      </c>
      <c r="N993" s="31">
        <f t="shared" si="1174"/>
        <v>0</v>
      </c>
      <c r="O993" s="31">
        <f t="shared" si="1174"/>
        <v>0</v>
      </c>
      <c r="P993" s="31">
        <f t="shared" si="1174"/>
        <v>71073.332900000009</v>
      </c>
      <c r="Q993" s="31">
        <f t="shared" si="1174"/>
        <v>0</v>
      </c>
      <c r="R993" s="31">
        <f t="shared" si="1174"/>
        <v>0</v>
      </c>
      <c r="S993" s="31">
        <f t="shared" si="1174"/>
        <v>71073.332900000009</v>
      </c>
      <c r="T993" s="31">
        <f t="shared" si="1174"/>
        <v>0</v>
      </c>
      <c r="U993" s="31">
        <f t="shared" si="1174"/>
        <v>0.25</v>
      </c>
      <c r="V993" s="31">
        <f t="shared" si="1174"/>
        <v>0</v>
      </c>
      <c r="W993" s="31">
        <f t="shared" si="1174"/>
        <v>400.76</v>
      </c>
      <c r="X993" s="31">
        <f t="shared" si="1174"/>
        <v>0</v>
      </c>
      <c r="Y993" s="31">
        <f t="shared" si="1174"/>
        <v>0</v>
      </c>
      <c r="Z993" s="31">
        <f t="shared" si="1174"/>
        <v>400.76</v>
      </c>
      <c r="AA993" s="31">
        <f t="shared" si="1174"/>
        <v>0</v>
      </c>
      <c r="AB993" s="31">
        <f t="shared" si="1174"/>
        <v>0</v>
      </c>
      <c r="AC993" s="31">
        <f t="shared" si="1174"/>
        <v>0</v>
      </c>
      <c r="AD993" s="31">
        <f t="shared" si="1174"/>
        <v>0</v>
      </c>
      <c r="AE993" s="31">
        <f t="shared" si="1174"/>
        <v>0</v>
      </c>
      <c r="AF993" s="31">
        <f t="shared" si="1174"/>
        <v>0</v>
      </c>
      <c r="AG993" s="31">
        <f t="shared" si="1174"/>
        <v>0</v>
      </c>
      <c r="AH993" s="31">
        <f t="shared" si="1174"/>
        <v>0</v>
      </c>
      <c r="AI993" s="31">
        <f t="shared" si="1174"/>
        <v>0</v>
      </c>
      <c r="AJ993" s="31">
        <f t="shared" si="1174"/>
        <v>0</v>
      </c>
      <c r="AK993" s="31">
        <f t="shared" si="1174"/>
        <v>0</v>
      </c>
      <c r="AL993" s="31">
        <f t="shared" si="1174"/>
        <v>0</v>
      </c>
      <c r="AM993" s="31">
        <f t="shared" si="1174"/>
        <v>0</v>
      </c>
      <c r="AN993" s="31">
        <f t="shared" si="1174"/>
        <v>0</v>
      </c>
      <c r="AO993" s="31">
        <f t="shared" si="1174"/>
        <v>0</v>
      </c>
      <c r="AP993" s="31">
        <f t="shared" si="1174"/>
        <v>0</v>
      </c>
      <c r="AQ993" s="31">
        <f t="shared" si="1174"/>
        <v>0</v>
      </c>
      <c r="AR993" s="31">
        <f t="shared" si="1153"/>
        <v>0</v>
      </c>
      <c r="AS993" s="31">
        <f>SUM(AS994:AS996)</f>
        <v>0</v>
      </c>
      <c r="AT993" s="31">
        <f>SUM(AT994:AT996)</f>
        <v>0</v>
      </c>
      <c r="AU993" s="31">
        <f>SUM(AU994:AU996)</f>
        <v>0</v>
      </c>
      <c r="AV993" s="31">
        <f>SUM(AV994:AV996)</f>
        <v>0</v>
      </c>
    </row>
    <row r="994" spans="1:56" s="39" customFormat="1" ht="141" customHeight="1" x14ac:dyDescent="0.5">
      <c r="A994" s="2">
        <f t="shared" ref="A994:A996" si="1175">IF(A993&gt;0,A993+1,A992+1)</f>
        <v>863</v>
      </c>
      <c r="B994" s="60" t="s">
        <v>2476</v>
      </c>
      <c r="C994" s="12" t="s">
        <v>2477</v>
      </c>
      <c r="D994" s="10" t="s">
        <v>2292</v>
      </c>
      <c r="E994" s="10">
        <v>2020</v>
      </c>
      <c r="F994" s="13">
        <v>79975.89</v>
      </c>
      <c r="G994" s="4">
        <f t="shared" ref="G994:G996" si="1176">N994+U994+AB994+AI994+AP994</f>
        <v>0</v>
      </c>
      <c r="H994" s="4">
        <f t="shared" ref="H994:H996" si="1177">O994+V994+AC994+AJ994+AQ994</f>
        <v>0</v>
      </c>
      <c r="I994" s="4">
        <f t="shared" ref="I994:I996" si="1178">P994+W994+AD994+AK994+AR994</f>
        <v>63670.607200000006</v>
      </c>
      <c r="J994" s="4">
        <f t="shared" ref="J994:J996" si="1179">Q994+X994+AE994+AL994+AS994</f>
        <v>0</v>
      </c>
      <c r="K994" s="4">
        <f t="shared" ref="K994:K996" si="1180">R994+Y994+AF994+AM994+AT994</f>
        <v>0</v>
      </c>
      <c r="L994" s="4">
        <f t="shared" ref="L994:L996" si="1181">S994+Z994+AG994+AN994+AU994</f>
        <v>63670.607200000006</v>
      </c>
      <c r="M994" s="4">
        <f t="shared" ref="M994:M996" si="1182">T994+AA994+AH994+AO994+AV994</f>
        <v>0</v>
      </c>
      <c r="N994" s="11">
        <v>0</v>
      </c>
      <c r="O994" s="11">
        <v>0</v>
      </c>
      <c r="P994" s="11">
        <f t="shared" ref="P994:P996" si="1183">Q994+R994+S994</f>
        <v>63670.607200000006</v>
      </c>
      <c r="Q994" s="11"/>
      <c r="R994" s="11"/>
      <c r="S994" s="11">
        <v>63670.607200000006</v>
      </c>
      <c r="T994" s="11"/>
      <c r="U994" s="11">
        <v>0</v>
      </c>
      <c r="V994" s="11">
        <v>0</v>
      </c>
      <c r="W994" s="11">
        <f t="shared" si="1140"/>
        <v>0</v>
      </c>
      <c r="X994" s="11"/>
      <c r="Y994" s="11"/>
      <c r="Z994" s="11">
        <v>0</v>
      </c>
      <c r="AA994" s="11"/>
      <c r="AB994" s="11">
        <v>0</v>
      </c>
      <c r="AC994" s="11">
        <v>0</v>
      </c>
      <c r="AD994" s="11">
        <f t="shared" si="1163"/>
        <v>0</v>
      </c>
      <c r="AE994" s="11"/>
      <c r="AF994" s="11"/>
      <c r="AG994" s="11">
        <v>0</v>
      </c>
      <c r="AH994" s="11"/>
      <c r="AI994" s="11"/>
      <c r="AJ994" s="11"/>
      <c r="AK994" s="11">
        <f t="shared" si="1164"/>
        <v>0</v>
      </c>
      <c r="AL994" s="11"/>
      <c r="AM994" s="11"/>
      <c r="AN994" s="11"/>
      <c r="AO994" s="11"/>
      <c r="AP994" s="54"/>
      <c r="AQ994" s="54"/>
      <c r="AR994" s="54">
        <f t="shared" si="1153"/>
        <v>0</v>
      </c>
      <c r="AS994" s="54"/>
      <c r="AT994" s="54"/>
      <c r="AU994" s="54"/>
      <c r="AV994" s="54"/>
      <c r="AW994" s="38"/>
      <c r="AX994" s="38"/>
      <c r="AY994" s="38"/>
      <c r="AZ994" s="38"/>
      <c r="BA994" s="38"/>
      <c r="BB994" s="38"/>
      <c r="BC994" s="38"/>
      <c r="BD994" s="38"/>
    </row>
    <row r="995" spans="1:56" s="39" customFormat="1" ht="99.75" x14ac:dyDescent="0.5">
      <c r="A995" s="2">
        <f t="shared" si="1175"/>
        <v>864</v>
      </c>
      <c r="B995" s="60" t="s">
        <v>2482</v>
      </c>
      <c r="C995" s="12" t="s">
        <v>2483</v>
      </c>
      <c r="D995" s="10">
        <v>2018</v>
      </c>
      <c r="E995" s="10">
        <v>2020</v>
      </c>
      <c r="F995" s="13">
        <v>11811.6</v>
      </c>
      <c r="G995" s="4">
        <f t="shared" si="1176"/>
        <v>0</v>
      </c>
      <c r="H995" s="4">
        <f t="shared" si="1177"/>
        <v>0</v>
      </c>
      <c r="I995" s="4">
        <f t="shared" si="1178"/>
        <v>7392.7257</v>
      </c>
      <c r="J995" s="4">
        <f t="shared" si="1179"/>
        <v>0</v>
      </c>
      <c r="K995" s="4">
        <f t="shared" si="1180"/>
        <v>0</v>
      </c>
      <c r="L995" s="4">
        <f t="shared" si="1181"/>
        <v>7392.7257</v>
      </c>
      <c r="M995" s="4">
        <f t="shared" si="1182"/>
        <v>0</v>
      </c>
      <c r="N995" s="11">
        <v>0</v>
      </c>
      <c r="O995" s="11">
        <v>0</v>
      </c>
      <c r="P995" s="11">
        <f t="shared" si="1183"/>
        <v>7392.7257</v>
      </c>
      <c r="Q995" s="11"/>
      <c r="R995" s="11"/>
      <c r="S995" s="11">
        <v>7392.7257</v>
      </c>
      <c r="T995" s="11"/>
      <c r="U995" s="11">
        <v>0</v>
      </c>
      <c r="V995" s="11">
        <v>0</v>
      </c>
      <c r="W995" s="11">
        <f t="shared" si="1140"/>
        <v>0</v>
      </c>
      <c r="X995" s="11"/>
      <c r="Y995" s="11"/>
      <c r="Z995" s="11">
        <v>0</v>
      </c>
      <c r="AA995" s="11"/>
      <c r="AB995" s="11">
        <v>0</v>
      </c>
      <c r="AC995" s="11">
        <v>0</v>
      </c>
      <c r="AD995" s="11">
        <f t="shared" si="1163"/>
        <v>0</v>
      </c>
      <c r="AE995" s="11"/>
      <c r="AF995" s="11"/>
      <c r="AG995" s="11">
        <v>0</v>
      </c>
      <c r="AH995" s="11"/>
      <c r="AI995" s="11"/>
      <c r="AJ995" s="11"/>
      <c r="AK995" s="11">
        <f t="shared" si="1164"/>
        <v>0</v>
      </c>
      <c r="AL995" s="11"/>
      <c r="AM995" s="11"/>
      <c r="AN995" s="11"/>
      <c r="AO995" s="11"/>
      <c r="AP995" s="54"/>
      <c r="AQ995" s="54"/>
      <c r="AR995" s="54">
        <f t="shared" si="1153"/>
        <v>0</v>
      </c>
      <c r="AS995" s="54"/>
      <c r="AT995" s="54"/>
      <c r="AU995" s="54"/>
      <c r="AV995" s="54"/>
      <c r="AW995" s="38"/>
      <c r="AX995" s="38"/>
      <c r="AY995" s="38"/>
      <c r="AZ995" s="38"/>
      <c r="BA995" s="38"/>
      <c r="BB995" s="38"/>
      <c r="BC995" s="38"/>
      <c r="BD995" s="38"/>
    </row>
    <row r="996" spans="1:56" s="39" customFormat="1" ht="99.75" x14ac:dyDescent="0.5">
      <c r="A996" s="2">
        <f t="shared" si="1175"/>
        <v>865</v>
      </c>
      <c r="B996" s="60" t="s">
        <v>3033</v>
      </c>
      <c r="C996" s="12" t="s">
        <v>2555</v>
      </c>
      <c r="D996" s="10">
        <v>2019</v>
      </c>
      <c r="E996" s="10">
        <v>2022</v>
      </c>
      <c r="F996" s="13">
        <v>421</v>
      </c>
      <c r="G996" s="4">
        <f t="shared" si="1176"/>
        <v>0.25</v>
      </c>
      <c r="H996" s="4">
        <f t="shared" si="1177"/>
        <v>0</v>
      </c>
      <c r="I996" s="4">
        <f t="shared" si="1178"/>
        <v>410.76</v>
      </c>
      <c r="J996" s="4">
        <f t="shared" si="1179"/>
        <v>0</v>
      </c>
      <c r="K996" s="4">
        <f t="shared" si="1180"/>
        <v>0</v>
      </c>
      <c r="L996" s="4">
        <f t="shared" si="1181"/>
        <v>410.76</v>
      </c>
      <c r="M996" s="4">
        <f t="shared" si="1182"/>
        <v>0</v>
      </c>
      <c r="N996" s="11">
        <v>0</v>
      </c>
      <c r="O996" s="11">
        <v>0</v>
      </c>
      <c r="P996" s="4">
        <f t="shared" si="1183"/>
        <v>10</v>
      </c>
      <c r="Q996" s="11"/>
      <c r="R996" s="11"/>
      <c r="S996" s="11">
        <v>10</v>
      </c>
      <c r="T996" s="11"/>
      <c r="U996" s="11">
        <v>0.25</v>
      </c>
      <c r="V996" s="11">
        <v>0</v>
      </c>
      <c r="W996" s="4">
        <f t="shared" si="1140"/>
        <v>400.76</v>
      </c>
      <c r="X996" s="11"/>
      <c r="Y996" s="11"/>
      <c r="Z996" s="11">
        <v>400.76</v>
      </c>
      <c r="AA996" s="11"/>
      <c r="AB996" s="11">
        <v>0</v>
      </c>
      <c r="AC996" s="11">
        <v>0</v>
      </c>
      <c r="AD996" s="4">
        <f t="shared" si="1163"/>
        <v>0</v>
      </c>
      <c r="AE996" s="11"/>
      <c r="AF996" s="11"/>
      <c r="AG996" s="11">
        <v>0</v>
      </c>
      <c r="AH996" s="11"/>
      <c r="AI996" s="11"/>
      <c r="AJ996" s="11"/>
      <c r="AK996" s="4">
        <f t="shared" si="1164"/>
        <v>0</v>
      </c>
      <c r="AL996" s="11"/>
      <c r="AM996" s="11"/>
      <c r="AN996" s="11"/>
      <c r="AO996" s="11"/>
      <c r="AP996" s="54"/>
      <c r="AQ996" s="54"/>
      <c r="AR996" s="54">
        <f t="shared" si="1153"/>
        <v>0</v>
      </c>
      <c r="AS996" s="54"/>
      <c r="AT996" s="54"/>
      <c r="AU996" s="54"/>
      <c r="AV996" s="54"/>
      <c r="AW996" s="38"/>
      <c r="AX996" s="38"/>
      <c r="AY996" s="38"/>
      <c r="AZ996" s="38"/>
      <c r="BA996" s="38"/>
      <c r="BB996" s="38"/>
      <c r="BC996" s="38"/>
      <c r="BD996" s="38"/>
    </row>
    <row r="997" spans="1:56" s="39" customFormat="1" ht="33.75" x14ac:dyDescent="0.5">
      <c r="A997" s="32"/>
      <c r="B997" s="63" t="s">
        <v>281</v>
      </c>
      <c r="C997" s="24"/>
      <c r="D997" s="32"/>
      <c r="E997" s="32"/>
      <c r="F997" s="31">
        <f t="shared" ref="F997:AQ997" si="1184">SUM(F998:F999)</f>
        <v>9907.64</v>
      </c>
      <c r="G997" s="31">
        <f t="shared" si="1184"/>
        <v>0.67999999999999994</v>
      </c>
      <c r="H997" s="31">
        <f t="shared" si="1184"/>
        <v>0</v>
      </c>
      <c r="I997" s="31">
        <f t="shared" si="1184"/>
        <v>8334.75</v>
      </c>
      <c r="J997" s="31">
        <f t="shared" si="1184"/>
        <v>0</v>
      </c>
      <c r="K997" s="31">
        <f t="shared" si="1184"/>
        <v>0</v>
      </c>
      <c r="L997" s="31">
        <f t="shared" si="1184"/>
        <v>8334.75</v>
      </c>
      <c r="M997" s="31">
        <f t="shared" si="1184"/>
        <v>0</v>
      </c>
      <c r="N997" s="31">
        <f t="shared" si="1184"/>
        <v>0.57999999999999996</v>
      </c>
      <c r="O997" s="31">
        <f t="shared" si="1184"/>
        <v>0</v>
      </c>
      <c r="P997" s="31">
        <f t="shared" si="1184"/>
        <v>8324.75</v>
      </c>
      <c r="Q997" s="31">
        <f t="shared" si="1184"/>
        <v>0</v>
      </c>
      <c r="R997" s="31">
        <f t="shared" si="1184"/>
        <v>0</v>
      </c>
      <c r="S997" s="31">
        <f t="shared" si="1184"/>
        <v>8324.75</v>
      </c>
      <c r="T997" s="31">
        <f t="shared" si="1184"/>
        <v>0</v>
      </c>
      <c r="U997" s="31">
        <f t="shared" si="1184"/>
        <v>0.1</v>
      </c>
      <c r="V997" s="31">
        <f t="shared" si="1184"/>
        <v>0</v>
      </c>
      <c r="W997" s="31">
        <f t="shared" si="1184"/>
        <v>10</v>
      </c>
      <c r="X997" s="31">
        <f t="shared" si="1184"/>
        <v>0</v>
      </c>
      <c r="Y997" s="31">
        <f t="shared" si="1184"/>
        <v>0</v>
      </c>
      <c r="Z997" s="31">
        <f t="shared" si="1184"/>
        <v>10</v>
      </c>
      <c r="AA997" s="31">
        <f t="shared" si="1184"/>
        <v>0</v>
      </c>
      <c r="AB997" s="31">
        <f t="shared" si="1184"/>
        <v>0</v>
      </c>
      <c r="AC997" s="31">
        <f t="shared" si="1184"/>
        <v>0</v>
      </c>
      <c r="AD997" s="31">
        <f t="shared" si="1184"/>
        <v>0</v>
      </c>
      <c r="AE997" s="31">
        <f t="shared" si="1184"/>
        <v>0</v>
      </c>
      <c r="AF997" s="31">
        <f t="shared" si="1184"/>
        <v>0</v>
      </c>
      <c r="AG997" s="31">
        <f t="shared" si="1184"/>
        <v>0</v>
      </c>
      <c r="AH997" s="31">
        <f t="shared" si="1184"/>
        <v>0</v>
      </c>
      <c r="AI997" s="31">
        <f t="shared" si="1184"/>
        <v>0</v>
      </c>
      <c r="AJ997" s="31">
        <f t="shared" si="1184"/>
        <v>0</v>
      </c>
      <c r="AK997" s="31">
        <f t="shared" si="1184"/>
        <v>0</v>
      </c>
      <c r="AL997" s="31">
        <f t="shared" si="1184"/>
        <v>0</v>
      </c>
      <c r="AM997" s="31">
        <f t="shared" si="1184"/>
        <v>0</v>
      </c>
      <c r="AN997" s="31">
        <f t="shared" si="1184"/>
        <v>0</v>
      </c>
      <c r="AO997" s="31">
        <f t="shared" si="1184"/>
        <v>0</v>
      </c>
      <c r="AP997" s="31">
        <f t="shared" si="1184"/>
        <v>0</v>
      </c>
      <c r="AQ997" s="31">
        <f t="shared" si="1184"/>
        <v>0</v>
      </c>
      <c r="AR997" s="31">
        <f t="shared" si="1153"/>
        <v>0</v>
      </c>
      <c r="AS997" s="31">
        <f>SUM(AS998:AS999)</f>
        <v>0</v>
      </c>
      <c r="AT997" s="31">
        <f>SUM(AT998:AT999)</f>
        <v>0</v>
      </c>
      <c r="AU997" s="31">
        <f>SUM(AU998:AU999)</f>
        <v>0</v>
      </c>
      <c r="AV997" s="31">
        <f>SUM(AV998:AV999)</f>
        <v>0</v>
      </c>
    </row>
    <row r="998" spans="1:56" s="39" customFormat="1" ht="99.75" x14ac:dyDescent="0.5">
      <c r="A998" s="2">
        <f t="shared" ref="A998:A999" si="1185">IF(A997&gt;0,A997+1,A996+1)</f>
        <v>866</v>
      </c>
      <c r="B998" s="60" t="s">
        <v>2909</v>
      </c>
      <c r="C998" s="12" t="s">
        <v>2532</v>
      </c>
      <c r="D998" s="10">
        <v>2017</v>
      </c>
      <c r="E998" s="10">
        <v>2022</v>
      </c>
      <c r="F998" s="13">
        <v>781.05</v>
      </c>
      <c r="G998" s="4">
        <f t="shared" ref="G998:G999" si="1186">N998+U998+AB998+AI998+AP998</f>
        <v>0.1</v>
      </c>
      <c r="H998" s="4">
        <f t="shared" ref="H998:H999" si="1187">O998+V998+AC998+AJ998+AQ998</f>
        <v>0</v>
      </c>
      <c r="I998" s="4">
        <f t="shared" ref="I998:I999" si="1188">P998+W998+AD998+AK998+AR998</f>
        <v>20</v>
      </c>
      <c r="J998" s="4">
        <f t="shared" ref="J998:J999" si="1189">Q998+X998+AE998+AL998+AS998</f>
        <v>0</v>
      </c>
      <c r="K998" s="4">
        <f t="shared" ref="K998:K999" si="1190">R998+Y998+AF998+AM998+AT998</f>
        <v>0</v>
      </c>
      <c r="L998" s="4">
        <f t="shared" ref="L998:L999" si="1191">S998+Z998+AG998+AN998+AU998</f>
        <v>20</v>
      </c>
      <c r="M998" s="4">
        <f t="shared" ref="M998:M999" si="1192">T998+AA998+AH998+AO998+AV998</f>
        <v>0</v>
      </c>
      <c r="N998" s="11">
        <v>0</v>
      </c>
      <c r="O998" s="11">
        <v>0</v>
      </c>
      <c r="P998" s="11">
        <f>Q998+R998+S998</f>
        <v>10</v>
      </c>
      <c r="Q998" s="11"/>
      <c r="R998" s="11"/>
      <c r="S998" s="11">
        <v>10</v>
      </c>
      <c r="T998" s="11"/>
      <c r="U998" s="11">
        <v>0.1</v>
      </c>
      <c r="V998" s="11">
        <v>0</v>
      </c>
      <c r="W998" s="11">
        <f t="shared" si="1140"/>
        <v>10</v>
      </c>
      <c r="X998" s="11"/>
      <c r="Y998" s="11"/>
      <c r="Z998" s="11">
        <v>10</v>
      </c>
      <c r="AA998" s="11"/>
      <c r="AB998" s="11">
        <v>0</v>
      </c>
      <c r="AC998" s="11">
        <v>0</v>
      </c>
      <c r="AD998" s="11">
        <f t="shared" si="1163"/>
        <v>0</v>
      </c>
      <c r="AE998" s="11"/>
      <c r="AF998" s="11"/>
      <c r="AG998" s="11">
        <v>0</v>
      </c>
      <c r="AH998" s="11"/>
      <c r="AI998" s="11"/>
      <c r="AJ998" s="11"/>
      <c r="AK998" s="11">
        <f t="shared" si="1164"/>
        <v>0</v>
      </c>
      <c r="AL998" s="11"/>
      <c r="AM998" s="11"/>
      <c r="AN998" s="11"/>
      <c r="AO998" s="11"/>
      <c r="AP998" s="54"/>
      <c r="AQ998" s="54"/>
      <c r="AR998" s="54">
        <f t="shared" si="1153"/>
        <v>0</v>
      </c>
      <c r="AS998" s="54"/>
      <c r="AT998" s="54"/>
      <c r="AU998" s="54"/>
      <c r="AV998" s="54"/>
      <c r="AW998" s="38"/>
      <c r="AX998" s="38"/>
      <c r="AY998" s="38"/>
      <c r="AZ998" s="38"/>
      <c r="BA998" s="38"/>
      <c r="BB998" s="38"/>
      <c r="BC998" s="38"/>
      <c r="BD998" s="38"/>
    </row>
    <row r="999" spans="1:56" s="39" customFormat="1" ht="111.75" customHeight="1" x14ac:dyDescent="0.5">
      <c r="A999" s="2">
        <f t="shared" si="1185"/>
        <v>867</v>
      </c>
      <c r="B999" s="60" t="s">
        <v>3034</v>
      </c>
      <c r="C999" s="12" t="s">
        <v>2605</v>
      </c>
      <c r="D999" s="10">
        <v>2020</v>
      </c>
      <c r="E999" s="10">
        <v>2021</v>
      </c>
      <c r="F999" s="13">
        <v>9126.59</v>
      </c>
      <c r="G999" s="4">
        <f t="shared" si="1186"/>
        <v>0.57999999999999996</v>
      </c>
      <c r="H999" s="4">
        <f t="shared" si="1187"/>
        <v>0</v>
      </c>
      <c r="I999" s="4">
        <f t="shared" si="1188"/>
        <v>8314.75</v>
      </c>
      <c r="J999" s="4">
        <f t="shared" si="1189"/>
        <v>0</v>
      </c>
      <c r="K999" s="4">
        <f t="shared" si="1190"/>
        <v>0</v>
      </c>
      <c r="L999" s="4">
        <f t="shared" si="1191"/>
        <v>8314.75</v>
      </c>
      <c r="M999" s="4">
        <f t="shared" si="1192"/>
        <v>0</v>
      </c>
      <c r="N999" s="11">
        <v>0.57999999999999996</v>
      </c>
      <c r="O999" s="11">
        <v>0</v>
      </c>
      <c r="P999" s="11">
        <f>Q999+R999+S999</f>
        <v>8314.75</v>
      </c>
      <c r="Q999" s="11"/>
      <c r="R999" s="11"/>
      <c r="S999" s="11">
        <v>8314.75</v>
      </c>
      <c r="T999" s="11"/>
      <c r="U999" s="11">
        <v>0</v>
      </c>
      <c r="V999" s="11">
        <v>0</v>
      </c>
      <c r="W999" s="11">
        <f t="shared" si="1140"/>
        <v>0</v>
      </c>
      <c r="X999" s="11"/>
      <c r="Y999" s="11"/>
      <c r="Z999" s="11">
        <v>0</v>
      </c>
      <c r="AA999" s="11"/>
      <c r="AB999" s="11">
        <v>0</v>
      </c>
      <c r="AC999" s="11">
        <v>0</v>
      </c>
      <c r="AD999" s="4">
        <f t="shared" si="1163"/>
        <v>0</v>
      </c>
      <c r="AE999" s="11"/>
      <c r="AF999" s="11"/>
      <c r="AG999" s="11">
        <v>0</v>
      </c>
      <c r="AH999" s="11"/>
      <c r="AI999" s="11"/>
      <c r="AJ999" s="11"/>
      <c r="AK999" s="4">
        <f t="shared" si="1164"/>
        <v>0</v>
      </c>
      <c r="AL999" s="11"/>
      <c r="AM999" s="11"/>
      <c r="AN999" s="11"/>
      <c r="AO999" s="11"/>
      <c r="AP999" s="54"/>
      <c r="AQ999" s="54"/>
      <c r="AR999" s="54">
        <f t="shared" si="1153"/>
        <v>0</v>
      </c>
      <c r="AS999" s="54"/>
      <c r="AT999" s="54"/>
      <c r="AU999" s="54"/>
      <c r="AV999" s="54"/>
      <c r="AW999" s="38"/>
      <c r="AX999" s="38"/>
      <c r="AY999" s="38"/>
      <c r="AZ999" s="38"/>
      <c r="BA999" s="38"/>
      <c r="BB999" s="38"/>
      <c r="BC999" s="38"/>
      <c r="BD999" s="38"/>
    </row>
    <row r="1000" spans="1:56" s="39" customFormat="1" ht="33.75" x14ac:dyDescent="0.5">
      <c r="A1000" s="32"/>
      <c r="B1000" s="63" t="s">
        <v>1100</v>
      </c>
      <c r="C1000" s="24"/>
      <c r="D1000" s="32"/>
      <c r="E1000" s="32"/>
      <c r="F1000" s="31">
        <f>SUM(F1001:F1001)</f>
        <v>23490.89</v>
      </c>
      <c r="G1000" s="31">
        <f t="shared" ref="G1000:AV1000" si="1193">SUM(G1001:G1001)</f>
        <v>4</v>
      </c>
      <c r="H1000" s="31">
        <f t="shared" si="1193"/>
        <v>0</v>
      </c>
      <c r="I1000" s="31">
        <f t="shared" si="1193"/>
        <v>18483.28</v>
      </c>
      <c r="J1000" s="31">
        <f t="shared" si="1193"/>
        <v>0</v>
      </c>
      <c r="K1000" s="31">
        <f t="shared" si="1193"/>
        <v>0</v>
      </c>
      <c r="L1000" s="31">
        <f t="shared" si="1193"/>
        <v>18483.28</v>
      </c>
      <c r="M1000" s="31">
        <f t="shared" si="1193"/>
        <v>0</v>
      </c>
      <c r="N1000" s="31">
        <f t="shared" si="1193"/>
        <v>4</v>
      </c>
      <c r="O1000" s="31">
        <f t="shared" si="1193"/>
        <v>0</v>
      </c>
      <c r="P1000" s="31">
        <f t="shared" si="1193"/>
        <v>18483.28</v>
      </c>
      <c r="Q1000" s="31">
        <f t="shared" si="1193"/>
        <v>0</v>
      </c>
      <c r="R1000" s="31">
        <f t="shared" si="1193"/>
        <v>0</v>
      </c>
      <c r="S1000" s="31">
        <f t="shared" si="1193"/>
        <v>18483.28</v>
      </c>
      <c r="T1000" s="31">
        <f t="shared" si="1193"/>
        <v>0</v>
      </c>
      <c r="U1000" s="31">
        <f t="shared" si="1193"/>
        <v>0</v>
      </c>
      <c r="V1000" s="31">
        <f t="shared" si="1193"/>
        <v>0</v>
      </c>
      <c r="W1000" s="31">
        <f t="shared" si="1193"/>
        <v>0</v>
      </c>
      <c r="X1000" s="31">
        <f t="shared" si="1193"/>
        <v>0</v>
      </c>
      <c r="Y1000" s="31">
        <f t="shared" si="1193"/>
        <v>0</v>
      </c>
      <c r="Z1000" s="31">
        <f t="shared" si="1193"/>
        <v>0</v>
      </c>
      <c r="AA1000" s="31">
        <f t="shared" si="1193"/>
        <v>0</v>
      </c>
      <c r="AB1000" s="31">
        <f t="shared" si="1193"/>
        <v>0</v>
      </c>
      <c r="AC1000" s="31">
        <f t="shared" si="1193"/>
        <v>0</v>
      </c>
      <c r="AD1000" s="31">
        <f t="shared" si="1193"/>
        <v>0</v>
      </c>
      <c r="AE1000" s="31">
        <f t="shared" si="1193"/>
        <v>0</v>
      </c>
      <c r="AF1000" s="31">
        <f t="shared" si="1193"/>
        <v>0</v>
      </c>
      <c r="AG1000" s="31">
        <f t="shared" si="1193"/>
        <v>0</v>
      </c>
      <c r="AH1000" s="31">
        <f t="shared" si="1193"/>
        <v>0</v>
      </c>
      <c r="AI1000" s="31">
        <f t="shared" si="1193"/>
        <v>0</v>
      </c>
      <c r="AJ1000" s="31">
        <f t="shared" si="1193"/>
        <v>0</v>
      </c>
      <c r="AK1000" s="31">
        <f t="shared" si="1193"/>
        <v>0</v>
      </c>
      <c r="AL1000" s="31">
        <f t="shared" si="1193"/>
        <v>0</v>
      </c>
      <c r="AM1000" s="31">
        <f t="shared" si="1193"/>
        <v>0</v>
      </c>
      <c r="AN1000" s="31">
        <f t="shared" si="1193"/>
        <v>0</v>
      </c>
      <c r="AO1000" s="31">
        <f t="shared" si="1193"/>
        <v>0</v>
      </c>
      <c r="AP1000" s="31">
        <f t="shared" si="1193"/>
        <v>0</v>
      </c>
      <c r="AQ1000" s="31">
        <f t="shared" si="1193"/>
        <v>0</v>
      </c>
      <c r="AR1000" s="31">
        <f t="shared" si="1153"/>
        <v>0</v>
      </c>
      <c r="AS1000" s="31">
        <f t="shared" si="1193"/>
        <v>0</v>
      </c>
      <c r="AT1000" s="31">
        <f t="shared" si="1193"/>
        <v>0</v>
      </c>
      <c r="AU1000" s="31">
        <f t="shared" si="1193"/>
        <v>0</v>
      </c>
      <c r="AV1000" s="31">
        <f t="shared" si="1193"/>
        <v>0</v>
      </c>
    </row>
    <row r="1001" spans="1:56" s="39" customFormat="1" ht="165.75" x14ac:dyDescent="0.5">
      <c r="A1001" s="2">
        <f t="shared" ref="A1001" si="1194">IF(A1000&gt;0,A1000+1,A999+1)</f>
        <v>868</v>
      </c>
      <c r="B1001" s="60" t="s">
        <v>2489</v>
      </c>
      <c r="C1001" s="12" t="s">
        <v>2490</v>
      </c>
      <c r="D1001" s="10">
        <v>2019</v>
      </c>
      <c r="E1001" s="10">
        <v>2021</v>
      </c>
      <c r="F1001" s="13">
        <v>23490.89</v>
      </c>
      <c r="G1001" s="4">
        <f>N1001+U1001+AB1001+AI1001+AP1001</f>
        <v>4</v>
      </c>
      <c r="H1001" s="4">
        <f t="shared" ref="H1001" si="1195">O1001+V1001+AC1001+AJ1001+AQ1001</f>
        <v>0</v>
      </c>
      <c r="I1001" s="4">
        <f t="shared" ref="I1001" si="1196">P1001+W1001+AD1001+AK1001+AR1001</f>
        <v>18483.28</v>
      </c>
      <c r="J1001" s="4">
        <f t="shared" ref="J1001" si="1197">Q1001+X1001+AE1001+AL1001+AS1001</f>
        <v>0</v>
      </c>
      <c r="K1001" s="4">
        <f t="shared" ref="K1001" si="1198">R1001+Y1001+AF1001+AM1001+AT1001</f>
        <v>0</v>
      </c>
      <c r="L1001" s="4">
        <f t="shared" ref="L1001" si="1199">S1001+Z1001+AG1001+AN1001+AU1001</f>
        <v>18483.28</v>
      </c>
      <c r="M1001" s="4">
        <f t="shared" ref="M1001" si="1200">T1001+AA1001+AH1001+AO1001+AV1001</f>
        <v>0</v>
      </c>
      <c r="N1001" s="11">
        <v>4</v>
      </c>
      <c r="O1001" s="11">
        <v>0</v>
      </c>
      <c r="P1001" s="11">
        <f>Q1001+R1001+S1001</f>
        <v>18483.28</v>
      </c>
      <c r="Q1001" s="11"/>
      <c r="R1001" s="11"/>
      <c r="S1001" s="11">
        <v>18483.28</v>
      </c>
      <c r="T1001" s="11"/>
      <c r="U1001" s="11">
        <v>0</v>
      </c>
      <c r="V1001" s="11">
        <v>0</v>
      </c>
      <c r="W1001" s="11">
        <f t="shared" si="1140"/>
        <v>0</v>
      </c>
      <c r="X1001" s="11"/>
      <c r="Y1001" s="11"/>
      <c r="Z1001" s="11">
        <v>0</v>
      </c>
      <c r="AA1001" s="11"/>
      <c r="AB1001" s="11">
        <v>0</v>
      </c>
      <c r="AC1001" s="11">
        <v>0</v>
      </c>
      <c r="AD1001" s="11">
        <f t="shared" si="1163"/>
        <v>0</v>
      </c>
      <c r="AE1001" s="11"/>
      <c r="AF1001" s="11"/>
      <c r="AG1001" s="11">
        <v>0</v>
      </c>
      <c r="AH1001" s="11"/>
      <c r="AI1001" s="11"/>
      <c r="AJ1001" s="11"/>
      <c r="AK1001" s="11">
        <f t="shared" si="1164"/>
        <v>0</v>
      </c>
      <c r="AL1001" s="11"/>
      <c r="AM1001" s="11"/>
      <c r="AN1001" s="11"/>
      <c r="AO1001" s="11"/>
      <c r="AP1001" s="54"/>
      <c r="AQ1001" s="54"/>
      <c r="AR1001" s="54">
        <f t="shared" si="1153"/>
        <v>0</v>
      </c>
      <c r="AS1001" s="54"/>
      <c r="AT1001" s="54"/>
      <c r="AU1001" s="54"/>
      <c r="AV1001" s="54"/>
      <c r="AW1001" s="38"/>
      <c r="AX1001" s="38"/>
      <c r="AY1001" s="38"/>
      <c r="AZ1001" s="38"/>
      <c r="BA1001" s="38"/>
      <c r="BB1001" s="38"/>
      <c r="BC1001" s="38"/>
      <c r="BD1001" s="38"/>
    </row>
    <row r="1002" spans="1:56" s="39" customFormat="1" ht="33.75" x14ac:dyDescent="0.5">
      <c r="A1002" s="32"/>
      <c r="B1002" s="63" t="s">
        <v>1187</v>
      </c>
      <c r="C1002" s="24"/>
      <c r="D1002" s="32"/>
      <c r="E1002" s="32"/>
      <c r="F1002" s="31">
        <f t="shared" ref="F1002:AQ1002" si="1201">SUM(F1003:F1008)</f>
        <v>65153.5</v>
      </c>
      <c r="G1002" s="31">
        <f t="shared" si="1201"/>
        <v>4.5999999999999996</v>
      </c>
      <c r="H1002" s="31">
        <f t="shared" si="1201"/>
        <v>6.5</v>
      </c>
      <c r="I1002" s="31">
        <f t="shared" si="1201"/>
        <v>60252.863299999997</v>
      </c>
      <c r="J1002" s="31">
        <f t="shared" si="1201"/>
        <v>0</v>
      </c>
      <c r="K1002" s="31">
        <f t="shared" si="1201"/>
        <v>0</v>
      </c>
      <c r="L1002" s="31">
        <f t="shared" si="1201"/>
        <v>60252.863299999997</v>
      </c>
      <c r="M1002" s="31">
        <f t="shared" si="1201"/>
        <v>0</v>
      </c>
      <c r="N1002" s="31">
        <f t="shared" si="1201"/>
        <v>4.5999999999999996</v>
      </c>
      <c r="O1002" s="31">
        <f t="shared" si="1201"/>
        <v>6.5</v>
      </c>
      <c r="P1002" s="31">
        <f t="shared" si="1201"/>
        <v>60252.863299999997</v>
      </c>
      <c r="Q1002" s="31">
        <f t="shared" si="1201"/>
        <v>0</v>
      </c>
      <c r="R1002" s="31">
        <f t="shared" si="1201"/>
        <v>0</v>
      </c>
      <c r="S1002" s="31">
        <f t="shared" si="1201"/>
        <v>60252.863299999997</v>
      </c>
      <c r="T1002" s="31">
        <f t="shared" si="1201"/>
        <v>0</v>
      </c>
      <c r="U1002" s="31">
        <f t="shared" si="1201"/>
        <v>0</v>
      </c>
      <c r="V1002" s="31">
        <f t="shared" si="1201"/>
        <v>0</v>
      </c>
      <c r="W1002" s="31">
        <f t="shared" si="1201"/>
        <v>0</v>
      </c>
      <c r="X1002" s="31">
        <f t="shared" si="1201"/>
        <v>0</v>
      </c>
      <c r="Y1002" s="31">
        <f t="shared" si="1201"/>
        <v>0</v>
      </c>
      <c r="Z1002" s="31">
        <f t="shared" si="1201"/>
        <v>0</v>
      </c>
      <c r="AA1002" s="31">
        <f t="shared" si="1201"/>
        <v>0</v>
      </c>
      <c r="AB1002" s="31">
        <f t="shared" si="1201"/>
        <v>0</v>
      </c>
      <c r="AC1002" s="31">
        <f t="shared" si="1201"/>
        <v>0</v>
      </c>
      <c r="AD1002" s="31">
        <f t="shared" si="1201"/>
        <v>0</v>
      </c>
      <c r="AE1002" s="31">
        <f t="shared" si="1201"/>
        <v>0</v>
      </c>
      <c r="AF1002" s="31">
        <f t="shared" si="1201"/>
        <v>0</v>
      </c>
      <c r="AG1002" s="31">
        <f t="shared" si="1201"/>
        <v>0</v>
      </c>
      <c r="AH1002" s="31">
        <f t="shared" si="1201"/>
        <v>0</v>
      </c>
      <c r="AI1002" s="31">
        <f t="shared" si="1201"/>
        <v>0</v>
      </c>
      <c r="AJ1002" s="31">
        <f t="shared" si="1201"/>
        <v>0</v>
      </c>
      <c r="AK1002" s="31">
        <f t="shared" si="1201"/>
        <v>0</v>
      </c>
      <c r="AL1002" s="31">
        <f t="shared" si="1201"/>
        <v>0</v>
      </c>
      <c r="AM1002" s="31">
        <f t="shared" si="1201"/>
        <v>0</v>
      </c>
      <c r="AN1002" s="31">
        <f t="shared" si="1201"/>
        <v>0</v>
      </c>
      <c r="AO1002" s="31">
        <f t="shared" si="1201"/>
        <v>0</v>
      </c>
      <c r="AP1002" s="31">
        <f t="shared" si="1201"/>
        <v>0</v>
      </c>
      <c r="AQ1002" s="31">
        <f t="shared" si="1201"/>
        <v>0</v>
      </c>
      <c r="AR1002" s="31">
        <f t="shared" si="1153"/>
        <v>0</v>
      </c>
      <c r="AS1002" s="31">
        <f>SUM(AS1003:AS1008)</f>
        <v>0</v>
      </c>
      <c r="AT1002" s="31">
        <f>SUM(AT1003:AT1008)</f>
        <v>0</v>
      </c>
      <c r="AU1002" s="31">
        <f>SUM(AU1003:AU1008)</f>
        <v>0</v>
      </c>
      <c r="AV1002" s="31">
        <f>SUM(AV1003:AV1008)</f>
        <v>0</v>
      </c>
    </row>
    <row r="1003" spans="1:56" s="39" customFormat="1" ht="132.75" x14ac:dyDescent="0.5">
      <c r="A1003" s="2">
        <f t="shared" ref="A1003:A1008" si="1202">IF(A1002&gt;0,A1002+1,A1001+1)</f>
        <v>869</v>
      </c>
      <c r="B1003" s="60" t="s">
        <v>2493</v>
      </c>
      <c r="C1003" s="12" t="s">
        <v>2552</v>
      </c>
      <c r="D1003" s="10">
        <v>2019</v>
      </c>
      <c r="E1003" s="10">
        <v>2021</v>
      </c>
      <c r="F1003" s="13">
        <v>22567.84</v>
      </c>
      <c r="G1003" s="4">
        <f t="shared" ref="G1003:G1008" si="1203">N1003+U1003+AB1003+AI1003+AP1003</f>
        <v>0.82</v>
      </c>
      <c r="H1003" s="4">
        <f t="shared" ref="H1003:H1008" si="1204">O1003+V1003+AC1003+AJ1003+AQ1003</f>
        <v>2</v>
      </c>
      <c r="I1003" s="4">
        <f t="shared" ref="I1003:I1008" si="1205">P1003+W1003+AD1003+AK1003+AR1003</f>
        <v>21616.23</v>
      </c>
      <c r="J1003" s="4">
        <f t="shared" ref="J1003:J1008" si="1206">Q1003+X1003+AE1003+AL1003+AS1003</f>
        <v>0</v>
      </c>
      <c r="K1003" s="4">
        <f t="shared" ref="K1003:K1008" si="1207">R1003+Y1003+AF1003+AM1003+AT1003</f>
        <v>0</v>
      </c>
      <c r="L1003" s="4">
        <f t="shared" ref="L1003:L1008" si="1208">S1003+Z1003+AG1003+AN1003+AU1003</f>
        <v>21616.23</v>
      </c>
      <c r="M1003" s="4">
        <f t="shared" ref="M1003:M1008" si="1209">T1003+AA1003+AH1003+AO1003+AV1003</f>
        <v>0</v>
      </c>
      <c r="N1003" s="11">
        <v>0.82</v>
      </c>
      <c r="O1003" s="11">
        <v>2</v>
      </c>
      <c r="P1003" s="11">
        <f t="shared" ref="P1003:P1008" si="1210">Q1003+R1003+S1003</f>
        <v>21616.23</v>
      </c>
      <c r="Q1003" s="11"/>
      <c r="R1003" s="11"/>
      <c r="S1003" s="11">
        <v>21616.23</v>
      </c>
      <c r="T1003" s="11"/>
      <c r="U1003" s="11">
        <v>0</v>
      </c>
      <c r="V1003" s="11">
        <v>0</v>
      </c>
      <c r="W1003" s="11">
        <f t="shared" si="1140"/>
        <v>0</v>
      </c>
      <c r="X1003" s="11"/>
      <c r="Y1003" s="11"/>
      <c r="Z1003" s="11">
        <v>0</v>
      </c>
      <c r="AA1003" s="11"/>
      <c r="AB1003" s="11">
        <v>0</v>
      </c>
      <c r="AC1003" s="11">
        <v>0</v>
      </c>
      <c r="AD1003" s="11">
        <f t="shared" si="1163"/>
        <v>0</v>
      </c>
      <c r="AE1003" s="11"/>
      <c r="AF1003" s="11"/>
      <c r="AG1003" s="11">
        <v>0</v>
      </c>
      <c r="AH1003" s="11"/>
      <c r="AI1003" s="11"/>
      <c r="AJ1003" s="11"/>
      <c r="AK1003" s="11">
        <f t="shared" si="1164"/>
        <v>0</v>
      </c>
      <c r="AL1003" s="11"/>
      <c r="AM1003" s="11"/>
      <c r="AN1003" s="11"/>
      <c r="AO1003" s="11"/>
      <c r="AP1003" s="54"/>
      <c r="AQ1003" s="54"/>
      <c r="AR1003" s="54">
        <f t="shared" si="1153"/>
        <v>0</v>
      </c>
      <c r="AS1003" s="54"/>
      <c r="AT1003" s="54"/>
      <c r="AU1003" s="54"/>
      <c r="AV1003" s="54"/>
      <c r="AW1003" s="38"/>
      <c r="AX1003" s="38"/>
      <c r="AY1003" s="38"/>
      <c r="AZ1003" s="38"/>
      <c r="BA1003" s="38"/>
      <c r="BB1003" s="38"/>
      <c r="BC1003" s="38"/>
      <c r="BD1003" s="38"/>
    </row>
    <row r="1004" spans="1:56" s="39" customFormat="1" ht="165.75" x14ac:dyDescent="0.5">
      <c r="A1004" s="2">
        <f t="shared" si="1202"/>
        <v>870</v>
      </c>
      <c r="B1004" s="60" t="s">
        <v>3035</v>
      </c>
      <c r="C1004" s="12" t="s">
        <v>2551</v>
      </c>
      <c r="D1004" s="10">
        <v>2019</v>
      </c>
      <c r="E1004" s="10">
        <v>2021</v>
      </c>
      <c r="F1004" s="13">
        <v>5989.57</v>
      </c>
      <c r="G1004" s="4">
        <f t="shared" si="1203"/>
        <v>0.6</v>
      </c>
      <c r="H1004" s="4">
        <f t="shared" si="1204"/>
        <v>0.5</v>
      </c>
      <c r="I1004" s="4">
        <f t="shared" si="1205"/>
        <v>5874.05</v>
      </c>
      <c r="J1004" s="4">
        <f t="shared" si="1206"/>
        <v>0</v>
      </c>
      <c r="K1004" s="4">
        <f t="shared" si="1207"/>
        <v>0</v>
      </c>
      <c r="L1004" s="4">
        <f t="shared" si="1208"/>
        <v>5874.05</v>
      </c>
      <c r="M1004" s="4">
        <f t="shared" si="1209"/>
        <v>0</v>
      </c>
      <c r="N1004" s="11">
        <v>0.6</v>
      </c>
      <c r="O1004" s="11">
        <v>0.5</v>
      </c>
      <c r="P1004" s="11">
        <f t="shared" si="1210"/>
        <v>5874.05</v>
      </c>
      <c r="Q1004" s="11"/>
      <c r="R1004" s="11"/>
      <c r="S1004" s="11">
        <v>5874.05</v>
      </c>
      <c r="T1004" s="11"/>
      <c r="U1004" s="11">
        <v>0</v>
      </c>
      <c r="V1004" s="11">
        <v>0</v>
      </c>
      <c r="W1004" s="11">
        <f t="shared" si="1140"/>
        <v>0</v>
      </c>
      <c r="X1004" s="11"/>
      <c r="Y1004" s="11"/>
      <c r="Z1004" s="11">
        <v>0</v>
      </c>
      <c r="AA1004" s="11"/>
      <c r="AB1004" s="11">
        <v>0</v>
      </c>
      <c r="AC1004" s="11">
        <v>0</v>
      </c>
      <c r="AD1004" s="11">
        <f t="shared" si="1163"/>
        <v>0</v>
      </c>
      <c r="AE1004" s="11"/>
      <c r="AF1004" s="11"/>
      <c r="AG1004" s="11">
        <v>0</v>
      </c>
      <c r="AH1004" s="11"/>
      <c r="AI1004" s="11"/>
      <c r="AJ1004" s="11"/>
      <c r="AK1004" s="11">
        <f t="shared" si="1164"/>
        <v>0</v>
      </c>
      <c r="AL1004" s="11"/>
      <c r="AM1004" s="11"/>
      <c r="AN1004" s="11"/>
      <c r="AO1004" s="11"/>
      <c r="AP1004" s="54"/>
      <c r="AQ1004" s="54"/>
      <c r="AR1004" s="54">
        <f t="shared" si="1153"/>
        <v>0</v>
      </c>
      <c r="AS1004" s="54"/>
      <c r="AT1004" s="54"/>
      <c r="AU1004" s="54"/>
      <c r="AV1004" s="54"/>
      <c r="AW1004" s="38"/>
      <c r="AX1004" s="38"/>
      <c r="AY1004" s="38"/>
      <c r="AZ1004" s="38"/>
      <c r="BA1004" s="38"/>
      <c r="BB1004" s="38"/>
      <c r="BC1004" s="38"/>
      <c r="BD1004" s="38"/>
    </row>
    <row r="1005" spans="1:56" s="39" customFormat="1" ht="132.75" x14ac:dyDescent="0.5">
      <c r="A1005" s="2">
        <f t="shared" si="1202"/>
        <v>871</v>
      </c>
      <c r="B1005" s="60" t="s">
        <v>2495</v>
      </c>
      <c r="C1005" s="12" t="s">
        <v>2496</v>
      </c>
      <c r="D1005" s="10" t="s">
        <v>2292</v>
      </c>
      <c r="E1005" s="10">
        <v>2021</v>
      </c>
      <c r="F1005" s="13">
        <v>6455.08</v>
      </c>
      <c r="G1005" s="4">
        <f t="shared" si="1203"/>
        <v>0.5</v>
      </c>
      <c r="H1005" s="4">
        <f t="shared" si="1204"/>
        <v>0</v>
      </c>
      <c r="I1005" s="4">
        <f t="shared" si="1205"/>
        <v>5196.5432999999994</v>
      </c>
      <c r="J1005" s="4">
        <f t="shared" si="1206"/>
        <v>0</v>
      </c>
      <c r="K1005" s="4">
        <f t="shared" si="1207"/>
        <v>0</v>
      </c>
      <c r="L1005" s="4">
        <f t="shared" si="1208"/>
        <v>5196.5432999999994</v>
      </c>
      <c r="M1005" s="4">
        <f t="shared" si="1209"/>
        <v>0</v>
      </c>
      <c r="N1005" s="11">
        <v>0.5</v>
      </c>
      <c r="O1005" s="11">
        <v>0</v>
      </c>
      <c r="P1005" s="11">
        <f t="shared" si="1210"/>
        <v>5196.5432999999994</v>
      </c>
      <c r="Q1005" s="11"/>
      <c r="R1005" s="11"/>
      <c r="S1005" s="11">
        <v>5196.5432999999994</v>
      </c>
      <c r="T1005" s="11"/>
      <c r="U1005" s="11">
        <v>0</v>
      </c>
      <c r="V1005" s="11">
        <v>0</v>
      </c>
      <c r="W1005" s="11">
        <f t="shared" si="1140"/>
        <v>0</v>
      </c>
      <c r="X1005" s="11"/>
      <c r="Y1005" s="11"/>
      <c r="Z1005" s="11">
        <v>0</v>
      </c>
      <c r="AA1005" s="11"/>
      <c r="AB1005" s="11">
        <v>0</v>
      </c>
      <c r="AC1005" s="11">
        <v>0</v>
      </c>
      <c r="AD1005" s="11">
        <f t="shared" si="1163"/>
        <v>0</v>
      </c>
      <c r="AE1005" s="11"/>
      <c r="AF1005" s="11"/>
      <c r="AG1005" s="11">
        <v>0</v>
      </c>
      <c r="AH1005" s="11"/>
      <c r="AI1005" s="11"/>
      <c r="AJ1005" s="11"/>
      <c r="AK1005" s="11">
        <f t="shared" si="1164"/>
        <v>0</v>
      </c>
      <c r="AL1005" s="11"/>
      <c r="AM1005" s="11"/>
      <c r="AN1005" s="11"/>
      <c r="AO1005" s="11"/>
      <c r="AP1005" s="54"/>
      <c r="AQ1005" s="54"/>
      <c r="AR1005" s="54">
        <f t="shared" si="1153"/>
        <v>0</v>
      </c>
      <c r="AS1005" s="54"/>
      <c r="AT1005" s="54"/>
      <c r="AU1005" s="54"/>
      <c r="AV1005" s="54"/>
      <c r="AW1005" s="38"/>
      <c r="AX1005" s="38"/>
      <c r="AY1005" s="38"/>
      <c r="AZ1005" s="38"/>
      <c r="BA1005" s="38"/>
      <c r="BB1005" s="38"/>
      <c r="BC1005" s="38"/>
      <c r="BD1005" s="38"/>
    </row>
    <row r="1006" spans="1:56" s="39" customFormat="1" ht="99.75" x14ac:dyDescent="0.5">
      <c r="A1006" s="2">
        <f t="shared" si="1202"/>
        <v>872</v>
      </c>
      <c r="B1006" s="60" t="s">
        <v>3036</v>
      </c>
      <c r="C1006" s="12" t="s">
        <v>2498</v>
      </c>
      <c r="D1006" s="10">
        <v>2020</v>
      </c>
      <c r="E1006" s="10">
        <v>2021</v>
      </c>
      <c r="F1006" s="13">
        <v>12183.42</v>
      </c>
      <c r="G1006" s="4">
        <f t="shared" si="1203"/>
        <v>0.48</v>
      </c>
      <c r="H1006" s="4">
        <f t="shared" si="1204"/>
        <v>3.2</v>
      </c>
      <c r="I1006" s="4">
        <f t="shared" si="1205"/>
        <v>11744.62</v>
      </c>
      <c r="J1006" s="4">
        <f t="shared" si="1206"/>
        <v>0</v>
      </c>
      <c r="K1006" s="4">
        <f t="shared" si="1207"/>
        <v>0</v>
      </c>
      <c r="L1006" s="4">
        <f t="shared" si="1208"/>
        <v>11744.62</v>
      </c>
      <c r="M1006" s="4">
        <f t="shared" si="1209"/>
        <v>0</v>
      </c>
      <c r="N1006" s="11">
        <v>0.48</v>
      </c>
      <c r="O1006" s="11">
        <v>3.2</v>
      </c>
      <c r="P1006" s="11">
        <f t="shared" si="1210"/>
        <v>11744.62</v>
      </c>
      <c r="Q1006" s="11"/>
      <c r="R1006" s="11"/>
      <c r="S1006" s="11">
        <v>11744.62</v>
      </c>
      <c r="T1006" s="11"/>
      <c r="U1006" s="11">
        <v>0</v>
      </c>
      <c r="V1006" s="11">
        <v>0</v>
      </c>
      <c r="W1006" s="11">
        <f t="shared" si="1140"/>
        <v>0</v>
      </c>
      <c r="X1006" s="11"/>
      <c r="Y1006" s="11"/>
      <c r="Z1006" s="11">
        <v>0</v>
      </c>
      <c r="AA1006" s="11"/>
      <c r="AB1006" s="11">
        <v>0</v>
      </c>
      <c r="AC1006" s="11">
        <v>0</v>
      </c>
      <c r="AD1006" s="11"/>
      <c r="AE1006" s="11"/>
      <c r="AF1006" s="11"/>
      <c r="AG1006" s="11">
        <v>0</v>
      </c>
      <c r="AH1006" s="11"/>
      <c r="AI1006" s="11"/>
      <c r="AJ1006" s="11"/>
      <c r="AK1006" s="11"/>
      <c r="AL1006" s="11"/>
      <c r="AM1006" s="11"/>
      <c r="AN1006" s="11"/>
      <c r="AO1006" s="11"/>
      <c r="AP1006" s="54"/>
      <c r="AQ1006" s="54"/>
      <c r="AR1006" s="54">
        <f t="shared" si="1153"/>
        <v>0</v>
      </c>
      <c r="AS1006" s="54"/>
      <c r="AT1006" s="54"/>
      <c r="AU1006" s="54"/>
      <c r="AV1006" s="54"/>
      <c r="AW1006" s="38"/>
      <c r="AX1006" s="38"/>
      <c r="AY1006" s="38"/>
      <c r="AZ1006" s="38"/>
      <c r="BA1006" s="38"/>
      <c r="BB1006" s="38"/>
      <c r="BC1006" s="38"/>
      <c r="BD1006" s="38"/>
    </row>
    <row r="1007" spans="1:56" s="39" customFormat="1" ht="231.75" x14ac:dyDescent="0.5">
      <c r="A1007" s="2">
        <f t="shared" si="1202"/>
        <v>873</v>
      </c>
      <c r="B1007" s="59" t="s">
        <v>2499</v>
      </c>
      <c r="C1007" s="51" t="s">
        <v>2500</v>
      </c>
      <c r="D1007" s="3">
        <v>2020</v>
      </c>
      <c r="E1007" s="3">
        <v>2021</v>
      </c>
      <c r="F1007" s="55">
        <v>11739.7</v>
      </c>
      <c r="G1007" s="4">
        <f t="shared" si="1203"/>
        <v>1.9</v>
      </c>
      <c r="H1007" s="4">
        <f t="shared" si="1204"/>
        <v>0.8</v>
      </c>
      <c r="I1007" s="4">
        <f t="shared" si="1205"/>
        <v>10445.36</v>
      </c>
      <c r="J1007" s="4">
        <f t="shared" si="1206"/>
        <v>0</v>
      </c>
      <c r="K1007" s="4">
        <f t="shared" si="1207"/>
        <v>0</v>
      </c>
      <c r="L1007" s="4">
        <f t="shared" si="1208"/>
        <v>10445.36</v>
      </c>
      <c r="M1007" s="4">
        <f t="shared" si="1209"/>
        <v>0</v>
      </c>
      <c r="N1007" s="4">
        <v>1.9</v>
      </c>
      <c r="O1007" s="4">
        <v>0.8</v>
      </c>
      <c r="P1007" s="4">
        <f t="shared" si="1210"/>
        <v>10445.36</v>
      </c>
      <c r="Q1007" s="4"/>
      <c r="R1007" s="4"/>
      <c r="S1007" s="4">
        <v>10445.36</v>
      </c>
      <c r="T1007" s="4"/>
      <c r="U1007" s="4">
        <v>0</v>
      </c>
      <c r="V1007" s="4">
        <v>0</v>
      </c>
      <c r="W1007" s="4">
        <f t="shared" si="1140"/>
        <v>0</v>
      </c>
      <c r="X1007" s="4"/>
      <c r="Y1007" s="4"/>
      <c r="Z1007" s="4">
        <v>0</v>
      </c>
      <c r="AA1007" s="4"/>
      <c r="AB1007" s="4">
        <v>0</v>
      </c>
      <c r="AC1007" s="4">
        <v>0</v>
      </c>
      <c r="AD1007" s="4">
        <f t="shared" si="1163"/>
        <v>0</v>
      </c>
      <c r="AE1007" s="4"/>
      <c r="AF1007" s="4"/>
      <c r="AG1007" s="4">
        <v>0</v>
      </c>
      <c r="AH1007" s="4"/>
      <c r="AI1007" s="4"/>
      <c r="AJ1007" s="4"/>
      <c r="AK1007" s="4">
        <f t="shared" si="1164"/>
        <v>0</v>
      </c>
      <c r="AL1007" s="4"/>
      <c r="AM1007" s="4"/>
      <c r="AN1007" s="4"/>
      <c r="AO1007" s="4"/>
      <c r="AP1007" s="54"/>
      <c r="AQ1007" s="54"/>
      <c r="AR1007" s="54">
        <f t="shared" si="1153"/>
        <v>0</v>
      </c>
      <c r="AS1007" s="54"/>
      <c r="AT1007" s="54"/>
      <c r="AU1007" s="54"/>
      <c r="AV1007" s="54"/>
      <c r="AW1007" s="38"/>
      <c r="AX1007" s="38"/>
      <c r="AY1007" s="38"/>
      <c r="AZ1007" s="38"/>
      <c r="BA1007" s="38"/>
      <c r="BB1007" s="38"/>
      <c r="BC1007" s="38"/>
      <c r="BD1007" s="38"/>
    </row>
    <row r="1008" spans="1:56" s="39" customFormat="1" ht="132.75" x14ac:dyDescent="0.5">
      <c r="A1008" s="2">
        <f t="shared" si="1202"/>
        <v>874</v>
      </c>
      <c r="B1008" s="59" t="s">
        <v>3037</v>
      </c>
      <c r="C1008" s="51" t="s">
        <v>2549</v>
      </c>
      <c r="D1008" s="3">
        <v>2020</v>
      </c>
      <c r="E1008" s="3">
        <v>2021</v>
      </c>
      <c r="F1008" s="55">
        <v>6217.89</v>
      </c>
      <c r="G1008" s="4">
        <f t="shared" si="1203"/>
        <v>0.3</v>
      </c>
      <c r="H1008" s="4">
        <f t="shared" si="1204"/>
        <v>0</v>
      </c>
      <c r="I1008" s="4">
        <f t="shared" si="1205"/>
        <v>5376.06</v>
      </c>
      <c r="J1008" s="4">
        <f t="shared" si="1206"/>
        <v>0</v>
      </c>
      <c r="K1008" s="4">
        <f t="shared" si="1207"/>
        <v>0</v>
      </c>
      <c r="L1008" s="4">
        <f t="shared" si="1208"/>
        <v>5376.06</v>
      </c>
      <c r="M1008" s="4">
        <f t="shared" si="1209"/>
        <v>0</v>
      </c>
      <c r="N1008" s="4">
        <v>0.3</v>
      </c>
      <c r="O1008" s="4">
        <v>0</v>
      </c>
      <c r="P1008" s="4">
        <f t="shared" si="1210"/>
        <v>5376.06</v>
      </c>
      <c r="Q1008" s="4"/>
      <c r="R1008" s="4"/>
      <c r="S1008" s="4">
        <v>5376.06</v>
      </c>
      <c r="T1008" s="4"/>
      <c r="U1008" s="4">
        <v>0</v>
      </c>
      <c r="V1008" s="4">
        <v>0</v>
      </c>
      <c r="W1008" s="4">
        <f t="shared" si="1140"/>
        <v>0</v>
      </c>
      <c r="X1008" s="4"/>
      <c r="Y1008" s="4"/>
      <c r="Z1008" s="4">
        <v>0</v>
      </c>
      <c r="AA1008" s="4"/>
      <c r="AB1008" s="4">
        <v>0</v>
      </c>
      <c r="AC1008" s="4">
        <v>0</v>
      </c>
      <c r="AD1008" s="4">
        <f t="shared" si="1163"/>
        <v>0</v>
      </c>
      <c r="AE1008" s="4"/>
      <c r="AF1008" s="4"/>
      <c r="AG1008" s="4">
        <v>0</v>
      </c>
      <c r="AH1008" s="4"/>
      <c r="AI1008" s="4"/>
      <c r="AJ1008" s="4"/>
      <c r="AK1008" s="4">
        <f t="shared" si="1164"/>
        <v>0</v>
      </c>
      <c r="AL1008" s="4"/>
      <c r="AM1008" s="4"/>
      <c r="AN1008" s="4"/>
      <c r="AO1008" s="4"/>
      <c r="AP1008" s="54"/>
      <c r="AQ1008" s="54"/>
      <c r="AR1008" s="54">
        <f t="shared" si="1153"/>
        <v>0</v>
      </c>
      <c r="AS1008" s="54"/>
      <c r="AT1008" s="54"/>
      <c r="AU1008" s="54"/>
      <c r="AV1008" s="54"/>
      <c r="AW1008" s="38"/>
      <c r="AX1008" s="38"/>
      <c r="AY1008" s="38"/>
      <c r="AZ1008" s="38"/>
      <c r="BA1008" s="38"/>
      <c r="BB1008" s="38"/>
      <c r="BC1008" s="38"/>
      <c r="BD1008" s="38"/>
    </row>
    <row r="1009" spans="1:56" s="39" customFormat="1" ht="33.75" x14ac:dyDescent="0.5">
      <c r="A1009" s="32"/>
      <c r="B1009" s="63" t="s">
        <v>965</v>
      </c>
      <c r="C1009" s="24"/>
      <c r="D1009" s="32"/>
      <c r="E1009" s="32"/>
      <c r="F1009" s="31">
        <f t="shared" ref="F1009:AQ1009" si="1211">SUM(F1010:F1010)</f>
        <v>17783.77</v>
      </c>
      <c r="G1009" s="31">
        <f t="shared" si="1211"/>
        <v>0</v>
      </c>
      <c r="H1009" s="31">
        <f t="shared" si="1211"/>
        <v>0</v>
      </c>
      <c r="I1009" s="31">
        <f t="shared" si="1211"/>
        <v>11871.5488</v>
      </c>
      <c r="J1009" s="31">
        <f t="shared" si="1211"/>
        <v>0</v>
      </c>
      <c r="K1009" s="31">
        <f t="shared" si="1211"/>
        <v>0</v>
      </c>
      <c r="L1009" s="31">
        <f t="shared" si="1211"/>
        <v>11871.5488</v>
      </c>
      <c r="M1009" s="31">
        <f t="shared" si="1211"/>
        <v>0</v>
      </c>
      <c r="N1009" s="31">
        <f t="shared" si="1211"/>
        <v>0</v>
      </c>
      <c r="O1009" s="31">
        <f t="shared" si="1211"/>
        <v>0</v>
      </c>
      <c r="P1009" s="31">
        <f t="shared" si="1211"/>
        <v>11871.5488</v>
      </c>
      <c r="Q1009" s="31">
        <f t="shared" si="1211"/>
        <v>0</v>
      </c>
      <c r="R1009" s="31">
        <f t="shared" si="1211"/>
        <v>0</v>
      </c>
      <c r="S1009" s="31">
        <f t="shared" si="1211"/>
        <v>11871.5488</v>
      </c>
      <c r="T1009" s="31">
        <f t="shared" si="1211"/>
        <v>0</v>
      </c>
      <c r="U1009" s="31">
        <f t="shared" si="1211"/>
        <v>0</v>
      </c>
      <c r="V1009" s="31">
        <f t="shared" si="1211"/>
        <v>0</v>
      </c>
      <c r="W1009" s="31">
        <f t="shared" si="1211"/>
        <v>0</v>
      </c>
      <c r="X1009" s="31">
        <f t="shared" si="1211"/>
        <v>0</v>
      </c>
      <c r="Y1009" s="31">
        <f t="shared" si="1211"/>
        <v>0</v>
      </c>
      <c r="Z1009" s="31">
        <f t="shared" si="1211"/>
        <v>0</v>
      </c>
      <c r="AA1009" s="31">
        <f t="shared" si="1211"/>
        <v>0</v>
      </c>
      <c r="AB1009" s="31">
        <f t="shared" si="1211"/>
        <v>0</v>
      </c>
      <c r="AC1009" s="31">
        <f t="shared" si="1211"/>
        <v>0</v>
      </c>
      <c r="AD1009" s="31">
        <f t="shared" si="1211"/>
        <v>0</v>
      </c>
      <c r="AE1009" s="31">
        <f t="shared" si="1211"/>
        <v>0</v>
      </c>
      <c r="AF1009" s="31">
        <f t="shared" si="1211"/>
        <v>0</v>
      </c>
      <c r="AG1009" s="31">
        <f t="shared" si="1211"/>
        <v>0</v>
      </c>
      <c r="AH1009" s="31">
        <f t="shared" si="1211"/>
        <v>0</v>
      </c>
      <c r="AI1009" s="31">
        <f t="shared" si="1211"/>
        <v>0</v>
      </c>
      <c r="AJ1009" s="31">
        <f t="shared" si="1211"/>
        <v>0</v>
      </c>
      <c r="AK1009" s="31">
        <f t="shared" si="1211"/>
        <v>0</v>
      </c>
      <c r="AL1009" s="31">
        <f t="shared" si="1211"/>
        <v>0</v>
      </c>
      <c r="AM1009" s="31">
        <f t="shared" si="1211"/>
        <v>0</v>
      </c>
      <c r="AN1009" s="31">
        <f t="shared" si="1211"/>
        <v>0</v>
      </c>
      <c r="AO1009" s="31">
        <f t="shared" si="1211"/>
        <v>0</v>
      </c>
      <c r="AP1009" s="31">
        <f t="shared" si="1211"/>
        <v>0</v>
      </c>
      <c r="AQ1009" s="31">
        <f t="shared" si="1211"/>
        <v>0</v>
      </c>
      <c r="AR1009" s="31">
        <f t="shared" si="1153"/>
        <v>0</v>
      </c>
      <c r="AS1009" s="31">
        <f>SUM(AS1010:AS1010)</f>
        <v>0</v>
      </c>
      <c r="AT1009" s="31">
        <f>SUM(AT1010:AT1010)</f>
        <v>0</v>
      </c>
      <c r="AU1009" s="31">
        <f>SUM(AU1010:AU1010)</f>
        <v>0</v>
      </c>
      <c r="AV1009" s="31">
        <f>SUM(AV1010:AV1010)</f>
        <v>0</v>
      </c>
    </row>
    <row r="1010" spans="1:56" s="39" customFormat="1" ht="99.75" x14ac:dyDescent="0.5">
      <c r="A1010" s="2">
        <f t="shared" ref="A1010" si="1212">IF(A1009&gt;0,A1009+1,A1008+1)</f>
        <v>875</v>
      </c>
      <c r="B1010" s="60" t="s">
        <v>2501</v>
      </c>
      <c r="C1010" s="12" t="s">
        <v>2502</v>
      </c>
      <c r="D1010" s="10">
        <v>2018</v>
      </c>
      <c r="E1010" s="10">
        <v>2020</v>
      </c>
      <c r="F1010" s="13">
        <v>17783.77</v>
      </c>
      <c r="G1010" s="4">
        <f t="shared" ref="G1010" si="1213">N1010+U1010+AB1010+AI1010+AP1010</f>
        <v>0</v>
      </c>
      <c r="H1010" s="4">
        <f t="shared" ref="H1010" si="1214">O1010+V1010+AC1010+AJ1010+AQ1010</f>
        <v>0</v>
      </c>
      <c r="I1010" s="4">
        <f t="shared" ref="I1010" si="1215">P1010+W1010+AD1010+AK1010+AR1010</f>
        <v>11871.5488</v>
      </c>
      <c r="J1010" s="4">
        <f t="shared" ref="J1010" si="1216">Q1010+X1010+AE1010+AL1010+AS1010</f>
        <v>0</v>
      </c>
      <c r="K1010" s="4">
        <f t="shared" ref="K1010" si="1217">R1010+Y1010+AF1010+AM1010+AT1010</f>
        <v>0</v>
      </c>
      <c r="L1010" s="4">
        <f t="shared" ref="L1010" si="1218">S1010+Z1010+AG1010+AN1010+AU1010</f>
        <v>11871.5488</v>
      </c>
      <c r="M1010" s="4">
        <f t="shared" ref="M1010" si="1219">T1010+AA1010+AH1010+AO1010+AV1010</f>
        <v>0</v>
      </c>
      <c r="N1010" s="11">
        <v>0</v>
      </c>
      <c r="O1010" s="11">
        <v>0</v>
      </c>
      <c r="P1010" s="11">
        <f>Q1010+R1010+S1010</f>
        <v>11871.5488</v>
      </c>
      <c r="Q1010" s="11"/>
      <c r="R1010" s="11"/>
      <c r="S1010" s="11">
        <v>11871.5488</v>
      </c>
      <c r="T1010" s="11"/>
      <c r="U1010" s="11">
        <v>0</v>
      </c>
      <c r="V1010" s="11">
        <v>0</v>
      </c>
      <c r="W1010" s="11">
        <f t="shared" si="1140"/>
        <v>0</v>
      </c>
      <c r="X1010" s="11"/>
      <c r="Y1010" s="11"/>
      <c r="Z1010" s="11">
        <v>0</v>
      </c>
      <c r="AA1010" s="11"/>
      <c r="AB1010" s="11">
        <v>0</v>
      </c>
      <c r="AC1010" s="11">
        <v>0</v>
      </c>
      <c r="AD1010" s="11">
        <f t="shared" si="1163"/>
        <v>0</v>
      </c>
      <c r="AE1010" s="11"/>
      <c r="AF1010" s="11"/>
      <c r="AG1010" s="11">
        <v>0</v>
      </c>
      <c r="AH1010" s="11"/>
      <c r="AI1010" s="11"/>
      <c r="AJ1010" s="11"/>
      <c r="AK1010" s="11">
        <f t="shared" si="1164"/>
        <v>0</v>
      </c>
      <c r="AL1010" s="11"/>
      <c r="AM1010" s="11"/>
      <c r="AN1010" s="11"/>
      <c r="AO1010" s="11"/>
      <c r="AP1010" s="54"/>
      <c r="AQ1010" s="54"/>
      <c r="AR1010" s="54">
        <f t="shared" si="1153"/>
        <v>0</v>
      </c>
      <c r="AS1010" s="54"/>
      <c r="AT1010" s="54"/>
      <c r="AU1010" s="54"/>
      <c r="AV1010" s="54"/>
      <c r="AW1010" s="38"/>
      <c r="AX1010" s="38"/>
      <c r="AY1010" s="38"/>
      <c r="AZ1010" s="38"/>
      <c r="BA1010" s="38"/>
      <c r="BB1010" s="38"/>
      <c r="BC1010" s="38"/>
      <c r="BD1010" s="38"/>
    </row>
    <row r="1011" spans="1:56" s="39" customFormat="1" ht="33.75" x14ac:dyDescent="0.5">
      <c r="A1011" s="32"/>
      <c r="B1011" s="63" t="s">
        <v>1115</v>
      </c>
      <c r="C1011" s="24"/>
      <c r="D1011" s="32"/>
      <c r="E1011" s="32"/>
      <c r="F1011" s="31">
        <f>SUM(F1012:F1012)</f>
        <v>55364.03</v>
      </c>
      <c r="G1011" s="31">
        <f t="shared" ref="G1011:AV1011" si="1220">SUM(G1012:G1012)</f>
        <v>10</v>
      </c>
      <c r="H1011" s="31">
        <f t="shared" si="1220"/>
        <v>0</v>
      </c>
      <c r="I1011" s="31">
        <f t="shared" si="1220"/>
        <v>8028.43</v>
      </c>
      <c r="J1011" s="31">
        <f t="shared" si="1220"/>
        <v>0</v>
      </c>
      <c r="K1011" s="31">
        <f t="shared" si="1220"/>
        <v>0</v>
      </c>
      <c r="L1011" s="31">
        <f t="shared" si="1220"/>
        <v>8028.43</v>
      </c>
      <c r="M1011" s="31">
        <f t="shared" si="1220"/>
        <v>0</v>
      </c>
      <c r="N1011" s="31">
        <f t="shared" si="1220"/>
        <v>10</v>
      </c>
      <c r="O1011" s="31">
        <f t="shared" si="1220"/>
        <v>0</v>
      </c>
      <c r="P1011" s="31">
        <f t="shared" si="1220"/>
        <v>8028.43</v>
      </c>
      <c r="Q1011" s="31">
        <f t="shared" si="1220"/>
        <v>0</v>
      </c>
      <c r="R1011" s="31">
        <f t="shared" si="1220"/>
        <v>0</v>
      </c>
      <c r="S1011" s="31">
        <f t="shared" si="1220"/>
        <v>8028.43</v>
      </c>
      <c r="T1011" s="31">
        <f t="shared" si="1220"/>
        <v>0</v>
      </c>
      <c r="U1011" s="31">
        <f t="shared" si="1220"/>
        <v>0</v>
      </c>
      <c r="V1011" s="31">
        <f t="shared" si="1220"/>
        <v>0</v>
      </c>
      <c r="W1011" s="31">
        <f t="shared" si="1220"/>
        <v>0</v>
      </c>
      <c r="X1011" s="31">
        <f t="shared" si="1220"/>
        <v>0</v>
      </c>
      <c r="Y1011" s="31">
        <f t="shared" si="1220"/>
        <v>0</v>
      </c>
      <c r="Z1011" s="31">
        <f t="shared" si="1220"/>
        <v>0</v>
      </c>
      <c r="AA1011" s="31">
        <f t="shared" si="1220"/>
        <v>0</v>
      </c>
      <c r="AB1011" s="31">
        <f t="shared" si="1220"/>
        <v>0</v>
      </c>
      <c r="AC1011" s="31">
        <f t="shared" si="1220"/>
        <v>0</v>
      </c>
      <c r="AD1011" s="31">
        <f t="shared" si="1220"/>
        <v>0</v>
      </c>
      <c r="AE1011" s="31">
        <f t="shared" si="1220"/>
        <v>0</v>
      </c>
      <c r="AF1011" s="31">
        <f t="shared" si="1220"/>
        <v>0</v>
      </c>
      <c r="AG1011" s="31">
        <f t="shared" si="1220"/>
        <v>0</v>
      </c>
      <c r="AH1011" s="31">
        <f t="shared" si="1220"/>
        <v>0</v>
      </c>
      <c r="AI1011" s="31">
        <f t="shared" si="1220"/>
        <v>0</v>
      </c>
      <c r="AJ1011" s="31">
        <f t="shared" si="1220"/>
        <v>0</v>
      </c>
      <c r="AK1011" s="31">
        <f t="shared" si="1220"/>
        <v>0</v>
      </c>
      <c r="AL1011" s="31">
        <f t="shared" si="1220"/>
        <v>0</v>
      </c>
      <c r="AM1011" s="31">
        <f t="shared" si="1220"/>
        <v>0</v>
      </c>
      <c r="AN1011" s="31">
        <f t="shared" si="1220"/>
        <v>0</v>
      </c>
      <c r="AO1011" s="31">
        <f t="shared" si="1220"/>
        <v>0</v>
      </c>
      <c r="AP1011" s="31">
        <f t="shared" si="1220"/>
        <v>0</v>
      </c>
      <c r="AQ1011" s="31">
        <f t="shared" si="1220"/>
        <v>0</v>
      </c>
      <c r="AR1011" s="31">
        <f t="shared" si="1153"/>
        <v>0</v>
      </c>
      <c r="AS1011" s="31">
        <f t="shared" si="1220"/>
        <v>0</v>
      </c>
      <c r="AT1011" s="31">
        <f t="shared" si="1220"/>
        <v>0</v>
      </c>
      <c r="AU1011" s="31">
        <f t="shared" si="1220"/>
        <v>0</v>
      </c>
      <c r="AV1011" s="31">
        <f t="shared" si="1220"/>
        <v>0</v>
      </c>
    </row>
    <row r="1012" spans="1:56" s="39" customFormat="1" ht="165.75" x14ac:dyDescent="0.5">
      <c r="A1012" s="2">
        <f t="shared" ref="A1012" si="1221">IF(A1011&gt;0,A1011+1,A1010+1)</f>
        <v>876</v>
      </c>
      <c r="B1012" s="60" t="s">
        <v>2509</v>
      </c>
      <c r="C1012" s="12" t="s">
        <v>2606</v>
      </c>
      <c r="D1012" s="10">
        <v>2013</v>
      </c>
      <c r="E1012" s="10">
        <v>2021</v>
      </c>
      <c r="F1012" s="13">
        <v>55364.03</v>
      </c>
      <c r="G1012" s="4">
        <f>N1012+U1012+AB1012+AI1012+AP1012</f>
        <v>10</v>
      </c>
      <c r="H1012" s="4">
        <f t="shared" ref="H1012" si="1222">O1012+V1012+AC1012+AJ1012+AQ1012</f>
        <v>0</v>
      </c>
      <c r="I1012" s="4">
        <f t="shared" ref="I1012" si="1223">P1012+W1012+AD1012+AK1012+AR1012</f>
        <v>8028.43</v>
      </c>
      <c r="J1012" s="4">
        <f t="shared" ref="J1012" si="1224">Q1012+X1012+AE1012+AL1012+AS1012</f>
        <v>0</v>
      </c>
      <c r="K1012" s="4">
        <f t="shared" ref="K1012" si="1225">R1012+Y1012+AF1012+AM1012+AT1012</f>
        <v>0</v>
      </c>
      <c r="L1012" s="4">
        <f t="shared" ref="L1012" si="1226">S1012+Z1012+AG1012+AN1012+AU1012</f>
        <v>8028.43</v>
      </c>
      <c r="M1012" s="4">
        <f t="shared" ref="M1012" si="1227">T1012+AA1012+AH1012+AO1012+AV1012</f>
        <v>0</v>
      </c>
      <c r="N1012" s="11">
        <v>10</v>
      </c>
      <c r="O1012" s="11">
        <v>0</v>
      </c>
      <c r="P1012" s="11">
        <f>Q1012+R1012+S1012</f>
        <v>8028.43</v>
      </c>
      <c r="Q1012" s="11"/>
      <c r="R1012" s="11"/>
      <c r="S1012" s="11">
        <v>8028.43</v>
      </c>
      <c r="T1012" s="11"/>
      <c r="U1012" s="11">
        <v>0</v>
      </c>
      <c r="V1012" s="11">
        <v>0</v>
      </c>
      <c r="W1012" s="11">
        <f t="shared" ref="W1012:W1017" si="1228">X1012+Y1012+Z1012</f>
        <v>0</v>
      </c>
      <c r="X1012" s="11"/>
      <c r="Y1012" s="11"/>
      <c r="Z1012" s="11">
        <v>0</v>
      </c>
      <c r="AA1012" s="11"/>
      <c r="AB1012" s="11">
        <v>0</v>
      </c>
      <c r="AC1012" s="11">
        <v>0</v>
      </c>
      <c r="AD1012" s="11">
        <f t="shared" si="1163"/>
        <v>0</v>
      </c>
      <c r="AE1012" s="11"/>
      <c r="AF1012" s="11"/>
      <c r="AG1012" s="11">
        <v>0</v>
      </c>
      <c r="AH1012" s="11"/>
      <c r="AI1012" s="11"/>
      <c r="AJ1012" s="11"/>
      <c r="AK1012" s="11">
        <f t="shared" si="1164"/>
        <v>0</v>
      </c>
      <c r="AL1012" s="11"/>
      <c r="AM1012" s="11"/>
      <c r="AN1012" s="11"/>
      <c r="AO1012" s="11"/>
      <c r="AP1012" s="54"/>
      <c r="AQ1012" s="54"/>
      <c r="AR1012" s="54">
        <f t="shared" si="1153"/>
        <v>0</v>
      </c>
      <c r="AS1012" s="54"/>
      <c r="AT1012" s="54"/>
      <c r="AU1012" s="54"/>
      <c r="AV1012" s="54"/>
      <c r="AW1012" s="38"/>
      <c r="AX1012" s="38"/>
      <c r="AY1012" s="38"/>
      <c r="AZ1012" s="38"/>
      <c r="BA1012" s="38"/>
      <c r="BB1012" s="38"/>
      <c r="BC1012" s="38"/>
      <c r="BD1012" s="38"/>
    </row>
    <row r="1013" spans="1:56" s="39" customFormat="1" ht="33.75" x14ac:dyDescent="0.5">
      <c r="A1013" s="32"/>
      <c r="B1013" s="63" t="s">
        <v>1268</v>
      </c>
      <c r="C1013" s="24"/>
      <c r="D1013" s="32"/>
      <c r="E1013" s="32"/>
      <c r="F1013" s="31">
        <f t="shared" ref="F1013:AV1013" si="1229">SUM(F1014:F1015)</f>
        <v>4053.06</v>
      </c>
      <c r="G1013" s="31">
        <f t="shared" si="1229"/>
        <v>0.57999999999999996</v>
      </c>
      <c r="H1013" s="31">
        <f t="shared" si="1229"/>
        <v>0</v>
      </c>
      <c r="I1013" s="31">
        <f t="shared" si="1229"/>
        <v>2946.76</v>
      </c>
      <c r="J1013" s="31">
        <f t="shared" si="1229"/>
        <v>0</v>
      </c>
      <c r="K1013" s="31">
        <f t="shared" si="1229"/>
        <v>0</v>
      </c>
      <c r="L1013" s="31">
        <f t="shared" si="1229"/>
        <v>2946.76</v>
      </c>
      <c r="M1013" s="31">
        <f t="shared" si="1229"/>
        <v>0</v>
      </c>
      <c r="N1013" s="31">
        <f t="shared" si="1229"/>
        <v>0.57999999999999996</v>
      </c>
      <c r="O1013" s="31">
        <f t="shared" si="1229"/>
        <v>0</v>
      </c>
      <c r="P1013" s="31">
        <f t="shared" si="1229"/>
        <v>2946.76</v>
      </c>
      <c r="Q1013" s="31">
        <f t="shared" si="1229"/>
        <v>0</v>
      </c>
      <c r="R1013" s="31">
        <f t="shared" si="1229"/>
        <v>0</v>
      </c>
      <c r="S1013" s="31">
        <f t="shared" si="1229"/>
        <v>2946.76</v>
      </c>
      <c r="T1013" s="31">
        <f t="shared" si="1229"/>
        <v>0</v>
      </c>
      <c r="U1013" s="31">
        <f t="shared" si="1229"/>
        <v>0</v>
      </c>
      <c r="V1013" s="31">
        <f t="shared" si="1229"/>
        <v>0</v>
      </c>
      <c r="W1013" s="31">
        <f t="shared" si="1229"/>
        <v>0</v>
      </c>
      <c r="X1013" s="31">
        <f t="shared" si="1229"/>
        <v>0</v>
      </c>
      <c r="Y1013" s="31">
        <f t="shared" si="1229"/>
        <v>0</v>
      </c>
      <c r="Z1013" s="31">
        <f t="shared" si="1229"/>
        <v>0</v>
      </c>
      <c r="AA1013" s="31">
        <f t="shared" si="1229"/>
        <v>0</v>
      </c>
      <c r="AB1013" s="31">
        <f t="shared" si="1229"/>
        <v>0</v>
      </c>
      <c r="AC1013" s="31">
        <f t="shared" si="1229"/>
        <v>0</v>
      </c>
      <c r="AD1013" s="31">
        <f t="shared" si="1229"/>
        <v>0</v>
      </c>
      <c r="AE1013" s="31">
        <f t="shared" si="1229"/>
        <v>0</v>
      </c>
      <c r="AF1013" s="31">
        <f t="shared" si="1229"/>
        <v>0</v>
      </c>
      <c r="AG1013" s="31">
        <f t="shared" si="1229"/>
        <v>0</v>
      </c>
      <c r="AH1013" s="31">
        <f t="shared" si="1229"/>
        <v>0</v>
      </c>
      <c r="AI1013" s="31">
        <f t="shared" si="1229"/>
        <v>0</v>
      </c>
      <c r="AJ1013" s="31">
        <f t="shared" si="1229"/>
        <v>0</v>
      </c>
      <c r="AK1013" s="31">
        <f t="shared" si="1229"/>
        <v>0</v>
      </c>
      <c r="AL1013" s="31">
        <f t="shared" si="1229"/>
        <v>0</v>
      </c>
      <c r="AM1013" s="31">
        <f t="shared" si="1229"/>
        <v>0</v>
      </c>
      <c r="AN1013" s="31">
        <f t="shared" si="1229"/>
        <v>0</v>
      </c>
      <c r="AO1013" s="31">
        <f t="shared" si="1229"/>
        <v>0</v>
      </c>
      <c r="AP1013" s="31">
        <f t="shared" si="1229"/>
        <v>0</v>
      </c>
      <c r="AQ1013" s="31">
        <f t="shared" si="1229"/>
        <v>0</v>
      </c>
      <c r="AR1013" s="31">
        <f t="shared" si="1153"/>
        <v>0</v>
      </c>
      <c r="AS1013" s="31">
        <f t="shared" si="1229"/>
        <v>0</v>
      </c>
      <c r="AT1013" s="31">
        <f t="shared" si="1229"/>
        <v>0</v>
      </c>
      <c r="AU1013" s="31">
        <f t="shared" si="1229"/>
        <v>0</v>
      </c>
      <c r="AV1013" s="31">
        <f t="shared" si="1229"/>
        <v>0</v>
      </c>
    </row>
    <row r="1014" spans="1:56" s="39" customFormat="1" ht="132.75" x14ac:dyDescent="0.5">
      <c r="A1014" s="2">
        <f t="shared" ref="A1014:A1015" si="1230">IF(A1013&gt;0,A1013+1,A1012+1)</f>
        <v>877</v>
      </c>
      <c r="B1014" s="60" t="s">
        <v>2517</v>
      </c>
      <c r="C1014" s="12" t="s">
        <v>2518</v>
      </c>
      <c r="D1014" s="10">
        <v>2018</v>
      </c>
      <c r="E1014" s="10">
        <v>2021</v>
      </c>
      <c r="F1014" s="13">
        <v>3412.75</v>
      </c>
      <c r="G1014" s="4">
        <f t="shared" ref="G1014:G1015" si="1231">N1014+U1014+AB1014+AI1014+AP1014</f>
        <v>0.5</v>
      </c>
      <c r="H1014" s="4">
        <f t="shared" ref="H1014:H1015" si="1232">O1014+V1014+AC1014+AJ1014+AQ1014</f>
        <v>0</v>
      </c>
      <c r="I1014" s="4">
        <f t="shared" ref="I1014:I1015" si="1233">P1014+W1014+AD1014+AK1014+AR1014</f>
        <v>2540.75</v>
      </c>
      <c r="J1014" s="4">
        <f t="shared" ref="J1014:J1015" si="1234">Q1014+X1014+AE1014+AL1014+AS1014</f>
        <v>0</v>
      </c>
      <c r="K1014" s="4">
        <f t="shared" ref="K1014:K1015" si="1235">R1014+Y1014+AF1014+AM1014+AT1014</f>
        <v>0</v>
      </c>
      <c r="L1014" s="4">
        <f t="shared" ref="L1014:L1015" si="1236">S1014+Z1014+AG1014+AN1014+AU1014</f>
        <v>2540.75</v>
      </c>
      <c r="M1014" s="4">
        <f t="shared" ref="M1014:M1015" si="1237">T1014+AA1014+AH1014+AO1014+AV1014</f>
        <v>0</v>
      </c>
      <c r="N1014" s="11">
        <v>0.5</v>
      </c>
      <c r="O1014" s="11">
        <v>0</v>
      </c>
      <c r="P1014" s="11">
        <f>Q1014+R1014+S1014</f>
        <v>2540.75</v>
      </c>
      <c r="Q1014" s="11"/>
      <c r="R1014" s="11"/>
      <c r="S1014" s="4">
        <v>2540.75</v>
      </c>
      <c r="T1014" s="11"/>
      <c r="U1014" s="11">
        <v>0</v>
      </c>
      <c r="V1014" s="11">
        <v>0</v>
      </c>
      <c r="W1014" s="11">
        <f t="shared" si="1228"/>
        <v>0</v>
      </c>
      <c r="X1014" s="11"/>
      <c r="Y1014" s="11"/>
      <c r="Z1014" s="11">
        <v>0</v>
      </c>
      <c r="AA1014" s="11"/>
      <c r="AB1014" s="11">
        <v>0</v>
      </c>
      <c r="AC1014" s="11">
        <v>0</v>
      </c>
      <c r="AD1014" s="11">
        <f t="shared" si="1163"/>
        <v>0</v>
      </c>
      <c r="AE1014" s="11"/>
      <c r="AF1014" s="11"/>
      <c r="AG1014" s="11">
        <v>0</v>
      </c>
      <c r="AH1014" s="11"/>
      <c r="AI1014" s="11"/>
      <c r="AJ1014" s="11"/>
      <c r="AK1014" s="11">
        <f t="shared" si="1164"/>
        <v>0</v>
      </c>
      <c r="AL1014" s="11"/>
      <c r="AM1014" s="11"/>
      <c r="AN1014" s="11"/>
      <c r="AO1014" s="11"/>
      <c r="AP1014" s="54"/>
      <c r="AQ1014" s="54"/>
      <c r="AR1014" s="54">
        <f t="shared" si="1153"/>
        <v>0</v>
      </c>
      <c r="AS1014" s="54"/>
      <c r="AT1014" s="54"/>
      <c r="AU1014" s="54"/>
      <c r="AV1014" s="54"/>
      <c r="AW1014" s="38"/>
      <c r="AX1014" s="38"/>
      <c r="AY1014" s="38"/>
      <c r="AZ1014" s="38"/>
      <c r="BA1014" s="38"/>
      <c r="BB1014" s="38"/>
      <c r="BC1014" s="38"/>
      <c r="BD1014" s="38"/>
    </row>
    <row r="1015" spans="1:56" s="39" customFormat="1" ht="132.75" x14ac:dyDescent="0.5">
      <c r="A1015" s="2">
        <f t="shared" si="1230"/>
        <v>878</v>
      </c>
      <c r="B1015" s="60" t="s">
        <v>2613</v>
      </c>
      <c r="C1015" s="12" t="s">
        <v>2519</v>
      </c>
      <c r="D1015" s="10">
        <v>2017</v>
      </c>
      <c r="E1015" s="10">
        <v>2021</v>
      </c>
      <c r="F1015" s="13">
        <v>640.30999999999995</v>
      </c>
      <c r="G1015" s="4">
        <f t="shared" si="1231"/>
        <v>0.08</v>
      </c>
      <c r="H1015" s="4">
        <f t="shared" si="1232"/>
        <v>0</v>
      </c>
      <c r="I1015" s="4">
        <f t="shared" si="1233"/>
        <v>406.01</v>
      </c>
      <c r="J1015" s="4">
        <f t="shared" si="1234"/>
        <v>0</v>
      </c>
      <c r="K1015" s="4">
        <f t="shared" si="1235"/>
        <v>0</v>
      </c>
      <c r="L1015" s="4">
        <f t="shared" si="1236"/>
        <v>406.01</v>
      </c>
      <c r="M1015" s="4">
        <f t="shared" si="1237"/>
        <v>0</v>
      </c>
      <c r="N1015" s="11">
        <v>0.08</v>
      </c>
      <c r="O1015" s="11">
        <v>0</v>
      </c>
      <c r="P1015" s="11">
        <f>Q1015+R1015+S1015</f>
        <v>406.01</v>
      </c>
      <c r="Q1015" s="11"/>
      <c r="R1015" s="11"/>
      <c r="S1015" s="11">
        <v>406.01</v>
      </c>
      <c r="T1015" s="11"/>
      <c r="U1015" s="11">
        <v>0</v>
      </c>
      <c r="V1015" s="11">
        <v>0</v>
      </c>
      <c r="W1015" s="11">
        <f t="shared" si="1228"/>
        <v>0</v>
      </c>
      <c r="X1015" s="11"/>
      <c r="Y1015" s="11"/>
      <c r="Z1015" s="11">
        <v>0</v>
      </c>
      <c r="AA1015" s="11"/>
      <c r="AB1015" s="11">
        <v>0</v>
      </c>
      <c r="AC1015" s="11">
        <v>0</v>
      </c>
      <c r="AD1015" s="11">
        <f t="shared" si="1163"/>
        <v>0</v>
      </c>
      <c r="AE1015" s="11"/>
      <c r="AF1015" s="11"/>
      <c r="AG1015" s="11">
        <v>0</v>
      </c>
      <c r="AH1015" s="11"/>
      <c r="AI1015" s="11"/>
      <c r="AJ1015" s="11"/>
      <c r="AK1015" s="11">
        <f t="shared" si="1164"/>
        <v>0</v>
      </c>
      <c r="AL1015" s="11"/>
      <c r="AM1015" s="11"/>
      <c r="AN1015" s="11"/>
      <c r="AO1015" s="11"/>
      <c r="AP1015" s="54"/>
      <c r="AQ1015" s="54"/>
      <c r="AR1015" s="54">
        <f t="shared" si="1153"/>
        <v>0</v>
      </c>
      <c r="AS1015" s="54"/>
      <c r="AT1015" s="54"/>
      <c r="AU1015" s="54"/>
      <c r="AV1015" s="54"/>
      <c r="AW1015" s="38"/>
      <c r="AX1015" s="38"/>
      <c r="AY1015" s="38"/>
      <c r="AZ1015" s="38"/>
      <c r="BA1015" s="38"/>
      <c r="BB1015" s="38"/>
      <c r="BC1015" s="38"/>
      <c r="BD1015" s="38"/>
    </row>
    <row r="1016" spans="1:56" s="41" customFormat="1" ht="33.75" x14ac:dyDescent="0.5">
      <c r="A1016" s="32"/>
      <c r="B1016" s="64" t="s">
        <v>2521</v>
      </c>
      <c r="C1016" s="33"/>
      <c r="D1016" s="32"/>
      <c r="E1016" s="32"/>
      <c r="F1016" s="31">
        <f t="shared" ref="F1016:AV1016" si="1238">SUM(F1017)</f>
        <v>38801.11</v>
      </c>
      <c r="G1016" s="31">
        <f t="shared" si="1238"/>
        <v>2.77</v>
      </c>
      <c r="H1016" s="31">
        <f t="shared" si="1238"/>
        <v>0</v>
      </c>
      <c r="I1016" s="31">
        <f t="shared" si="1238"/>
        <v>32297.64</v>
      </c>
      <c r="J1016" s="31">
        <f t="shared" si="1238"/>
        <v>0</v>
      </c>
      <c r="K1016" s="31">
        <f t="shared" si="1238"/>
        <v>0</v>
      </c>
      <c r="L1016" s="31">
        <f t="shared" si="1238"/>
        <v>32297.64</v>
      </c>
      <c r="M1016" s="31">
        <f t="shared" si="1238"/>
        <v>0</v>
      </c>
      <c r="N1016" s="31">
        <f t="shared" si="1238"/>
        <v>2.77</v>
      </c>
      <c r="O1016" s="31">
        <f t="shared" si="1238"/>
        <v>0</v>
      </c>
      <c r="P1016" s="31">
        <f t="shared" si="1238"/>
        <v>32297.64</v>
      </c>
      <c r="Q1016" s="31">
        <f t="shared" si="1238"/>
        <v>0</v>
      </c>
      <c r="R1016" s="31">
        <f t="shared" si="1238"/>
        <v>0</v>
      </c>
      <c r="S1016" s="31">
        <f t="shared" si="1238"/>
        <v>32297.64</v>
      </c>
      <c r="T1016" s="31">
        <f t="shared" si="1238"/>
        <v>0</v>
      </c>
      <c r="U1016" s="31">
        <f t="shared" si="1238"/>
        <v>0</v>
      </c>
      <c r="V1016" s="31">
        <f t="shared" si="1238"/>
        <v>0</v>
      </c>
      <c r="W1016" s="31">
        <f t="shared" si="1238"/>
        <v>0</v>
      </c>
      <c r="X1016" s="31">
        <f t="shared" si="1238"/>
        <v>0</v>
      </c>
      <c r="Y1016" s="31">
        <f t="shared" si="1238"/>
        <v>0</v>
      </c>
      <c r="Z1016" s="31">
        <f t="shared" si="1238"/>
        <v>0</v>
      </c>
      <c r="AA1016" s="31">
        <f t="shared" si="1238"/>
        <v>0</v>
      </c>
      <c r="AB1016" s="31">
        <f t="shared" si="1238"/>
        <v>0</v>
      </c>
      <c r="AC1016" s="31">
        <f t="shared" si="1238"/>
        <v>0</v>
      </c>
      <c r="AD1016" s="31">
        <f t="shared" si="1238"/>
        <v>0</v>
      </c>
      <c r="AE1016" s="31">
        <f t="shared" si="1238"/>
        <v>0</v>
      </c>
      <c r="AF1016" s="31">
        <f t="shared" si="1238"/>
        <v>0</v>
      </c>
      <c r="AG1016" s="31">
        <f t="shared" si="1238"/>
        <v>0</v>
      </c>
      <c r="AH1016" s="31">
        <f t="shared" si="1238"/>
        <v>0</v>
      </c>
      <c r="AI1016" s="31">
        <f t="shared" si="1238"/>
        <v>0</v>
      </c>
      <c r="AJ1016" s="31">
        <f t="shared" si="1238"/>
        <v>0</v>
      </c>
      <c r="AK1016" s="31">
        <f t="shared" si="1238"/>
        <v>0</v>
      </c>
      <c r="AL1016" s="31">
        <f t="shared" si="1238"/>
        <v>0</v>
      </c>
      <c r="AM1016" s="31">
        <f t="shared" si="1238"/>
        <v>0</v>
      </c>
      <c r="AN1016" s="31">
        <f t="shared" si="1238"/>
        <v>0</v>
      </c>
      <c r="AO1016" s="31">
        <f t="shared" si="1238"/>
        <v>0</v>
      </c>
      <c r="AP1016" s="31">
        <f t="shared" si="1238"/>
        <v>0</v>
      </c>
      <c r="AQ1016" s="31">
        <f t="shared" si="1238"/>
        <v>0</v>
      </c>
      <c r="AR1016" s="31">
        <f t="shared" si="1153"/>
        <v>0</v>
      </c>
      <c r="AS1016" s="31">
        <f t="shared" si="1238"/>
        <v>0</v>
      </c>
      <c r="AT1016" s="31">
        <f t="shared" si="1238"/>
        <v>0</v>
      </c>
      <c r="AU1016" s="31">
        <f t="shared" si="1238"/>
        <v>0</v>
      </c>
      <c r="AV1016" s="31">
        <f t="shared" si="1238"/>
        <v>0</v>
      </c>
    </row>
    <row r="1017" spans="1:56" s="39" customFormat="1" ht="165.75" x14ac:dyDescent="0.5">
      <c r="A1017" s="2">
        <f t="shared" ref="A1017" si="1239">IF(A1016&gt;0,A1016+1,A1015+1)</f>
        <v>879</v>
      </c>
      <c r="B1017" s="59" t="s">
        <v>2522</v>
      </c>
      <c r="C1017" s="51" t="s">
        <v>2523</v>
      </c>
      <c r="D1017" s="3">
        <v>2019</v>
      </c>
      <c r="E1017" s="3">
        <v>2021</v>
      </c>
      <c r="F1017" s="55">
        <v>38801.11</v>
      </c>
      <c r="G1017" s="4">
        <f>N1017+U1017+AB1017+AI1017+AP1017</f>
        <v>2.77</v>
      </c>
      <c r="H1017" s="4">
        <f t="shared" ref="H1017" si="1240">O1017+V1017+AC1017+AJ1017+AQ1017</f>
        <v>0</v>
      </c>
      <c r="I1017" s="4">
        <f t="shared" ref="I1017" si="1241">P1017+W1017+AD1017+AK1017+AR1017</f>
        <v>32297.64</v>
      </c>
      <c r="J1017" s="4">
        <f t="shared" ref="J1017" si="1242">Q1017+X1017+AE1017+AL1017+AS1017</f>
        <v>0</v>
      </c>
      <c r="K1017" s="4">
        <f t="shared" ref="K1017" si="1243">R1017+Y1017+AF1017+AM1017+AT1017</f>
        <v>0</v>
      </c>
      <c r="L1017" s="4">
        <f t="shared" ref="L1017" si="1244">S1017+Z1017+AG1017+AN1017+AU1017</f>
        <v>32297.64</v>
      </c>
      <c r="M1017" s="4">
        <f t="shared" ref="M1017" si="1245">T1017+AA1017+AH1017+AO1017+AV1017</f>
        <v>0</v>
      </c>
      <c r="N1017" s="4">
        <v>2.77</v>
      </c>
      <c r="O1017" s="4">
        <v>0</v>
      </c>
      <c r="P1017" s="4">
        <f>Q1017+R1017+S1017</f>
        <v>32297.64</v>
      </c>
      <c r="Q1017" s="4"/>
      <c r="R1017" s="4"/>
      <c r="S1017" s="4">
        <v>32297.64</v>
      </c>
      <c r="T1017" s="4"/>
      <c r="U1017" s="4">
        <v>0</v>
      </c>
      <c r="V1017" s="4">
        <v>0</v>
      </c>
      <c r="W1017" s="4">
        <f t="shared" si="1228"/>
        <v>0</v>
      </c>
      <c r="X1017" s="4"/>
      <c r="Y1017" s="4"/>
      <c r="Z1017" s="4">
        <v>0</v>
      </c>
      <c r="AA1017" s="4"/>
      <c r="AB1017" s="4">
        <v>0</v>
      </c>
      <c r="AC1017" s="4">
        <v>0</v>
      </c>
      <c r="AD1017" s="4">
        <f t="shared" ref="AD1017" si="1246">AE1017+AF1017+AG1017</f>
        <v>0</v>
      </c>
      <c r="AE1017" s="4"/>
      <c r="AF1017" s="4"/>
      <c r="AG1017" s="4">
        <v>0</v>
      </c>
      <c r="AH1017" s="4"/>
      <c r="AI1017" s="4"/>
      <c r="AJ1017" s="4"/>
      <c r="AK1017" s="4">
        <f t="shared" ref="AK1017" si="1247">AL1017+AM1017+AN1017</f>
        <v>0</v>
      </c>
      <c r="AL1017" s="4"/>
      <c r="AM1017" s="4"/>
      <c r="AN1017" s="4"/>
      <c r="AO1017" s="4"/>
      <c r="AP1017" s="54"/>
      <c r="AQ1017" s="54"/>
      <c r="AR1017" s="54">
        <f t="shared" si="1153"/>
        <v>0</v>
      </c>
      <c r="AS1017" s="54"/>
      <c r="AT1017" s="54"/>
      <c r="AU1017" s="54"/>
      <c r="AV1017" s="54"/>
      <c r="AW1017" s="38"/>
      <c r="AX1017" s="38"/>
      <c r="AY1017" s="38"/>
      <c r="AZ1017" s="38"/>
      <c r="BA1017" s="38"/>
      <c r="BB1017" s="38"/>
      <c r="BC1017" s="38"/>
      <c r="BD1017" s="38"/>
    </row>
    <row r="1018" spans="1:56" s="41" customFormat="1" ht="33.75" x14ac:dyDescent="0.5">
      <c r="A1018" s="34"/>
      <c r="B1018" s="63" t="s">
        <v>2533</v>
      </c>
      <c r="C1018" s="24"/>
      <c r="D1018" s="24"/>
      <c r="E1018" s="26"/>
      <c r="F1018" s="26">
        <f>SUM(F1019:F1024)</f>
        <v>3684500</v>
      </c>
      <c r="G1018" s="21">
        <f t="shared" ref="G1018:M1018" si="1248">SUM(G1019:G1024)</f>
        <v>0</v>
      </c>
      <c r="H1018" s="21">
        <f t="shared" si="1248"/>
        <v>0</v>
      </c>
      <c r="I1018" s="21">
        <f t="shared" si="1248"/>
        <v>3662000</v>
      </c>
      <c r="J1018" s="21">
        <f t="shared" si="1248"/>
        <v>450000</v>
      </c>
      <c r="K1018" s="21">
        <f t="shared" si="1248"/>
        <v>3212000</v>
      </c>
      <c r="L1018" s="21">
        <f t="shared" si="1248"/>
        <v>0</v>
      </c>
      <c r="M1018" s="21">
        <f t="shared" si="1248"/>
        <v>22500</v>
      </c>
      <c r="N1018" s="21">
        <f t="shared" ref="N1018:AR1018" si="1249">SUM(N1019:N1024)</f>
        <v>0</v>
      </c>
      <c r="O1018" s="21">
        <f t="shared" si="1249"/>
        <v>0</v>
      </c>
      <c r="P1018" s="21">
        <f t="shared" si="1249"/>
        <v>732400</v>
      </c>
      <c r="Q1018" s="21">
        <f t="shared" si="1249"/>
        <v>90000</v>
      </c>
      <c r="R1018" s="21">
        <f t="shared" si="1249"/>
        <v>642400</v>
      </c>
      <c r="S1018" s="21">
        <f t="shared" si="1249"/>
        <v>0</v>
      </c>
      <c r="T1018" s="21">
        <f t="shared" si="1249"/>
        <v>4500</v>
      </c>
      <c r="U1018" s="21">
        <f t="shared" si="1249"/>
        <v>0</v>
      </c>
      <c r="V1018" s="21">
        <f t="shared" si="1249"/>
        <v>0</v>
      </c>
      <c r="W1018" s="21">
        <f t="shared" si="1249"/>
        <v>732400</v>
      </c>
      <c r="X1018" s="21">
        <f t="shared" si="1249"/>
        <v>90000</v>
      </c>
      <c r="Y1018" s="21">
        <f t="shared" si="1249"/>
        <v>642400</v>
      </c>
      <c r="Z1018" s="21">
        <f t="shared" si="1249"/>
        <v>0</v>
      </c>
      <c r="AA1018" s="21">
        <f t="shared" si="1249"/>
        <v>4500</v>
      </c>
      <c r="AB1018" s="21">
        <f t="shared" si="1249"/>
        <v>0</v>
      </c>
      <c r="AC1018" s="21">
        <f t="shared" si="1249"/>
        <v>0</v>
      </c>
      <c r="AD1018" s="21">
        <f t="shared" si="1249"/>
        <v>732400</v>
      </c>
      <c r="AE1018" s="21">
        <f t="shared" si="1249"/>
        <v>90000</v>
      </c>
      <c r="AF1018" s="21">
        <f t="shared" si="1249"/>
        <v>642400</v>
      </c>
      <c r="AG1018" s="21">
        <f t="shared" si="1249"/>
        <v>0</v>
      </c>
      <c r="AH1018" s="21">
        <f t="shared" si="1249"/>
        <v>4500</v>
      </c>
      <c r="AI1018" s="21">
        <f t="shared" si="1249"/>
        <v>0</v>
      </c>
      <c r="AJ1018" s="21">
        <f t="shared" si="1249"/>
        <v>0</v>
      </c>
      <c r="AK1018" s="21">
        <f t="shared" si="1249"/>
        <v>732400</v>
      </c>
      <c r="AL1018" s="21">
        <f t="shared" si="1249"/>
        <v>90000</v>
      </c>
      <c r="AM1018" s="21">
        <f t="shared" si="1249"/>
        <v>642400</v>
      </c>
      <c r="AN1018" s="21">
        <f t="shared" si="1249"/>
        <v>0</v>
      </c>
      <c r="AO1018" s="21">
        <f t="shared" si="1249"/>
        <v>4500</v>
      </c>
      <c r="AP1018" s="21">
        <f t="shared" si="1249"/>
        <v>0</v>
      </c>
      <c r="AQ1018" s="21">
        <f t="shared" si="1249"/>
        <v>0</v>
      </c>
      <c r="AR1018" s="21">
        <f t="shared" si="1249"/>
        <v>732400</v>
      </c>
      <c r="AS1018" s="21">
        <f>SUM(AS1019:AS1024)</f>
        <v>90000</v>
      </c>
      <c r="AT1018" s="21">
        <f>SUM(AT1019:AT1024)</f>
        <v>642400</v>
      </c>
      <c r="AU1018" s="21">
        <f>SUM(AU1019:AU1024)</f>
        <v>0</v>
      </c>
      <c r="AV1018" s="21">
        <f>SUM(AV1019:AV1024)</f>
        <v>4500</v>
      </c>
    </row>
    <row r="1019" spans="1:56" s="39" customFormat="1" ht="33.75" x14ac:dyDescent="0.5">
      <c r="A1019" s="2">
        <f t="shared" ref="A1019:A1024" si="1250">IF(A1018&gt;0,A1018+1,A1017+1)</f>
        <v>880</v>
      </c>
      <c r="B1019" s="60" t="s">
        <v>2524</v>
      </c>
      <c r="C1019" s="12" t="s">
        <v>2525</v>
      </c>
      <c r="D1019" s="3">
        <v>2021</v>
      </c>
      <c r="E1019" s="3">
        <v>2025</v>
      </c>
      <c r="F1019" s="4">
        <f>I1019</f>
        <v>550000</v>
      </c>
      <c r="G1019" s="4"/>
      <c r="H1019" s="4"/>
      <c r="I1019" s="4">
        <f>P1019+W1019+AD1019+AK1019+AR1019</f>
        <v>550000</v>
      </c>
      <c r="J1019" s="4">
        <f>Q1019+X1019+AE1019+AL1019+AS1019</f>
        <v>0</v>
      </c>
      <c r="K1019" s="4">
        <f t="shared" ref="K1019:L1019" si="1251">R1019+Y1019+AF1019+AM1019+AT1019</f>
        <v>550000</v>
      </c>
      <c r="L1019" s="4">
        <f t="shared" si="1251"/>
        <v>0</v>
      </c>
      <c r="M1019" s="4">
        <f>T1019+AA1019+AH1019+AO1019+AV1019</f>
        <v>0</v>
      </c>
      <c r="N1019" s="4"/>
      <c r="O1019" s="4"/>
      <c r="P1019" s="4">
        <f t="shared" ref="P1019:P1024" si="1252">Q1019+R1019+S1019</f>
        <v>110000</v>
      </c>
      <c r="Q1019" s="4"/>
      <c r="R1019" s="4">
        <v>110000</v>
      </c>
      <c r="S1019" s="4"/>
      <c r="T1019" s="4"/>
      <c r="U1019" s="4"/>
      <c r="V1019" s="4"/>
      <c r="W1019" s="4">
        <f t="shared" ref="W1019:W1023" si="1253">X1019+Y1019+Z1019</f>
        <v>110000</v>
      </c>
      <c r="X1019" s="4"/>
      <c r="Y1019" s="4">
        <v>110000</v>
      </c>
      <c r="Z1019" s="4"/>
      <c r="AA1019" s="4"/>
      <c r="AB1019" s="4"/>
      <c r="AC1019" s="4"/>
      <c r="AD1019" s="4">
        <f t="shared" ref="AD1019:AD1023" si="1254">AE1019+AF1019+AG1019</f>
        <v>110000</v>
      </c>
      <c r="AE1019" s="4"/>
      <c r="AF1019" s="4">
        <v>110000</v>
      </c>
      <c r="AG1019" s="4"/>
      <c r="AH1019" s="4"/>
      <c r="AI1019" s="4"/>
      <c r="AJ1019" s="4"/>
      <c r="AK1019" s="4">
        <f t="shared" ref="AK1019:AK1023" si="1255">AL1019+AM1019+AN1019</f>
        <v>110000</v>
      </c>
      <c r="AL1019" s="4"/>
      <c r="AM1019" s="4">
        <v>110000</v>
      </c>
      <c r="AN1019" s="4"/>
      <c r="AO1019" s="4"/>
      <c r="AP1019" s="54"/>
      <c r="AQ1019" s="54"/>
      <c r="AR1019" s="54">
        <f t="shared" ref="AR1019:AR1023" si="1256">AS1019+AT1019+AU1019</f>
        <v>110000</v>
      </c>
      <c r="AS1019" s="4"/>
      <c r="AT1019" s="4">
        <v>110000</v>
      </c>
      <c r="AU1019" s="4"/>
      <c r="AV1019" s="4"/>
    </row>
    <row r="1020" spans="1:56" s="39" customFormat="1" ht="33.75" x14ac:dyDescent="0.5">
      <c r="A1020" s="2">
        <f t="shared" si="1250"/>
        <v>881</v>
      </c>
      <c r="B1020" s="60" t="s">
        <v>2526</v>
      </c>
      <c r="C1020" s="12" t="s">
        <v>2525</v>
      </c>
      <c r="D1020" s="3">
        <v>2021</v>
      </c>
      <c r="E1020" s="3">
        <v>2025</v>
      </c>
      <c r="F1020" s="4">
        <f t="shared" ref="F1020:F1023" si="1257">I1020</f>
        <v>1012000</v>
      </c>
      <c r="G1020" s="4"/>
      <c r="H1020" s="4"/>
      <c r="I1020" s="4">
        <f t="shared" ref="I1020:I1024" si="1258">P1020+W1020+AD1020+AK1020+AR1020</f>
        <v>1012000</v>
      </c>
      <c r="J1020" s="4">
        <f t="shared" ref="J1020:J1024" si="1259">Q1020+X1020+AE1020+AL1020+AS1020</f>
        <v>0</v>
      </c>
      <c r="K1020" s="4">
        <f t="shared" ref="K1020:K1024" si="1260">R1020+Y1020+AF1020+AM1020+AT1020</f>
        <v>1012000</v>
      </c>
      <c r="L1020" s="4">
        <f t="shared" ref="L1020:L1024" si="1261">S1020+Z1020+AG1020+AN1020+AU1020</f>
        <v>0</v>
      </c>
      <c r="M1020" s="4">
        <f t="shared" ref="M1020:M1024" si="1262">T1020+AA1020+AH1020+AO1020+AV1020</f>
        <v>0</v>
      </c>
      <c r="N1020" s="4"/>
      <c r="O1020" s="4"/>
      <c r="P1020" s="4">
        <f t="shared" si="1252"/>
        <v>202400</v>
      </c>
      <c r="Q1020" s="4"/>
      <c r="R1020" s="4">
        <v>202400</v>
      </c>
      <c r="S1020" s="4"/>
      <c r="T1020" s="4"/>
      <c r="U1020" s="4"/>
      <c r="V1020" s="4"/>
      <c r="W1020" s="4">
        <f t="shared" si="1253"/>
        <v>202400</v>
      </c>
      <c r="X1020" s="4"/>
      <c r="Y1020" s="4">
        <v>202400</v>
      </c>
      <c r="Z1020" s="4"/>
      <c r="AA1020" s="4"/>
      <c r="AB1020" s="4"/>
      <c r="AC1020" s="4"/>
      <c r="AD1020" s="4">
        <f t="shared" si="1254"/>
        <v>202400</v>
      </c>
      <c r="AE1020" s="4"/>
      <c r="AF1020" s="4">
        <v>202400</v>
      </c>
      <c r="AG1020" s="4"/>
      <c r="AH1020" s="4"/>
      <c r="AI1020" s="4"/>
      <c r="AJ1020" s="4"/>
      <c r="AK1020" s="4">
        <f t="shared" si="1255"/>
        <v>202400</v>
      </c>
      <c r="AL1020" s="4"/>
      <c r="AM1020" s="4">
        <v>202400</v>
      </c>
      <c r="AN1020" s="4"/>
      <c r="AO1020" s="4"/>
      <c r="AP1020" s="54"/>
      <c r="AQ1020" s="54"/>
      <c r="AR1020" s="54">
        <f t="shared" si="1256"/>
        <v>202400</v>
      </c>
      <c r="AS1020" s="4"/>
      <c r="AT1020" s="4">
        <v>202400</v>
      </c>
      <c r="AU1020" s="4"/>
      <c r="AV1020" s="4"/>
    </row>
    <row r="1021" spans="1:56" s="39" customFormat="1" ht="33.75" x14ac:dyDescent="0.5">
      <c r="A1021" s="2">
        <f t="shared" si="1250"/>
        <v>882</v>
      </c>
      <c r="B1021" s="60" t="s">
        <v>2527</v>
      </c>
      <c r="C1021" s="12" t="s">
        <v>2525</v>
      </c>
      <c r="D1021" s="3">
        <v>2021</v>
      </c>
      <c r="E1021" s="3">
        <v>2025</v>
      </c>
      <c r="F1021" s="4">
        <f t="shared" si="1257"/>
        <v>400000</v>
      </c>
      <c r="G1021" s="4"/>
      <c r="H1021" s="4"/>
      <c r="I1021" s="4">
        <f t="shared" si="1258"/>
        <v>400000</v>
      </c>
      <c r="J1021" s="4">
        <f t="shared" si="1259"/>
        <v>0</v>
      </c>
      <c r="K1021" s="4">
        <f t="shared" si="1260"/>
        <v>400000</v>
      </c>
      <c r="L1021" s="4">
        <f t="shared" si="1261"/>
        <v>0</v>
      </c>
      <c r="M1021" s="4">
        <f t="shared" si="1262"/>
        <v>0</v>
      </c>
      <c r="N1021" s="4"/>
      <c r="O1021" s="4"/>
      <c r="P1021" s="4">
        <f t="shared" si="1252"/>
        <v>80000</v>
      </c>
      <c r="Q1021" s="4"/>
      <c r="R1021" s="4">
        <v>80000</v>
      </c>
      <c r="S1021" s="4"/>
      <c r="T1021" s="4"/>
      <c r="U1021" s="4"/>
      <c r="V1021" s="4"/>
      <c r="W1021" s="4">
        <f t="shared" si="1253"/>
        <v>80000</v>
      </c>
      <c r="X1021" s="4"/>
      <c r="Y1021" s="4">
        <v>80000</v>
      </c>
      <c r="Z1021" s="4"/>
      <c r="AA1021" s="4"/>
      <c r="AB1021" s="4"/>
      <c r="AC1021" s="4"/>
      <c r="AD1021" s="4">
        <f t="shared" si="1254"/>
        <v>80000</v>
      </c>
      <c r="AE1021" s="4"/>
      <c r="AF1021" s="4">
        <v>80000</v>
      </c>
      <c r="AG1021" s="4"/>
      <c r="AH1021" s="4"/>
      <c r="AI1021" s="4"/>
      <c r="AJ1021" s="4"/>
      <c r="AK1021" s="4">
        <f t="shared" si="1255"/>
        <v>80000</v>
      </c>
      <c r="AL1021" s="4"/>
      <c r="AM1021" s="4">
        <v>80000</v>
      </c>
      <c r="AN1021" s="4"/>
      <c r="AO1021" s="4"/>
      <c r="AP1021" s="54"/>
      <c r="AQ1021" s="54"/>
      <c r="AR1021" s="54">
        <f t="shared" si="1256"/>
        <v>80000</v>
      </c>
      <c r="AS1021" s="4"/>
      <c r="AT1021" s="4">
        <v>80000</v>
      </c>
      <c r="AU1021" s="4"/>
      <c r="AV1021" s="4"/>
    </row>
    <row r="1022" spans="1:56" s="39" customFormat="1" ht="33.75" x14ac:dyDescent="0.5">
      <c r="A1022" s="2">
        <f t="shared" si="1250"/>
        <v>883</v>
      </c>
      <c r="B1022" s="60" t="s">
        <v>2719</v>
      </c>
      <c r="C1022" s="12" t="s">
        <v>2525</v>
      </c>
      <c r="D1022" s="3">
        <v>2021</v>
      </c>
      <c r="E1022" s="3">
        <v>2025</v>
      </c>
      <c r="F1022" s="4">
        <f t="shared" si="1257"/>
        <v>1250000</v>
      </c>
      <c r="G1022" s="4"/>
      <c r="H1022" s="4"/>
      <c r="I1022" s="4">
        <f t="shared" si="1258"/>
        <v>1250000</v>
      </c>
      <c r="J1022" s="4">
        <f t="shared" si="1259"/>
        <v>0</v>
      </c>
      <c r="K1022" s="4">
        <f t="shared" si="1260"/>
        <v>1250000</v>
      </c>
      <c r="L1022" s="4">
        <f t="shared" si="1261"/>
        <v>0</v>
      </c>
      <c r="M1022" s="4">
        <f t="shared" si="1262"/>
        <v>0</v>
      </c>
      <c r="N1022" s="4"/>
      <c r="O1022" s="4"/>
      <c r="P1022" s="4">
        <f t="shared" si="1252"/>
        <v>250000</v>
      </c>
      <c r="Q1022" s="4"/>
      <c r="R1022" s="4">
        <v>250000</v>
      </c>
      <c r="S1022" s="4"/>
      <c r="T1022" s="4"/>
      <c r="U1022" s="4"/>
      <c r="V1022" s="4"/>
      <c r="W1022" s="4">
        <f t="shared" si="1253"/>
        <v>250000</v>
      </c>
      <c r="X1022" s="4"/>
      <c r="Y1022" s="4">
        <v>250000</v>
      </c>
      <c r="Z1022" s="4"/>
      <c r="AA1022" s="4"/>
      <c r="AB1022" s="4"/>
      <c r="AC1022" s="4"/>
      <c r="AD1022" s="4">
        <f t="shared" si="1254"/>
        <v>250000</v>
      </c>
      <c r="AE1022" s="4"/>
      <c r="AF1022" s="4">
        <v>250000</v>
      </c>
      <c r="AG1022" s="4"/>
      <c r="AH1022" s="4"/>
      <c r="AI1022" s="4"/>
      <c r="AJ1022" s="4"/>
      <c r="AK1022" s="4">
        <f t="shared" si="1255"/>
        <v>250000</v>
      </c>
      <c r="AL1022" s="4"/>
      <c r="AM1022" s="4">
        <v>250000</v>
      </c>
      <c r="AN1022" s="4"/>
      <c r="AO1022" s="4"/>
      <c r="AP1022" s="54"/>
      <c r="AQ1022" s="54"/>
      <c r="AR1022" s="54">
        <f t="shared" si="1256"/>
        <v>250000</v>
      </c>
      <c r="AS1022" s="4"/>
      <c r="AT1022" s="4">
        <v>250000</v>
      </c>
      <c r="AU1022" s="4"/>
      <c r="AV1022" s="4"/>
    </row>
    <row r="1023" spans="1:56" s="39" customFormat="1" ht="66.75" x14ac:dyDescent="0.5">
      <c r="A1023" s="2">
        <f t="shared" si="1250"/>
        <v>884</v>
      </c>
      <c r="B1023" s="60" t="s">
        <v>2528</v>
      </c>
      <c r="C1023" s="12" t="s">
        <v>2543</v>
      </c>
      <c r="D1023" s="3">
        <v>2021</v>
      </c>
      <c r="E1023" s="3">
        <v>2025</v>
      </c>
      <c r="F1023" s="4">
        <f t="shared" si="1257"/>
        <v>450000</v>
      </c>
      <c r="G1023" s="4"/>
      <c r="H1023" s="4"/>
      <c r="I1023" s="4">
        <f t="shared" si="1258"/>
        <v>450000</v>
      </c>
      <c r="J1023" s="4">
        <f t="shared" si="1259"/>
        <v>450000</v>
      </c>
      <c r="K1023" s="4">
        <f t="shared" si="1260"/>
        <v>0</v>
      </c>
      <c r="L1023" s="4">
        <f t="shared" si="1261"/>
        <v>0</v>
      </c>
      <c r="M1023" s="4">
        <f t="shared" si="1262"/>
        <v>0</v>
      </c>
      <c r="N1023" s="4"/>
      <c r="O1023" s="4"/>
      <c r="P1023" s="4">
        <f t="shared" si="1252"/>
        <v>90000</v>
      </c>
      <c r="Q1023" s="4">
        <v>90000</v>
      </c>
      <c r="R1023" s="4"/>
      <c r="S1023" s="4"/>
      <c r="T1023" s="4"/>
      <c r="U1023" s="4"/>
      <c r="V1023" s="4"/>
      <c r="W1023" s="4">
        <f t="shared" si="1253"/>
        <v>90000</v>
      </c>
      <c r="X1023" s="4">
        <v>90000</v>
      </c>
      <c r="Y1023" s="4"/>
      <c r="Z1023" s="4"/>
      <c r="AA1023" s="4"/>
      <c r="AB1023" s="4"/>
      <c r="AC1023" s="4"/>
      <c r="AD1023" s="4">
        <f t="shared" si="1254"/>
        <v>90000</v>
      </c>
      <c r="AE1023" s="4">
        <v>90000</v>
      </c>
      <c r="AF1023" s="4"/>
      <c r="AG1023" s="4"/>
      <c r="AH1023" s="4"/>
      <c r="AI1023" s="4"/>
      <c r="AJ1023" s="4"/>
      <c r="AK1023" s="4">
        <f t="shared" si="1255"/>
        <v>90000</v>
      </c>
      <c r="AL1023" s="4">
        <v>90000</v>
      </c>
      <c r="AM1023" s="4"/>
      <c r="AN1023" s="4"/>
      <c r="AO1023" s="4"/>
      <c r="AP1023" s="54"/>
      <c r="AQ1023" s="54"/>
      <c r="AR1023" s="54">
        <f t="shared" si="1256"/>
        <v>90000</v>
      </c>
      <c r="AS1023" s="4">
        <v>90000</v>
      </c>
      <c r="AT1023" s="4"/>
      <c r="AU1023" s="4"/>
      <c r="AV1023" s="4"/>
    </row>
    <row r="1024" spans="1:56" s="39" customFormat="1" ht="33.75" x14ac:dyDescent="0.5">
      <c r="A1024" s="2">
        <f t="shared" si="1250"/>
        <v>885</v>
      </c>
      <c r="B1024" s="60" t="s">
        <v>2529</v>
      </c>
      <c r="C1024" s="12" t="s">
        <v>2525</v>
      </c>
      <c r="D1024" s="3">
        <v>2021</v>
      </c>
      <c r="E1024" s="3">
        <v>2025</v>
      </c>
      <c r="F1024" s="4">
        <f>M1024</f>
        <v>22500</v>
      </c>
      <c r="G1024" s="4"/>
      <c r="H1024" s="4"/>
      <c r="I1024" s="4">
        <f t="shared" si="1258"/>
        <v>0</v>
      </c>
      <c r="J1024" s="4">
        <f t="shared" si="1259"/>
        <v>0</v>
      </c>
      <c r="K1024" s="4">
        <f t="shared" si="1260"/>
        <v>0</v>
      </c>
      <c r="L1024" s="4">
        <f t="shared" si="1261"/>
        <v>0</v>
      </c>
      <c r="M1024" s="4">
        <f t="shared" si="1262"/>
        <v>22500</v>
      </c>
      <c r="N1024" s="4"/>
      <c r="O1024" s="4"/>
      <c r="P1024" s="4">
        <f t="shared" si="1252"/>
        <v>0</v>
      </c>
      <c r="Q1024" s="4"/>
      <c r="R1024" s="4"/>
      <c r="S1024" s="4"/>
      <c r="T1024" s="4">
        <v>4500</v>
      </c>
      <c r="U1024" s="4"/>
      <c r="V1024" s="4"/>
      <c r="W1024" s="4">
        <f>X1024+Y1024+Z1024</f>
        <v>0</v>
      </c>
      <c r="X1024" s="4"/>
      <c r="Y1024" s="4"/>
      <c r="Z1024" s="4"/>
      <c r="AA1024" s="4">
        <v>4500</v>
      </c>
      <c r="AB1024" s="4"/>
      <c r="AC1024" s="4"/>
      <c r="AD1024" s="4">
        <f>AE1024+AF1024+AG1024</f>
        <v>0</v>
      </c>
      <c r="AE1024" s="4"/>
      <c r="AF1024" s="4"/>
      <c r="AG1024" s="4"/>
      <c r="AH1024" s="4">
        <v>4500</v>
      </c>
      <c r="AI1024" s="4"/>
      <c r="AJ1024" s="4"/>
      <c r="AK1024" s="4">
        <f>AL1024+AM1024+AN1024</f>
        <v>0</v>
      </c>
      <c r="AL1024" s="4"/>
      <c r="AM1024" s="4"/>
      <c r="AN1024" s="4"/>
      <c r="AO1024" s="5">
        <v>4500</v>
      </c>
      <c r="AP1024" s="54"/>
      <c r="AQ1024" s="54"/>
      <c r="AR1024" s="54">
        <f>AS1024+AT1024+AU1024</f>
        <v>0</v>
      </c>
      <c r="AS1024" s="4"/>
      <c r="AT1024" s="4"/>
      <c r="AU1024" s="4"/>
      <c r="AV1024" s="4">
        <v>4500</v>
      </c>
    </row>
  </sheetData>
  <sheetProtection formatColumns="0" formatRows="0" insertColumns="0" insertRows="0" insertHyperlinks="0" deleteColumns="0" deleteRows="0" sort="0" autoFilter="0" pivotTables="0"/>
  <autoFilter ref="A14:AV14"/>
  <mergeCells count="47">
    <mergeCell ref="N10:O10"/>
    <mergeCell ref="P10:P12"/>
    <mergeCell ref="AP11:AQ12"/>
    <mergeCell ref="AS11:AU11"/>
    <mergeCell ref="AA11:AA12"/>
    <mergeCell ref="AB11:AC12"/>
    <mergeCell ref="AE11:AG11"/>
    <mergeCell ref="AH11:AH12"/>
    <mergeCell ref="AI11:AJ12"/>
    <mergeCell ref="AL11:AN11"/>
    <mergeCell ref="AE10:AH10"/>
    <mergeCell ref="AI10:AJ10"/>
    <mergeCell ref="AK10:AK12"/>
    <mergeCell ref="AL10:AO10"/>
    <mergeCell ref="AO11:AO12"/>
    <mergeCell ref="AQ6:AU6"/>
    <mergeCell ref="G10:H10"/>
    <mergeCell ref="I10:I12"/>
    <mergeCell ref="J10:M10"/>
    <mergeCell ref="A10:A13"/>
    <mergeCell ref="B10:B13"/>
    <mergeCell ref="C10:C13"/>
    <mergeCell ref="D10:D13"/>
    <mergeCell ref="E10:E13"/>
    <mergeCell ref="F10:F12"/>
    <mergeCell ref="Q10:T10"/>
    <mergeCell ref="U10:V10"/>
    <mergeCell ref="W10:W12"/>
    <mergeCell ref="X10:AA10"/>
    <mergeCell ref="Q11:S11"/>
    <mergeCell ref="T11:T12"/>
    <mergeCell ref="AV11:AV12"/>
    <mergeCell ref="A9:AV9"/>
    <mergeCell ref="A7:AE7"/>
    <mergeCell ref="AO7:AU7"/>
    <mergeCell ref="A8:AV8"/>
    <mergeCell ref="U11:V12"/>
    <mergeCell ref="X11:Z11"/>
    <mergeCell ref="AP10:AQ10"/>
    <mergeCell ref="AR10:AR12"/>
    <mergeCell ref="AS10:AV10"/>
    <mergeCell ref="G11:H12"/>
    <mergeCell ref="J11:L11"/>
    <mergeCell ref="M11:M12"/>
    <mergeCell ref="N11:O12"/>
    <mergeCell ref="AB10:AC10"/>
    <mergeCell ref="AD10:AD12"/>
  </mergeCells>
  <printOptions horizontalCentered="1"/>
  <pageMargins left="0.23622047244094491" right="0.11811023622047245" top="0.39370078740157483" bottom="0.39370078740157483" header="0" footer="0"/>
  <pageSetup paperSize="8" scale="15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ИП-2020</vt:lpstr>
      <vt:lpstr>ИП-2021-2025 </vt:lpstr>
      <vt:lpstr>'ИП-2020'!Заголовки_для_печати</vt:lpstr>
      <vt:lpstr>'ИП-2021-2025 '!Заголовки_для_печати</vt:lpstr>
      <vt:lpstr>'ИП-2020'!Область_печати</vt:lpstr>
      <vt:lpstr>'ИП-2021-2025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gadilshina</dc:creator>
  <cp:lastModifiedBy>Логунова Юлия Александровна</cp:lastModifiedBy>
  <cp:lastPrinted>2020-04-17T07:56:51Z</cp:lastPrinted>
  <dcterms:created xsi:type="dcterms:W3CDTF">2020-04-07T04:17:30Z</dcterms:created>
  <dcterms:modified xsi:type="dcterms:W3CDTF">2020-04-17T10:29:12Z</dcterms:modified>
</cp:coreProperties>
</file>